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arthyg\PycharmProjects\MutliversePortfolio\Excel\"/>
    </mc:Choice>
  </mc:AlternateContent>
  <xr:revisionPtr revIDLastSave="0" documentId="13_ncr:1_{43416AD8-1D46-4FB3-9CE2-4C2C8F257151}" xr6:coauthVersionLast="47" xr6:coauthVersionMax="47" xr10:uidLastSave="{00000000-0000-0000-0000-000000000000}"/>
  <bookViews>
    <workbookView xWindow="29190" yWindow="900" windowWidth="27330" windowHeight="13350" xr2:uid="{00000000-000D-0000-FFFF-FFFF00000000}"/>
  </bookViews>
  <sheets>
    <sheet name="Pryce &amp; Myers Carbon Data" sheetId="1" r:id="rId1"/>
    <sheet name="Basements" sheetId="13" r:id="rId2"/>
    <sheet name="Sheet14" sheetId="18" r:id="rId3"/>
    <sheet name="Less" sheetId="9" r:id="rId4"/>
    <sheet name="Aecom BenchMark Data" sheetId="2" r:id="rId5"/>
    <sheet name="Structure Only" sheetId="5" r:id="rId6"/>
    <sheet name="Sheet15" sheetId="19" r:id="rId7"/>
  </sheets>
  <definedNames>
    <definedName name="_xlnm._FilterDatabase" localSheetId="3" hidden="1">Less!$A$1:$J$37</definedName>
    <definedName name="_xlnm._FilterDatabase" localSheetId="0" hidden="1">'Pryce &amp; Myers Carbon Data'!$A$1:$AT$276</definedName>
    <definedName name="_xlchart.v1.0" hidden="1">Less!$G$45</definedName>
    <definedName name="_xlchart.v1.1" hidden="1">Less!$G$46:$G$74</definedName>
    <definedName name="_xlchart.v1.2" hidden="1">Less!$H$45</definedName>
    <definedName name="_xlchart.v1.3" hidden="1">Less!$H$46:$H$74</definedName>
    <definedName name="_xlchart.v1.4" hidden="1">Less!$I$45</definedName>
    <definedName name="_xlchart.v1.5" hidden="1">Less!$I$46:$I$74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I46" i="9" a="1"/>
  <c r="I46" i="9" s="1"/>
  <c r="H46" i="9" a="1"/>
  <c r="H46" i="9" s="1"/>
  <c r="G46" i="9" a="1"/>
  <c r="G46" i="9" s="1"/>
  <c r="Q7" i="2"/>
  <c r="F9" i="9"/>
  <c r="H9" i="9"/>
  <c r="J9" i="9"/>
  <c r="H37" i="9"/>
  <c r="K37" i="9" s="1"/>
  <c r="H36" i="9"/>
  <c r="L36" i="9" s="1"/>
  <c r="H35" i="9"/>
  <c r="K35" i="9" s="1"/>
  <c r="H34" i="9"/>
  <c r="K34" i="9" s="1"/>
  <c r="H33" i="9"/>
  <c r="L33" i="9" s="1"/>
  <c r="H32" i="9"/>
  <c r="K32" i="9" s="1"/>
  <c r="H31" i="9"/>
  <c r="K31" i="9" s="1"/>
  <c r="H30" i="9"/>
  <c r="K30" i="9" s="1"/>
  <c r="H29" i="9"/>
  <c r="K29" i="9" s="1"/>
  <c r="H28" i="9"/>
  <c r="K28" i="9" s="1"/>
  <c r="H27" i="9"/>
  <c r="K27" i="9" s="1"/>
  <c r="H26" i="9"/>
  <c r="L26" i="9" s="1"/>
  <c r="H6" i="9"/>
  <c r="H25" i="9"/>
  <c r="K24" i="9" s="1"/>
  <c r="H24" i="9"/>
  <c r="H23" i="9"/>
  <c r="H22" i="9"/>
  <c r="H21" i="9"/>
  <c r="H5" i="9"/>
  <c r="H20" i="9"/>
  <c r="L18" i="9" s="1"/>
  <c r="H4" i="9"/>
  <c r="L17" i="9" s="1"/>
  <c r="H8" i="9"/>
  <c r="K16" i="9" s="1"/>
  <c r="H19" i="9"/>
  <c r="H18" i="9"/>
  <c r="K14" i="9" s="1"/>
  <c r="H3" i="9"/>
  <c r="L13" i="9" s="1"/>
  <c r="H17" i="9"/>
  <c r="K12" i="9" s="1"/>
  <c r="H16" i="9"/>
  <c r="K11" i="9" s="1"/>
  <c r="H15" i="9"/>
  <c r="K10" i="9" s="1"/>
  <c r="H14" i="9"/>
  <c r="K9" i="9" s="1"/>
  <c r="H7" i="9"/>
  <c r="H13" i="9"/>
  <c r="H12" i="9"/>
  <c r="H11" i="9"/>
  <c r="H2" i="9"/>
  <c r="H10" i="9"/>
  <c r="J10" i="9"/>
  <c r="J2" i="9"/>
  <c r="J11" i="9"/>
  <c r="J12" i="9"/>
  <c r="J13" i="9"/>
  <c r="J7" i="9"/>
  <c r="J14" i="9"/>
  <c r="J15" i="9"/>
  <c r="J16" i="9"/>
  <c r="J17" i="9"/>
  <c r="J3" i="9"/>
  <c r="J18" i="9"/>
  <c r="J19" i="9"/>
  <c r="J8" i="9"/>
  <c r="J4" i="9"/>
  <c r="J20" i="9"/>
  <c r="J5" i="9"/>
  <c r="J21" i="9"/>
  <c r="J22" i="9"/>
  <c r="J23" i="9"/>
  <c r="J24" i="9"/>
  <c r="J25" i="9"/>
  <c r="J6" i="9"/>
  <c r="J26" i="9"/>
  <c r="J27" i="9"/>
  <c r="J28" i="9"/>
  <c r="J29" i="9"/>
  <c r="J30" i="9"/>
  <c r="J31" i="9"/>
  <c r="J32" i="9"/>
  <c r="J33" i="9"/>
  <c r="J34" i="9"/>
  <c r="J35" i="9"/>
  <c r="J36" i="9"/>
  <c r="J37" i="9"/>
  <c r="F10" i="9"/>
  <c r="F2" i="9"/>
  <c r="F11" i="9"/>
  <c r="F12" i="9"/>
  <c r="F13" i="9"/>
  <c r="F7" i="9"/>
  <c r="F14" i="9"/>
  <c r="F15" i="9"/>
  <c r="F16" i="9"/>
  <c r="F17" i="9"/>
  <c r="F3" i="9"/>
  <c r="F18" i="9"/>
  <c r="F19" i="9"/>
  <c r="F8" i="9"/>
  <c r="F4" i="9"/>
  <c r="F20" i="9"/>
  <c r="F5" i="9"/>
  <c r="F21" i="9"/>
  <c r="F22" i="9"/>
  <c r="F23" i="9"/>
  <c r="F24" i="9"/>
  <c r="F25" i="9"/>
  <c r="F6" i="9"/>
  <c r="F26" i="9"/>
  <c r="F27" i="9"/>
  <c r="F28" i="9"/>
  <c r="F29" i="9"/>
  <c r="F30" i="9"/>
  <c r="F31" i="9"/>
  <c r="F32" i="9"/>
  <c r="F33" i="9"/>
  <c r="F34" i="9"/>
  <c r="F35" i="9"/>
  <c r="F36" i="9"/>
  <c r="F37" i="9"/>
  <c r="K5" i="9" l="1"/>
  <c r="L6" i="9"/>
  <c r="L4" i="9"/>
  <c r="K3" i="9"/>
  <c r="K19" i="9"/>
  <c r="K21" i="9"/>
  <c r="K15" i="9"/>
  <c r="L22" i="9"/>
  <c r="L20" i="9"/>
  <c r="K7" i="9"/>
  <c r="K23" i="9"/>
  <c r="K2" i="9"/>
  <c r="K8" i="9"/>
  <c r="L25" i="9"/>
  <c r="M2" i="9"/>
  <c r="L7" i="9"/>
  <c r="L23" i="9"/>
  <c r="L27" i="9"/>
  <c r="K18" i="9"/>
  <c r="L11" i="9"/>
  <c r="L5" i="9"/>
  <c r="L10" i="9"/>
  <c r="L12" i="9"/>
  <c r="L15" i="9"/>
  <c r="L21" i="9"/>
  <c r="L28" i="9"/>
  <c r="K25" i="9"/>
  <c r="L29" i="9"/>
  <c r="L31" i="9"/>
  <c r="L37" i="9"/>
  <c r="L8" i="9"/>
  <c r="L24" i="9"/>
  <c r="L9" i="9"/>
  <c r="L14" i="9"/>
  <c r="L30" i="9"/>
  <c r="L16" i="9"/>
  <c r="L34" i="9"/>
  <c r="L32" i="9"/>
  <c r="L3" i="9"/>
  <c r="L19" i="9"/>
  <c r="L35" i="9"/>
  <c r="L2" i="9"/>
  <c r="K6" i="9"/>
  <c r="K22" i="9"/>
  <c r="K26" i="9"/>
  <c r="K13" i="9"/>
  <c r="K17" i="9"/>
  <c r="K33" i="9"/>
  <c r="K4" i="9"/>
  <c r="K20" i="9"/>
  <c r="K3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<sst xmlns="http://schemas.openxmlformats.org/spreadsheetml/2006/main" count="3322" uniqueCount="3104">
  <si>
    <t>Stage 4</t>
  </si>
  <si>
    <t>OX4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</si>
  <si>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</si>
  <si>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</si>
  <si>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</si>
  <si>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</si>
  <si>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</si>
  <si>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</si>
  <si>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</si>
  <si>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</si>
  <si>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</si>
  <si>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</si>
  <si>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BR3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</si>
  <si>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</si>
  <si>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</si>
  <si>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</si>
  <si>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</si>
  <si>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</si>
  <si>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</si>
  <si>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</si>
  <si>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</si>
  <si>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</si>
  <si>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</si>
  <si>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TW3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</si>
  <si>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</si>
  <si>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</si>
  <si>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</si>
  <si>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</si>
  <si>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</si>
  <si>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</si>
  <si>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</si>
  <si>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</si>
  <si>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</si>
  <si>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3</t>
  </si>
  <si>
    <t>BR1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</si>
  <si>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</si>
  <si>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</si>
  <si>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</si>
  <si>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</si>
  <si>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</si>
  <si>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</si>
  <si>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</si>
  <si>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</si>
  <si>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</si>
  <si>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</si>
  <si>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</si>
  <si>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</si>
  <si>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</si>
  <si>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</si>
  <si>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</si>
  <si>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</si>
  <si>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</si>
  <si>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</si>
  <si>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</si>
  <si>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</si>
  <si>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</si>
  <si>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BS16</t>
  </si>
  <si>
    <t>Whole Building</t>
  </si>
  <si>
    <t>Residential (Multi)</t>
  </si>
  <si>
    <t>New Build (Brownfield)</t>
  </si>
  <si>
    <t>No</t>
  </si>
  <si>
    <t>None</t>
  </si>
  <si>
    <t>Mass Pads/Strips</t>
  </si>
  <si>
    <t>Suspended Precast</t>
  </si>
  <si>
    <t>Masonry/Timber</t>
  </si>
  <si>
    <t>Masonry Only</t>
  </si>
  <si>
    <t>As-Built</t>
  </si>
  <si>
    <t>IP31</t>
  </si>
  <si>
    <t>Whole Building</t>
  </si>
  <si>
    <t>Cultural/Public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</si>
  <si>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</si>
  <si>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</si>
  <si>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</si>
  <si>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</si>
  <si>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</si>
  <si>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</si>
  <si>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</si>
  <si>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</si>
  <si>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SK17</t>
  </si>
  <si>
    <t>Whole Building</t>
  </si>
  <si>
    <t>Commercial</t>
  </si>
  <si>
    <t>Mixed New Build/Refurb</t>
  </si>
  <si>
    <t>No</t>
  </si>
  <si>
    <t>Partial Footprint</t>
  </si>
  <si>
    <t>Mass Pads/Strips</t>
  </si>
  <si>
    <t>Suspended RC</t>
  </si>
  <si>
    <t>Steel Frame/Precast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</si>
  <si>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</si>
  <si>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</si>
  <si>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</si>
  <si>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</si>
  <si>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</si>
  <si>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</si>
  <si>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</si>
  <si>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</si>
  <si>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</si>
  <si>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</si>
  <si>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Masonry/Concrete</t>
  </si>
  <si>
    <t>Masonry Only</t>
  </si>
  <si>
    <t>As-Built</t>
  </si>
  <si>
    <t>SN8</t>
  </si>
  <si>
    <t>Whole Building</t>
  </si>
  <si>
    <t>Residential (Single)</t>
  </si>
  <si>
    <t>New Build (Greenfield)</t>
  </si>
  <si>
    <t>No</t>
  </si>
  <si>
    <t>Partial Footprint</t>
  </si>
  <si>
    <t>Raft</t>
  </si>
  <si>
    <t>Suspended RC</t>
  </si>
  <si>
    <t>Masonry/Concrete</t>
  </si>
  <si>
    <t>Masonry/Stone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</si>
  <si>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</si>
  <si>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</si>
  <si>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</si>
  <si>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</si>
  <si>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</si>
  <si>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</si>
  <si>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</si>
  <si>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</si>
  <si>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</si>
  <si>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</si>
  <si>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</si>
  <si>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</si>
  <si>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OX12</t>
  </si>
  <si>
    <t>Whole Building</t>
  </si>
  <si>
    <t>Residential (Single)</t>
  </si>
  <si>
    <t>Mixed New Build/Refurb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</si>
  <si>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</si>
  <si>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</si>
  <si>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</si>
  <si>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</si>
  <si>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</si>
  <si>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</si>
  <si>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</si>
  <si>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CB2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</si>
  <si>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</si>
  <si>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</si>
  <si>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</si>
  <si>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</si>
  <si>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</si>
  <si>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</si>
  <si>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</si>
  <si>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</si>
  <si>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</si>
  <si>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As-Built</t>
  </si>
  <si>
    <t>SL6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</si>
  <si>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</si>
  <si>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</si>
  <si>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</si>
  <si>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</si>
  <si>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</si>
  <si>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</si>
  <si>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</si>
  <si>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Masonry/Timber</t>
  </si>
  <si>
    <t>Masonry/Stone</t>
  </si>
  <si>
    <t>Stage 5</t>
  </si>
  <si>
    <t>E14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</si>
  <si>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</si>
  <si>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</si>
  <si>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</si>
  <si>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</si>
  <si>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</si>
  <si>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</si>
  <si>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</si>
  <si>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</si>
  <si>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</si>
  <si>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</si>
  <si>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</si>
  <si>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</si>
  <si>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</si>
  <si>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</si>
  <si>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</si>
  <si>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</si>
  <si>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</si>
  <si>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</si>
  <si>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</si>
  <si>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Masonry/Stone</t>
  </si>
  <si>
    <t>Stage 4</t>
  </si>
  <si>
    <t>IG7</t>
  </si>
  <si>
    <t>Whole Building</t>
  </si>
  <si>
    <t>Educational</t>
  </si>
  <si>
    <t>New Build (Brownfield)</t>
  </si>
  <si>
    <t>No</t>
  </si>
  <si>
    <t>None</t>
  </si>
  <si>
    <t>Reinforced Pads/Strips</t>
  </si>
  <si>
    <t>Suspended RC</t>
  </si>
  <si>
    <t>Other</t>
  </si>
  <si>
    <t>Masonry Only</t>
  </si>
  <si>
    <t>Stage 5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</si>
  <si>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</si>
  <si>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</si>
  <si>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</si>
  <si>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</si>
  <si>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</si>
  <si>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</si>
  <si>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</si>
  <si>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</si>
  <si>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</si>
  <si>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</si>
  <si>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</si>
  <si>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</si>
  <si>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</si>
  <si>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</si>
  <si>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</si>
  <si>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</si>
  <si>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</si>
  <si>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</si>
  <si>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RC</t>
  </si>
  <si>
    <t>Masonry/Concrete</t>
  </si>
  <si>
    <t>Masonry/SFS</t>
  </si>
  <si>
    <t>Stage 2</t>
  </si>
  <si>
    <t>W8</t>
  </si>
  <si>
    <t>Whole Building</t>
  </si>
  <si>
    <t>Residential (Single)</t>
  </si>
  <si>
    <t>Full Refurb</t>
  </si>
  <si>
    <t>No</t>
  </si>
  <si>
    <t>Full Footprint</t>
  </si>
  <si>
    <t>Piles (Pile Caps)</t>
  </si>
  <si>
    <t>Suspended RC</t>
  </si>
  <si>
    <t>Masonry/Timber</t>
  </si>
  <si>
    <t>Masonry/Stone</t>
  </si>
  <si>
    <t>Stage 3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</si>
  <si>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</si>
  <si>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</si>
  <si>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</si>
  <si>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</si>
  <si>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</si>
  <si>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</si>
  <si>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</si>
  <si>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</si>
  <si>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</si>
  <si>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</si>
  <si>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</si>
  <si>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CB3</t>
  </si>
  <si>
    <t>Whole Building</t>
  </si>
  <si>
    <t>Residential (Multi)</t>
  </si>
  <si>
    <t>New Build (Greenfield)</t>
  </si>
  <si>
    <t>No</t>
  </si>
  <si>
    <t>None</t>
  </si>
  <si>
    <t>Piled Ground Beams</t>
  </si>
  <si>
    <t>Other</t>
  </si>
  <si>
    <t>Other</t>
  </si>
  <si>
    <t>Masonry Only</t>
  </si>
  <si>
    <t>Stage 2</t>
  </si>
  <si>
    <t>TW13</t>
  </si>
  <si>
    <t>Whole Building</t>
  </si>
  <si>
    <t>Residential (Multi)</t>
  </si>
  <si>
    <t>No</t>
  </si>
  <si>
    <t>None</t>
  </si>
  <si>
    <t>Mass Pads/Strips</t>
  </si>
  <si>
    <t>Other</t>
  </si>
  <si>
    <t>Masonry/Timber</t>
  </si>
  <si>
    <t>Masonry Only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</si>
  <si>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</si>
  <si>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</si>
  <si>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</si>
  <si>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</si>
  <si>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</si>
  <si>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</si>
  <si>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</si>
  <si>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</si>
  <si>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</si>
  <si>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</si>
  <si>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</si>
  <si>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</si>
  <si>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</si>
  <si>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</si>
  <si>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</si>
  <si>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</si>
  <si>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</si>
  <si>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</si>
  <si>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</si>
  <si>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Precast</t>
  </si>
  <si>
    <t>Steel Frame/Other</t>
  </si>
  <si>
    <t>Masonry/Stone</t>
  </si>
  <si>
    <t>As-Built</t>
  </si>
  <si>
    <t>NW8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</si>
  <si>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</si>
  <si>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</si>
  <si>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</si>
  <si>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</si>
  <si>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</si>
  <si>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</si>
  <si>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</si>
  <si>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</si>
  <si>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 Only</t>
  </si>
  <si>
    <t>Stage 4</t>
  </si>
  <si>
    <t>TN31</t>
  </si>
  <si>
    <t>Whole Building</t>
  </si>
  <si>
    <t>Cultural/Public</t>
  </si>
  <si>
    <t>Mixed New Build/Refurb</t>
  </si>
  <si>
    <t>No</t>
  </si>
  <si>
    <t>None</t>
  </si>
  <si>
    <t>Piles (Pile Caps)</t>
  </si>
  <si>
    <t>Ground Bearing RC</t>
  </si>
  <si>
    <t>Masonry/Timber</t>
  </si>
  <si>
    <t>Masonry Only</t>
  </si>
  <si>
    <t>As-Built</t>
  </si>
  <si>
    <t>NW2</t>
  </si>
  <si>
    <t>Whole Building</t>
  </si>
  <si>
    <t>Residential (Multi)</t>
  </si>
  <si>
    <t>New Build (Brownfield)</t>
  </si>
  <si>
    <t>No</t>
  </si>
  <si>
    <t>None</t>
  </si>
  <si>
    <t>Piled Ground Beams</t>
  </si>
  <si>
    <t>Suspended Precast</t>
  </si>
  <si>
    <t>Masonry/Timber</t>
  </si>
  <si>
    <t>Masonry Only</t>
  </si>
  <si>
    <t>Stage 5</t>
  </si>
  <si>
    <t>OX3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</si>
  <si>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</si>
  <si>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</si>
  <si>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</si>
  <si>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</si>
  <si>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</si>
  <si>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</si>
  <si>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</si>
  <si>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Masonry/Timber</t>
  </si>
  <si>
    <t>Other</t>
  </si>
  <si>
    <t>As-Built</t>
  </si>
  <si>
    <t>KT4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</si>
  <si>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</si>
  <si>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</si>
  <si>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</si>
  <si>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</si>
  <si>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</si>
  <si>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</si>
  <si>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</si>
  <si>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Masonry/Concrete</t>
  </si>
  <si>
    <t>Masonry Only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</si>
  <si>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</si>
  <si>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</si>
  <si>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</si>
  <si>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</si>
  <si>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</si>
  <si>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</si>
  <si>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</si>
  <si>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</si>
  <si>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</si>
  <si>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</si>
  <si>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</si>
  <si>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Stage 4</t>
  </si>
  <si>
    <t>CB22</t>
  </si>
  <si>
    <t>Whole Building</t>
  </si>
  <si>
    <t>Residential (Single)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</si>
  <si>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</si>
  <si>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</si>
  <si>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</si>
  <si>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</si>
  <si>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</si>
  <si>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</si>
  <si>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</si>
  <si>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</si>
  <si>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W6</t>
  </si>
  <si>
    <t>Whole Building</t>
  </si>
  <si>
    <t>Residential (Multi)</t>
  </si>
  <si>
    <t>New Build (Greenfield)</t>
  </si>
  <si>
    <t>No</t>
  </si>
  <si>
    <t>Partial Footprint</t>
  </si>
  <si>
    <t>Reinforced Pads/Strips</t>
  </si>
  <si>
    <t>Timber</t>
  </si>
  <si>
    <t>Steel Frame/Timber</t>
  </si>
  <si>
    <t>Masonry Only</t>
  </si>
  <si>
    <t>As-Built</t>
  </si>
  <si>
    <t>SW3</t>
  </si>
  <si>
    <t>Whole Building</t>
  </si>
  <si>
    <t>Residential (Single)</t>
  </si>
  <si>
    <t>New Build (Greenfield)</t>
  </si>
  <si>
    <t>No</t>
  </si>
  <si>
    <t>Full Footprint</t>
  </si>
  <si>
    <t>Raft</t>
  </si>
  <si>
    <t>Suspended RC</t>
  </si>
  <si>
    <t>Steel Frame/Other</t>
  </si>
  <si>
    <t>Masonry Only</t>
  </si>
  <si>
    <t>Stage 5</t>
  </si>
  <si>
    <t>CB3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</si>
  <si>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</si>
  <si>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</si>
  <si>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</si>
  <si>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</si>
  <si>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</si>
  <si>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</si>
  <si>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</si>
  <si>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Steel Frame/Timber</t>
  </si>
  <si>
    <t>Masonry Only</t>
  </si>
  <si>
    <t>Stage 3</t>
  </si>
  <si>
    <t>CM6</t>
  </si>
  <si>
    <t>Whole Building</t>
  </si>
  <si>
    <t>Residential (Single)</t>
  </si>
  <si>
    <t>New Build (Greenfield)</t>
  </si>
  <si>
    <t>No</t>
  </si>
  <si>
    <t>None</t>
  </si>
  <si>
    <t>Piled Ground Beams</t>
  </si>
  <si>
    <t>Other</t>
  </si>
  <si>
    <t>Masonry/Timber</t>
  </si>
  <si>
    <t>Masonry Only</t>
  </si>
  <si>
    <t>Stage 3</t>
  </si>
  <si>
    <t>SE17</t>
  </si>
  <si>
    <t>Whole Building</t>
  </si>
  <si>
    <t>Mixed Use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</si>
  <si>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</si>
  <si>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</si>
  <si>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</si>
  <si>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</si>
  <si>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</si>
  <si>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</si>
  <si>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</si>
  <si>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</si>
  <si>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W3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</si>
  <si>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</si>
  <si>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</si>
  <si>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</si>
  <si>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</si>
  <si>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</si>
  <si>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</si>
  <si>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</si>
  <si>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</si>
  <si>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</si>
  <si>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</si>
  <si>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</si>
  <si>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</si>
  <si>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</si>
  <si>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</si>
  <si>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</si>
  <si>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</si>
  <si>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</si>
  <si>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</si>
  <si>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</si>
  <si>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</si>
  <si>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</si>
  <si>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</si>
  <si>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</si>
  <si>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</si>
  <si>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</si>
  <si>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</si>
  <si>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</si>
  <si>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</si>
  <si>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</si>
  <si>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Steel Frame/Timber</t>
  </si>
  <si>
    <t>Masonry/SFS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</si>
  <si>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</si>
  <si>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</si>
  <si>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</si>
  <si>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</si>
  <si>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</si>
  <si>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</si>
  <si>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</si>
  <si>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</si>
  <si>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</si>
  <si>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</si>
  <si>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</si>
  <si>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</si>
  <si>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</si>
  <si>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</si>
  <si>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</si>
  <si>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</si>
  <si>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</si>
  <si>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</si>
  <si>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</si>
  <si>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</si>
  <si>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Concrete (Precast)</t>
  </si>
  <si>
    <t>Masonry Only</t>
  </si>
  <si>
    <t>Stage 4</t>
  </si>
  <si>
    <t>OX3</t>
  </si>
  <si>
    <t>Whole Building</t>
  </si>
  <si>
    <t>Cultural/Public</t>
  </si>
  <si>
    <t>Mixed New Build/Refurb</t>
  </si>
  <si>
    <t>No</t>
  </si>
  <si>
    <t>None</t>
  </si>
  <si>
    <t>Reinforced Pads/Strips</t>
  </si>
  <si>
    <t>Suspended Precast</t>
  </si>
  <si>
    <t>Steel Frame/Timber</t>
  </si>
  <si>
    <t>Masonry Only</t>
  </si>
  <si>
    <t>Stage 5</t>
  </si>
  <si>
    <t>SE16</t>
  </si>
  <si>
    <t>Whole Building</t>
  </si>
  <si>
    <t>Residential (Multi)</t>
  </si>
  <si>
    <t>New Build (Brownfield)</t>
  </si>
  <si>
    <t>No</t>
  </si>
  <si>
    <t>None</t>
  </si>
  <si>
    <t>Mass Pads/Strips</t>
  </si>
  <si>
    <t>Ground Bearing RC</t>
  </si>
  <si>
    <t>Concrete (In-Situ)</t>
  </si>
  <si>
    <t>Masonry/SFS</t>
  </si>
  <si>
    <t>Stage 4</t>
  </si>
  <si>
    <t>PE29</t>
  </si>
  <si>
    <t>Whole Building</t>
  </si>
  <si>
    <t>Healthcare</t>
  </si>
  <si>
    <t>New Build (Brownfield)</t>
  </si>
  <si>
    <t>No</t>
  </si>
  <si>
    <t>None</t>
  </si>
  <si>
    <t>Reinforced Pads/Strips</t>
  </si>
  <si>
    <t>Ground Bearing RC</t>
  </si>
  <si>
    <t>Concrete (In-Situ)</t>
  </si>
  <si>
    <t>Lightweight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</si>
  <si>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</si>
  <si>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</si>
  <si>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</si>
  <si>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</si>
  <si>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</si>
  <si>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</si>
  <si>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</si>
  <si>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</si>
  <si>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</si>
  <si>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</si>
  <si>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</si>
  <si>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4</t>
  </si>
  <si>
    <t>MK17</t>
  </si>
  <si>
    <t>Whole Building</t>
  </si>
  <si>
    <t>Residential (Single)</t>
  </si>
  <si>
    <t>New Build (Greenfield)</t>
  </si>
  <si>
    <t>No</t>
  </si>
  <si>
    <t>None</t>
  </si>
  <si>
    <t>Mass Pads/Strips</t>
  </si>
  <si>
    <t>Suspended Precast</t>
  </si>
  <si>
    <t>Steel Frame/Timber</t>
  </si>
  <si>
    <t>Other</t>
  </si>
  <si>
    <t>As-Built</t>
  </si>
  <si>
    <t>WD6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</si>
  <si>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</si>
  <si>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</si>
  <si>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</si>
  <si>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</si>
  <si>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</si>
  <si>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</si>
  <si>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</si>
  <si>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</si>
  <si>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</si>
  <si>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</si>
  <si>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IP13</t>
  </si>
  <si>
    <t>Whole Building</t>
  </si>
  <si>
    <t>Residential (Single)</t>
  </si>
  <si>
    <t>New Build (Greenfield)</t>
  </si>
  <si>
    <t>No</t>
  </si>
  <si>
    <t>None</t>
  </si>
  <si>
    <t>Piled Ground Beams</t>
  </si>
  <si>
    <t>Suspended Precast</t>
  </si>
  <si>
    <t>Other</t>
  </si>
  <si>
    <t>Masonry Only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</si>
  <si>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</si>
  <si>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</si>
  <si>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</si>
  <si>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</si>
  <si>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</si>
  <si>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</si>
  <si>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</si>
  <si>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</si>
  <si>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</si>
  <si>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</si>
  <si>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</si>
  <si>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</si>
  <si>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SW10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</si>
  <si>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</si>
  <si>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</si>
  <si>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</si>
  <si>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</si>
  <si>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</si>
  <si>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</si>
  <si>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</si>
  <si>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Steel Frame/Composite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</si>
  <si>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</si>
  <si>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</si>
  <si>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</si>
  <si>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</si>
  <si>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</si>
  <si>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</si>
  <si>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</si>
  <si>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</si>
  <si>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</si>
  <si>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</si>
  <si>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</si>
  <si>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</si>
  <si>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As-Built</t>
  </si>
  <si>
    <t>KT24</t>
  </si>
  <si>
    <t>Whole Building</t>
  </si>
  <si>
    <t>Cultural/Public</t>
  </si>
  <si>
    <t>New Build (Greenfield)</t>
  </si>
  <si>
    <t>No</t>
  </si>
  <si>
    <t>Partial Footprint</t>
  </si>
  <si>
    <t>Piled Ground Beams</t>
  </si>
  <si>
    <t>Suspended Precast</t>
  </si>
  <si>
    <t>Steel Frame/Precast</t>
  </si>
  <si>
    <t>Masonry Only</t>
  </si>
  <si>
    <t>As-Built</t>
  </si>
  <si>
    <t>SM6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</si>
  <si>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</si>
  <si>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</si>
  <si>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</si>
  <si>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</si>
  <si>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</si>
  <si>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</si>
  <si>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</si>
  <si>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</si>
  <si>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</si>
  <si>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4</t>
  </si>
  <si>
    <t>OX7</t>
  </si>
  <si>
    <t>Whole Building</t>
  </si>
  <si>
    <t>Residential (Multi)</t>
  </si>
  <si>
    <t>Mixed New Build/Refurb</t>
  </si>
  <si>
    <t>No</t>
  </si>
  <si>
    <t>None</t>
  </si>
  <si>
    <t>Mass Pads/Strips</t>
  </si>
  <si>
    <t>Ground Bearing RC</t>
  </si>
  <si>
    <t>Masonry/Timber</t>
  </si>
  <si>
    <t>Masonry/Stone</t>
  </si>
  <si>
    <t>As-Built</t>
  </si>
  <si>
    <t>LN1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</si>
  <si>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</si>
  <si>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</si>
  <si>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</si>
  <si>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</si>
  <si>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</si>
  <si>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</si>
  <si>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</si>
  <si>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Concrete (Precast)</t>
  </si>
  <si>
    <t>Lightweight/SFS</t>
  </si>
  <si>
    <t>Stage 5</t>
  </si>
  <si>
    <t>CT2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</si>
  <si>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</si>
  <si>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</si>
  <si>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</si>
  <si>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</si>
  <si>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</si>
  <si>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</si>
  <si>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</si>
  <si>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Concrete (In-Situ)</t>
  </si>
  <si>
    <t>Lightweight Only</t>
  </si>
  <si>
    <t>As-Built</t>
  </si>
  <si>
    <t>OX12</t>
  </si>
  <si>
    <t>Whole Building</t>
  </si>
  <si>
    <t>Residential (Single)</t>
  </si>
  <si>
    <t>Mixed New Build/Refurb</t>
  </si>
  <si>
    <t>No</t>
  </si>
  <si>
    <t>None</t>
  </si>
  <si>
    <t>Raft</t>
  </si>
  <si>
    <t>Raft</t>
  </si>
  <si>
    <t>Masonry/Timber</t>
  </si>
  <si>
    <t>Masonry Only</t>
  </si>
  <si>
    <t>Stage 5</t>
  </si>
  <si>
    <t>RH10</t>
  </si>
  <si>
    <t>Whole Building</t>
  </si>
  <si>
    <t>Educational</t>
  </si>
  <si>
    <t>New Build (Brownfield)</t>
  </si>
  <si>
    <t>No</t>
  </si>
  <si>
    <t>Partial Footprint</t>
  </si>
  <si>
    <t>Reinforced Pads/Strips</t>
  </si>
  <si>
    <t>Suspended Precast</t>
  </si>
  <si>
    <t>Timber Frame (Glulam/CLT)</t>
  </si>
  <si>
    <t>Lightweight/SFS</t>
  </si>
  <si>
    <t>Stage 4</t>
  </si>
  <si>
    <t>N16</t>
  </si>
  <si>
    <t>Whole Building</t>
  </si>
  <si>
    <t>Residential (Single)</t>
  </si>
  <si>
    <t>New Build (Brownfield)</t>
  </si>
  <si>
    <t>No</t>
  </si>
  <si>
    <t>Full Footprint</t>
  </si>
  <si>
    <t>Raft</t>
  </si>
  <si>
    <t>Other</t>
  </si>
  <si>
    <t>Steel Frame/Timber</t>
  </si>
  <si>
    <t>Masonry Only</t>
  </si>
  <si>
    <t>As-Built</t>
  </si>
  <si>
    <t>N5</t>
  </si>
  <si>
    <t>Whole Building</t>
  </si>
  <si>
    <t>Educational</t>
  </si>
  <si>
    <t>Mixed New Build/Refurb</t>
  </si>
  <si>
    <t>No</t>
  </si>
  <si>
    <t>Full Footprint</t>
  </si>
  <si>
    <t>Piles (Pile Caps)</t>
  </si>
  <si>
    <t>Suspended RC</t>
  </si>
  <si>
    <t>Steel Frame/Composite</t>
  </si>
  <si>
    <t>Lightweight/SFS</t>
  </si>
  <si>
    <t>Stage 2</t>
  </si>
  <si>
    <t>TN34</t>
  </si>
  <si>
    <t>Whole Building</t>
  </si>
  <si>
    <t>Commercial</t>
  </si>
  <si>
    <t>Mixed New Build/Refurb</t>
  </si>
  <si>
    <t>No</t>
  </si>
  <si>
    <t>Partial Footprint</t>
  </si>
  <si>
    <t>Other</t>
  </si>
  <si>
    <t>Other</t>
  </si>
  <si>
    <t>Steel Frame/Timber</t>
  </si>
  <si>
    <t>Lightweight/SFS</t>
  </si>
  <si>
    <t>Stage 4</t>
  </si>
  <si>
    <t>N3</t>
  </si>
  <si>
    <t>Whole Building</t>
  </si>
  <si>
    <t>Residential (Single)</t>
  </si>
  <si>
    <t>Mixed New Build/Refurb</t>
  </si>
  <si>
    <t>No</t>
  </si>
  <si>
    <t>Partial Footprint</t>
  </si>
  <si>
    <t>Mass Pads/Strips</t>
  </si>
  <si>
    <t>Ground Bearing RC</t>
  </si>
  <si>
    <t>Steel Frame/Timber</t>
  </si>
  <si>
    <t>Masonry Only</t>
  </si>
  <si>
    <t>As-Built</t>
  </si>
  <si>
    <t>EX23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</si>
  <si>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</si>
  <si>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</si>
  <si>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</si>
  <si>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</si>
  <si>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</si>
  <si>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</si>
  <si>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</si>
  <si>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</si>
  <si>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</si>
  <si>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</si>
  <si>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SE24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</si>
  <si>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</si>
  <si>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</si>
  <si>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</si>
  <si>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</si>
  <si>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</si>
  <si>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</si>
  <si>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</si>
  <si>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Masonry/Timber</t>
  </si>
  <si>
    <t>Other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</si>
  <si>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</si>
  <si>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</si>
  <si>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</si>
  <si>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</si>
  <si>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</si>
  <si>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</si>
  <si>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</si>
  <si>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</si>
  <si>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</si>
  <si>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</si>
  <si>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</si>
  <si>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</si>
  <si>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W6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</si>
  <si>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</si>
  <si>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</si>
  <si>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</si>
  <si>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</si>
  <si>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</si>
  <si>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</si>
  <si>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</si>
  <si>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</si>
  <si>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</si>
  <si>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</si>
  <si>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RG8</t>
  </si>
  <si>
    <t>Whole Building</t>
  </si>
  <si>
    <t>Residential (Single)</t>
  </si>
  <si>
    <t>Mixed New Build/Refurb</t>
  </si>
  <si>
    <t>No</t>
  </si>
  <si>
    <t>None</t>
  </si>
  <si>
    <t>Piled Ground Beams</t>
  </si>
  <si>
    <t>Suspended RC</t>
  </si>
  <si>
    <t>Steel Frame/Timber</t>
  </si>
  <si>
    <t>Masonry Only</t>
  </si>
  <si>
    <t>Stage 5</t>
  </si>
  <si>
    <t>W6</t>
  </si>
  <si>
    <t>Whole Building</t>
  </si>
  <si>
    <t>Residential (Single)</t>
  </si>
  <si>
    <t>New Build (Greenfield)</t>
  </si>
  <si>
    <t>No</t>
  </si>
  <si>
    <t>Partial Footprint</t>
  </si>
  <si>
    <t>Reinforced Pads/Strips</t>
  </si>
  <si>
    <t>Suspended RC</t>
  </si>
  <si>
    <t>Steel Frame/Timber</t>
  </si>
  <si>
    <t>Masonry Only</t>
  </si>
  <si>
    <t>Stage 3</t>
  </si>
  <si>
    <t>SW10</t>
  </si>
  <si>
    <t>Whole Building</t>
  </si>
  <si>
    <t>Residential (Single)</t>
  </si>
  <si>
    <t>Mixed New Build/Refurb</t>
  </si>
  <si>
    <t>No</t>
  </si>
  <si>
    <t>Full Footprint</t>
  </si>
  <si>
    <t>Raft</t>
  </si>
  <si>
    <t>Ground Bearing RC</t>
  </si>
  <si>
    <t>Steel Frame/Composite</t>
  </si>
  <si>
    <t>Masonry Only</t>
  </si>
  <si>
    <t>As-Built</t>
  </si>
  <si>
    <t>NG8</t>
  </si>
  <si>
    <t>Whole Building</t>
  </si>
  <si>
    <t>Commercial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</si>
  <si>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</si>
  <si>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</si>
  <si>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</si>
  <si>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</si>
  <si>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</si>
  <si>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</si>
  <si>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</si>
  <si>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Stage 3</t>
  </si>
  <si>
    <t>CB2</t>
  </si>
  <si>
    <t>Whole Building</t>
  </si>
  <si>
    <t>Educational</t>
  </si>
  <si>
    <t>New Build (Brownfield)</t>
  </si>
  <si>
    <t>No</t>
  </si>
  <si>
    <t>Partial Footprint</t>
  </si>
  <si>
    <t>Mass Pads/Strips</t>
  </si>
  <si>
    <t>Suspended RC</t>
  </si>
  <si>
    <t>Timber Frame (Glulam/CLT)</t>
  </si>
  <si>
    <t>Masonry Only</t>
  </si>
  <si>
    <t>Stage 3</t>
  </si>
  <si>
    <t>SS14</t>
  </si>
  <si>
    <t>Whole Building</t>
  </si>
  <si>
    <t>Mixed Use</t>
  </si>
  <si>
    <t>New Build (Brownfield)</t>
  </si>
  <si>
    <t>No</t>
  </si>
  <si>
    <t>Partial Footprint</t>
  </si>
  <si>
    <t>Piles (Pile Caps)</t>
  </si>
  <si>
    <t>Suspended RC</t>
  </si>
  <si>
    <t>Concrete (In-Situ)</t>
  </si>
  <si>
    <t>Precast/GRC</t>
  </si>
  <si>
    <t>Stage 3</t>
  </si>
  <si>
    <t>LL65</t>
  </si>
  <si>
    <t>Whole Building</t>
  </si>
  <si>
    <t>Cultural/Public</t>
  </si>
  <si>
    <t>New Build (Greenfield)</t>
  </si>
  <si>
    <t>No</t>
  </si>
  <si>
    <t>None</t>
  </si>
  <si>
    <t>Mass Pads/Strips</t>
  </si>
  <si>
    <t>Suspended RC</t>
  </si>
  <si>
    <t>Timber Frame (Glulam/CLT)</t>
  </si>
  <si>
    <t>Precast/GRC</t>
  </si>
  <si>
    <t>Stage 3</t>
  </si>
  <si>
    <t>TW20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</si>
  <si>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</si>
  <si>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</si>
  <si>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</si>
  <si>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</si>
  <si>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</si>
  <si>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</si>
  <si>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</si>
  <si>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</si>
  <si>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Masonry/SFS</t>
  </si>
  <si>
    <t>As-Built</t>
  </si>
  <si>
    <t>LE16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</si>
  <si>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</si>
  <si>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</si>
  <si>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</si>
  <si>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</si>
  <si>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</si>
  <si>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</si>
  <si>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</si>
  <si>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Steel Frame/Precast</t>
  </si>
  <si>
    <t>Masonry/SFS</t>
  </si>
  <si>
    <t>Stage 5</t>
  </si>
  <si>
    <t>SE18</t>
  </si>
  <si>
    <t>Whole Building</t>
  </si>
  <si>
    <t>Cultural/Public</t>
  </si>
  <si>
    <t>New Build (Brownfield)</t>
  </si>
  <si>
    <t>No</t>
  </si>
  <si>
    <t>None</t>
  </si>
  <si>
    <t>Other</t>
  </si>
  <si>
    <t>Timber</t>
  </si>
  <si>
    <t>Timber Frame (Softwood)</t>
  </si>
  <si>
    <t>Lightweight Only</t>
  </si>
  <si>
    <t>Stage 5</t>
  </si>
  <si>
    <t>OX17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</si>
  <si>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</si>
  <si>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</si>
  <si>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</si>
  <si>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</si>
  <si>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</si>
  <si>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</si>
  <si>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</si>
  <si>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Other</t>
  </si>
  <si>
    <t>Stone</t>
  </si>
  <si>
    <t>Stage 5</t>
  </si>
  <si>
    <t>NG2</t>
  </si>
  <si>
    <t>Whole Building</t>
  </si>
  <si>
    <t>Residential (Single)</t>
  </si>
  <si>
    <t>New Build (Brownfield)</t>
  </si>
  <si>
    <t>No</t>
  </si>
  <si>
    <t>None</t>
  </si>
  <si>
    <t>Reinforced Pads/Strips</t>
  </si>
  <si>
    <t>Ground Bearing RC</t>
  </si>
  <si>
    <t>Steel Frame/Timber</t>
  </si>
  <si>
    <t>Timber Only</t>
  </si>
  <si>
    <t>Stage 4</t>
  </si>
  <si>
    <t>SW3</t>
  </si>
  <si>
    <t>Whole Building</t>
  </si>
  <si>
    <t>Residential (Single)</t>
  </si>
  <si>
    <t>Full Refurb</t>
  </si>
  <si>
    <t>No</t>
  </si>
  <si>
    <t>Full Footprint</t>
  </si>
  <si>
    <t>Raft</t>
  </si>
  <si>
    <t>Suspended RC</t>
  </si>
  <si>
    <t>Steel Frame/Timber</t>
  </si>
  <si>
    <t>Masonry Only</t>
  </si>
  <si>
    <t>Stage 5</t>
  </si>
  <si>
    <t>WC1</t>
  </si>
  <si>
    <t>Whole Building</t>
  </si>
  <si>
    <t>Commercial</t>
  </si>
  <si>
    <t>Mixed New Build/Refurb</t>
  </si>
  <si>
    <t>No</t>
  </si>
  <si>
    <t>Partial Footprint</t>
  </si>
  <si>
    <t>Mass Pads/Strips</t>
  </si>
  <si>
    <t>Other</t>
  </si>
  <si>
    <t>Steel Frame/Composite</t>
  </si>
  <si>
    <t>Other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</si>
  <si>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</si>
  <si>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</si>
  <si>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</si>
  <si>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</si>
  <si>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</si>
  <si>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</si>
  <si>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</si>
  <si>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</si>
  <si>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</si>
  <si>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</si>
  <si>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 Only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</si>
  <si>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</si>
  <si>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</si>
  <si>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</si>
  <si>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</si>
  <si>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</si>
  <si>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</si>
  <si>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</si>
  <si>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</si>
  <si>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</si>
  <si>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</si>
  <si>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Masonry/SFS</t>
  </si>
  <si>
    <t>Stage 5</t>
  </si>
  <si>
    <t>CV1</t>
  </si>
  <si>
    <t>Whole Building</t>
  </si>
  <si>
    <t>Cultural/Public</t>
  </si>
  <si>
    <t>Mixed New Build/Refurb</t>
  </si>
  <si>
    <t>No</t>
  </si>
  <si>
    <t>None</t>
  </si>
  <si>
    <t>Piled Ground Beams</t>
  </si>
  <si>
    <t>Ground Bearing RC</t>
  </si>
  <si>
    <t>Steel Frame/Timber</t>
  </si>
  <si>
    <t>Other</t>
  </si>
  <si>
    <t>As-Built</t>
  </si>
  <si>
    <t>IG11</t>
  </si>
  <si>
    <t>Whole Building</t>
  </si>
  <si>
    <t>Residential (Multi)</t>
  </si>
  <si>
    <t>New Build (Brownfield)</t>
  </si>
  <si>
    <t>No</t>
  </si>
  <si>
    <t>Partial Footprint</t>
  </si>
  <si>
    <t>Piled Ground Beams</t>
  </si>
  <si>
    <t>Suspended RC</t>
  </si>
  <si>
    <t>Concrete (In-Situ)</t>
  </si>
  <si>
    <t>Masonry Only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</si>
  <si>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</si>
  <si>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</si>
  <si>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</si>
  <si>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</si>
  <si>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</si>
  <si>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</si>
  <si>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</si>
  <si>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</si>
  <si>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</si>
  <si>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</si>
  <si>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Other</t>
  </si>
  <si>
    <t>As-Built</t>
  </si>
  <si>
    <t>CB1</t>
  </si>
  <si>
    <t>Whole Building</t>
  </si>
  <si>
    <t>Cultural/Public</t>
  </si>
  <si>
    <t>New Build (Brownfield)</t>
  </si>
  <si>
    <t>No</t>
  </si>
  <si>
    <t>Full Footprint</t>
  </si>
  <si>
    <t>Piles (Pile Caps)</t>
  </si>
  <si>
    <t>Suspended RC</t>
  </si>
  <si>
    <t>Timber Frame (Glulam/CLT)</t>
  </si>
  <si>
    <t>Other</t>
  </si>
  <si>
    <t>As-Built</t>
  </si>
  <si>
    <t>W2</t>
  </si>
  <si>
    <t>Whole Building</t>
  </si>
  <si>
    <t>Residential (Single)</t>
  </si>
  <si>
    <t>Mixed New Build/Refurb</t>
  </si>
  <si>
    <t>No</t>
  </si>
  <si>
    <t>Full Footprint</t>
  </si>
  <si>
    <t>Raft</t>
  </si>
  <si>
    <t>Other</t>
  </si>
  <si>
    <t>Other</t>
  </si>
  <si>
    <t>Masonry Only</t>
  </si>
  <si>
    <t>As-Built</t>
  </si>
  <si>
    <t>G84</t>
  </si>
  <si>
    <t>Whole Building</t>
  </si>
  <si>
    <t>Cultural/Public</t>
  </si>
  <si>
    <t>Full Refurb</t>
  </si>
  <si>
    <t>No</t>
  </si>
  <si>
    <t>None</t>
  </si>
  <si>
    <t>Reinforced Pads/Strips</t>
  </si>
  <si>
    <t>Other</t>
  </si>
  <si>
    <t>Steel Frame/Other</t>
  </si>
  <si>
    <t>Lightweight Only</t>
  </si>
  <si>
    <t>Stage 4</t>
  </si>
  <si>
    <t>NG1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</si>
  <si>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</si>
  <si>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</si>
  <si>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</si>
  <si>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</si>
  <si>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</si>
  <si>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</si>
  <si>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</si>
  <si>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Timber Frame (Glulam/CLT)</t>
  </si>
  <si>
    <t>Masonry Only</t>
  </si>
  <si>
    <t>Stage 5</t>
  </si>
  <si>
    <t>TN17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</si>
  <si>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</si>
  <si>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</si>
  <si>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</si>
  <si>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</si>
  <si>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</si>
  <si>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</si>
  <si>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</si>
  <si>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Frame/Other</t>
  </si>
  <si>
    <t>Glazed/Curtain Wall</t>
  </si>
  <si>
    <t>Stage 5</t>
  </si>
  <si>
    <t>DE55</t>
  </si>
  <si>
    <t>Whole Building</t>
  </si>
  <si>
    <t>Residential (Single)</t>
  </si>
  <si>
    <t>New Build (Greenfield)</t>
  </si>
  <si>
    <t>No</t>
  </si>
  <si>
    <t>Full Footprint</t>
  </si>
  <si>
    <t>Reinforced Pads/Strips</t>
  </si>
  <si>
    <t>Ground Bearing RC</t>
  </si>
  <si>
    <t>Steel Frame/Other</t>
  </si>
  <si>
    <t>Lightweight Only</t>
  </si>
  <si>
    <t>Stage 5</t>
  </si>
  <si>
    <t>N6</t>
  </si>
  <si>
    <t>Whole Building</t>
  </si>
  <si>
    <t>Residential (Single)</t>
  </si>
  <si>
    <t>Full Refurb</t>
  </si>
  <si>
    <t>No</t>
  </si>
  <si>
    <t>Partial Footprint</t>
  </si>
  <si>
    <t>Other</t>
  </si>
  <si>
    <t>Timber</t>
  </si>
  <si>
    <t>Steel Frame/Timber</t>
  </si>
  <si>
    <t>Masonry Only</t>
  </si>
  <si>
    <t>As-Built</t>
  </si>
  <si>
    <t>MK18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</si>
  <si>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</si>
  <si>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</si>
  <si>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</si>
  <si>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</si>
  <si>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</si>
  <si>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</si>
  <si>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</si>
  <si>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Steel Frame/Composite</t>
  </si>
  <si>
    <t>Glazed/Curtain Wall</t>
  </si>
  <si>
    <t>Stage 3</t>
  </si>
  <si>
    <t>CB2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</si>
  <si>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</si>
  <si>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</si>
  <si>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</si>
  <si>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</si>
  <si>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</si>
  <si>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</si>
  <si>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</si>
  <si>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Other</t>
  </si>
  <si>
    <t>Masonry Only</t>
  </si>
  <si>
    <t>As-Built</t>
  </si>
  <si>
    <t>HP4</t>
  </si>
  <si>
    <t>Whole Building</t>
  </si>
  <si>
    <t>Residential (Single)</t>
  </si>
  <si>
    <t>New Build (Brownfield)</t>
  </si>
  <si>
    <t>No</t>
  </si>
  <si>
    <t>Partial Footprint</t>
  </si>
  <si>
    <t>Mass Pads/Strips</t>
  </si>
  <si>
    <t>Suspended RC</t>
  </si>
  <si>
    <t>Concrete (In-Situ)</t>
  </si>
  <si>
    <t>Other</t>
  </si>
  <si>
    <t>Stage 5</t>
  </si>
  <si>
    <t>LE1</t>
  </si>
  <si>
    <t>Whole Building</t>
  </si>
  <si>
    <t>Cultural/Public</t>
  </si>
  <si>
    <t>Mixed New Build/Refurb</t>
  </si>
  <si>
    <t>Yes</t>
  </si>
  <si>
    <t>Partial Footprint</t>
  </si>
  <si>
    <t>Other</t>
  </si>
  <si>
    <t>Suspended RC</t>
  </si>
  <si>
    <t>Concrete (In-Situ)</t>
  </si>
  <si>
    <t>Stone</t>
  </si>
  <si>
    <t>As-Built</t>
  </si>
  <si>
    <t>SE22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</si>
  <si>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</si>
  <si>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</si>
  <si>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</si>
  <si>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</si>
  <si>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</si>
  <si>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</si>
  <si>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</si>
  <si>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</si>
  <si>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</si>
  <si>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As-Built</t>
  </si>
  <si>
    <t>WD4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</si>
  <si>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</si>
  <si>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</si>
  <si>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</si>
  <si>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</si>
  <si>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</si>
  <si>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</si>
  <si>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</si>
  <si>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Timber Frame (Glulam/CLT)</t>
  </si>
  <si>
    <t>Other</t>
  </si>
  <si>
    <t>As-Built</t>
  </si>
  <si>
    <t>SE5</t>
  </si>
  <si>
    <t>Structure Only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</si>
  <si>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</si>
  <si>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</si>
  <si>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</si>
  <si>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</si>
  <si>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</si>
  <si>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</si>
  <si>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</si>
  <si>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Stone</t>
  </si>
  <si>
    <t>Stage 5</t>
  </si>
  <si>
    <t>SW10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</si>
  <si>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</si>
  <si>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</si>
  <si>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</si>
  <si>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</si>
  <si>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</si>
  <si>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</si>
  <si>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</si>
  <si>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Timber Frame (Glulam/CLT)</t>
  </si>
  <si>
    <t>Lightweight Only</t>
  </si>
  <si>
    <t>As-Built</t>
  </si>
  <si>
    <t>SW19</t>
  </si>
  <si>
    <t>Whole Building</t>
  </si>
  <si>
    <t>Cultural/Public</t>
  </si>
  <si>
    <t>Mixed New Build/Refurb</t>
  </si>
  <si>
    <t>No</t>
  </si>
  <si>
    <t>None</t>
  </si>
  <si>
    <t>Reinforced Pads/Strips</t>
  </si>
  <si>
    <t>Ground Bearing RC</t>
  </si>
  <si>
    <t>Steel Frame/Precast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</si>
  <si>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</si>
  <si>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</si>
  <si>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</si>
  <si>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</si>
  <si>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</si>
  <si>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</si>
  <si>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</si>
  <si>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Partial Footprint</t>
  </si>
  <si>
    <t>Piles (Pile Caps)</t>
  </si>
  <si>
    <t>Suspended RC</t>
  </si>
  <si>
    <t>Concrete (In-Situ)</t>
  </si>
  <si>
    <t>SFS/Stone</t>
  </si>
  <si>
    <t>Stage 4</t>
  </si>
  <si>
    <t>SE10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</si>
  <si>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</si>
  <si>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</si>
  <si>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</si>
  <si>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</si>
  <si>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</si>
  <si>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</si>
  <si>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</si>
  <si>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</si>
  <si>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</si>
  <si>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</si>
  <si>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</si>
  <si>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</si>
  <si>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</si>
  <si>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</si>
  <si>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</si>
  <si>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</si>
  <si>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</si>
  <si>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</si>
  <si>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</si>
  <si>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</si>
  <si>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</si>
  <si>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</si>
  <si>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</si>
  <si>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</si>
  <si>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</si>
  <si>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</si>
  <si>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</si>
  <si>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</si>
  <si>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</si>
  <si>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</si>
  <si>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</si>
  <si>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</si>
  <si>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OX4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</si>
  <si>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</si>
  <si>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</si>
  <si>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</si>
  <si>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</si>
  <si>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</si>
  <si>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</si>
  <si>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</si>
  <si>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</si>
  <si>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</si>
  <si>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As-Built</t>
  </si>
  <si>
    <t>SE10</t>
  </si>
  <si>
    <t>Whole Building</t>
  </si>
  <si>
    <t>Commercial</t>
  </si>
  <si>
    <t>New Build (Brownfield)</t>
  </si>
  <si>
    <t>No</t>
  </si>
  <si>
    <t>None</t>
  </si>
  <si>
    <t>Piles (Pile Caps)</t>
  </si>
  <si>
    <t>Suspended RC</t>
  </si>
  <si>
    <t>Steel Frame/Composite</t>
  </si>
  <si>
    <t>Glazed/Curtain Wall</t>
  </si>
  <si>
    <t>As-Built</t>
  </si>
  <si>
    <t>W5</t>
  </si>
  <si>
    <t>Whole Building</t>
  </si>
  <si>
    <t>Educational</t>
  </si>
  <si>
    <t>New Build (Brownfield)</t>
  </si>
  <si>
    <t>Yes</t>
  </si>
  <si>
    <t>Partial Footprint</t>
  </si>
  <si>
    <t>Piled Ground Beams</t>
  </si>
  <si>
    <t>Suspended RC</t>
  </si>
  <si>
    <t>Timber Frame (Glulam/CLT)</t>
  </si>
  <si>
    <t>Masonry Only</t>
  </si>
  <si>
    <t>As-Built</t>
  </si>
  <si>
    <t>DT9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</si>
  <si>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</si>
  <si>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</si>
  <si>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</si>
  <si>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</si>
  <si>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</si>
  <si>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</si>
  <si>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</si>
  <si>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Timber Frame (Glulam/CLT)</t>
  </si>
  <si>
    <t>Masonry Only</t>
  </si>
  <si>
    <t>As-Built</t>
  </si>
  <si>
    <t>NW3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</si>
  <si>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</si>
  <si>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</si>
  <si>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</si>
  <si>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</si>
  <si>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</si>
  <si>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</si>
  <si>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</si>
  <si>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</si>
  <si>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</si>
  <si>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</si>
  <si>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SE25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</si>
  <si>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</si>
  <si>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</si>
  <si>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</si>
  <si>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</si>
  <si>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</si>
  <si>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</si>
  <si>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</si>
  <si>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</si>
  <si>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</si>
  <si>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</si>
  <si>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SE25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</si>
  <si>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</si>
  <si>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</si>
  <si>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</si>
  <si>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</si>
  <si>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</si>
  <si>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</si>
  <si>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</si>
  <si>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</si>
  <si>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 Only</t>
  </si>
  <si>
    <t>As-Built</t>
  </si>
  <si>
    <t>NG7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</si>
  <si>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</si>
  <si>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</si>
  <si>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</si>
  <si>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</si>
  <si>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</si>
  <si>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</si>
  <si>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</si>
  <si>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Frame/Composite</t>
  </si>
  <si>
    <t>Masonry/SFS</t>
  </si>
  <si>
    <t>As-Built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</si>
  <si>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</si>
  <si>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</si>
  <si>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</si>
  <si>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</si>
  <si>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</si>
  <si>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</si>
  <si>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</si>
  <si>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</si>
  <si>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</si>
  <si>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</si>
  <si>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</si>
  <si>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</si>
  <si>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</si>
  <si>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</si>
  <si>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</si>
  <si>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</si>
  <si>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</si>
  <si>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</si>
  <si>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</si>
  <si>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Timber Frame (Glulam/CLT)</t>
  </si>
  <si>
    <t>Masonry Only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</si>
  <si>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</si>
  <si>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</si>
  <si>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</si>
  <si>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</si>
  <si>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</si>
  <si>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</si>
  <si>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</si>
  <si>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</si>
  <si>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</si>
  <si>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</si>
  <si>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</si>
  <si>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</si>
  <si>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</si>
  <si>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</si>
  <si>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</si>
  <si>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</si>
  <si>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</si>
  <si>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</si>
  <si>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</si>
  <si>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</si>
  <si>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</si>
  <si>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</si>
  <si>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</si>
  <si>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</si>
  <si>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</si>
  <si>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</si>
  <si>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</si>
  <si>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</si>
  <si>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</si>
  <si>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</si>
  <si>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</si>
  <si>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</si>
  <si>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SFS/Stone</t>
  </si>
  <si>
    <t>Stage 5</t>
  </si>
  <si>
    <t>E2</t>
  </si>
  <si>
    <t>Whole Building</t>
  </si>
  <si>
    <t>Mixed Use</t>
  </si>
  <si>
    <t>New Build (Brownfield)</t>
  </si>
  <si>
    <t>No</t>
  </si>
  <si>
    <t>Full Footprint</t>
  </si>
  <si>
    <t>Raft</t>
  </si>
  <si>
    <t>Raft</t>
  </si>
  <si>
    <t>Other</t>
  </si>
  <si>
    <t>Masonry/Stone</t>
  </si>
  <si>
    <t>Stage 5</t>
  </si>
  <si>
    <t>SE18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</si>
  <si>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</si>
  <si>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</si>
  <si>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</si>
  <si>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</si>
  <si>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</si>
  <si>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</si>
  <si>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</si>
  <si>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</si>
  <si>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Masonry/SFS</t>
  </si>
  <si>
    <t>Stage 3</t>
  </si>
  <si>
    <t>CB1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</si>
  <si>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</si>
  <si>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</si>
  <si>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</si>
  <si>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</si>
  <si>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</si>
  <si>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</si>
  <si>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</si>
  <si>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</si>
  <si>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</si>
  <si>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</si>
  <si>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</si>
  <si>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</si>
  <si>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</si>
  <si>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</si>
  <si>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</si>
  <si>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</si>
  <si>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Piled Ground Beams</t>
  </si>
  <si>
    <t>Suspended RC</t>
  </si>
  <si>
    <t>Concrete (In-Situ)</t>
  </si>
  <si>
    <t>SFS/Stone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</si>
  <si>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</si>
  <si>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</si>
  <si>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</si>
  <si>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</si>
  <si>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</si>
  <si>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</si>
  <si>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</si>
  <si>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</si>
  <si>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</si>
  <si>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</si>
  <si>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</si>
  <si>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</si>
  <si>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</si>
  <si>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</si>
  <si>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</si>
  <si>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</si>
  <si>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</si>
  <si>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</si>
  <si>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</si>
  <si>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</si>
  <si>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</si>
  <si>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</si>
  <si>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</si>
  <si>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OX2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</si>
  <si>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</si>
  <si>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</si>
  <si>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</si>
  <si>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</si>
  <si>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</si>
  <si>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</si>
  <si>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</si>
  <si>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</si>
  <si>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Masonry/Stone</t>
  </si>
  <si>
    <t>Stage 4</t>
  </si>
  <si>
    <t>SW7</t>
  </si>
  <si>
    <t>Whole Building</t>
  </si>
  <si>
    <t>Residential (Single)</t>
  </si>
  <si>
    <t>New Build (Greenfield)</t>
  </si>
  <si>
    <t>No</t>
  </si>
  <si>
    <t>Full Footprint</t>
  </si>
  <si>
    <t>Piles (Pile Caps)</t>
  </si>
  <si>
    <t>Ground Bearing RC</t>
  </si>
  <si>
    <t>Concrete (In-Situ)</t>
  </si>
  <si>
    <t>Masonry/SFS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</si>
  <si>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</si>
  <si>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</si>
  <si>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</si>
  <si>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</si>
  <si>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</si>
  <si>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</si>
  <si>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</si>
  <si>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</si>
  <si>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</si>
  <si>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</si>
  <si>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Other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</si>
  <si>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</si>
  <si>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</si>
  <si>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</si>
  <si>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</si>
  <si>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</si>
  <si>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</si>
  <si>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</si>
  <si>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</si>
  <si>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</si>
  <si>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Masonry/Concrete</t>
  </si>
  <si>
    <t>Masonry/Stone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</si>
  <si>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</si>
  <si>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</si>
  <si>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</si>
  <si>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</si>
  <si>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</si>
  <si>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</si>
  <si>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</si>
  <si>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</si>
  <si>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Other</t>
  </si>
  <si>
    <t>Steel Frame/Composite</t>
  </si>
  <si>
    <t>Masonry/Stone</t>
  </si>
  <si>
    <t>Stage 5</t>
  </si>
  <si>
    <t>N2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</si>
  <si>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</si>
  <si>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</si>
  <si>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</si>
  <si>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</si>
  <si>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</si>
  <si>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</si>
  <si>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</si>
  <si>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</si>
  <si>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</si>
  <si>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</si>
  <si>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SE26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</si>
  <si>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</si>
  <si>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</si>
  <si>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</si>
  <si>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</si>
  <si>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</si>
  <si>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</si>
  <si>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</si>
  <si>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</si>
  <si>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</si>
  <si>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</si>
  <si>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E3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</si>
  <si>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</si>
  <si>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</si>
  <si>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</si>
  <si>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</si>
  <si>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</si>
  <si>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</si>
  <si>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</si>
  <si>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</si>
  <si>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Lightweight/SFS</t>
  </si>
  <si>
    <t>As-Built</t>
  </si>
  <si>
    <t>CO4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</si>
  <si>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</si>
  <si>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</si>
  <si>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</si>
  <si>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</si>
  <si>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</si>
  <si>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</si>
  <si>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</si>
  <si>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</si>
  <si>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 Only</t>
  </si>
  <si>
    <t>Stage 5</t>
  </si>
  <si>
    <t>W1</t>
  </si>
  <si>
    <t>Whole Building</t>
  </si>
  <si>
    <t>Residential (Single)</t>
  </si>
  <si>
    <t>New Build (Brownfield)</t>
  </si>
  <si>
    <t>No</t>
  </si>
  <si>
    <t>None</t>
  </si>
  <si>
    <t>Piled Ground Beams</t>
  </si>
  <si>
    <t>Suspended RC</t>
  </si>
  <si>
    <t>Steel Frame/Composite</t>
  </si>
  <si>
    <t>Masonry/Stone</t>
  </si>
  <si>
    <t>As-Built</t>
  </si>
  <si>
    <t>CB3</t>
  </si>
  <si>
    <t>Whole Building</t>
  </si>
  <si>
    <t>Residential (Multi)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</si>
  <si>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</si>
  <si>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</si>
  <si>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</si>
  <si>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</si>
  <si>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</si>
  <si>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</si>
  <si>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</si>
  <si>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</si>
  <si>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</si>
  <si>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</si>
  <si>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</si>
  <si>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</si>
  <si>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</si>
  <si>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</si>
  <si>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</si>
  <si>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</si>
  <si>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</si>
  <si>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</si>
  <si>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</si>
  <si>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SM2</t>
  </si>
  <si>
    <t>Whole Building</t>
  </si>
  <si>
    <t>Educational</t>
  </si>
  <si>
    <t>New Build (Brownfield)</t>
  </si>
  <si>
    <t>Yes</t>
  </si>
  <si>
    <t>None</t>
  </si>
  <si>
    <t>Reinforced Pads/Strips</t>
  </si>
  <si>
    <t>Ground Bearing RC</t>
  </si>
  <si>
    <t>Timber Frame (Glulam/CLT)</t>
  </si>
  <si>
    <t>Timber/SFS</t>
  </si>
  <si>
    <t>As-Built</t>
  </si>
  <si>
    <t>SE1</t>
  </si>
  <si>
    <t>Whole Building</t>
  </si>
  <si>
    <t>Cultural/Public</t>
  </si>
  <si>
    <t>New Build (Greenfield)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</si>
  <si>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</si>
  <si>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</si>
  <si>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</si>
  <si>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</si>
  <si>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</si>
  <si>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</si>
  <si>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</si>
  <si>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SL9</t>
  </si>
  <si>
    <t>Whole Building</t>
  </si>
  <si>
    <t>Cultural/Public</t>
  </si>
  <si>
    <t>New Build (Brownfield)</t>
  </si>
  <si>
    <t>No</t>
  </si>
  <si>
    <t>Partial Footprint</t>
  </si>
  <si>
    <t>Piles (Pile Caps)</t>
  </si>
  <si>
    <t>Ground Bearing RC</t>
  </si>
  <si>
    <t>Steel Frame/Precast</t>
  </si>
  <si>
    <t>Masonry/SFS</t>
  </si>
  <si>
    <t>As-Built</t>
  </si>
  <si>
    <t>SE17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</si>
  <si>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</si>
  <si>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</si>
  <si>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</si>
  <si>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</si>
  <si>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</si>
  <si>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</si>
  <si>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</si>
  <si>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</si>
  <si>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</si>
  <si>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</si>
  <si>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OX14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</si>
  <si>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</si>
  <si>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</si>
  <si>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</si>
  <si>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</si>
  <si>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</si>
  <si>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</si>
  <si>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</si>
  <si>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Frame/Precast</t>
  </si>
  <si>
    <t>Masonry/SFS</t>
  </si>
  <si>
    <t>As-Built</t>
  </si>
  <si>
    <t>OX27</t>
  </si>
  <si>
    <t>Whole Building</t>
  </si>
  <si>
    <t>Commercial</t>
  </si>
  <si>
    <t>New Build (Greenfield)</t>
  </si>
  <si>
    <t>Yes</t>
  </si>
  <si>
    <t>None</t>
  </si>
  <si>
    <t>Raft</t>
  </si>
  <si>
    <t>Raft</t>
  </si>
  <si>
    <t>Concrete (In-Situ)</t>
  </si>
  <si>
    <t>Timber Only</t>
  </si>
  <si>
    <t>Stage 5</t>
  </si>
  <si>
    <t>CT2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</si>
  <si>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</si>
  <si>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</si>
  <si>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</si>
  <si>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</si>
  <si>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</si>
  <si>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</si>
  <si>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</si>
  <si>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Timber Frame (Glulam/CLT)</t>
  </si>
  <si>
    <t>Other</t>
  </si>
  <si>
    <t>Stage 2</t>
  </si>
  <si>
    <t>RM13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</si>
  <si>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</si>
  <si>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</si>
  <si>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</si>
  <si>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</si>
  <si>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</si>
  <si>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</si>
  <si>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</si>
  <si>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</si>
  <si>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</si>
  <si>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</si>
  <si>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E16</t>
  </si>
  <si>
    <t>Whole Building</t>
  </si>
  <si>
    <t>Educational</t>
  </si>
  <si>
    <t>New Build (Brownfield)</t>
  </si>
  <si>
    <t>No</t>
  </si>
  <si>
    <t>None</t>
  </si>
  <si>
    <t>Raft</t>
  </si>
  <si>
    <t>Raft</t>
  </si>
  <si>
    <t>Concrete (In-Situ)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</si>
  <si>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</si>
  <si>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</si>
  <si>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</si>
  <si>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</si>
  <si>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</si>
  <si>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</si>
  <si>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</si>
  <si>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Other</t>
  </si>
  <si>
    <t>Piles (Pile Caps)</t>
  </si>
  <si>
    <t>Suspended RC</t>
  </si>
  <si>
    <t>Concrete (In-Situ)</t>
  </si>
  <si>
    <t>Glazed/Curtain Wall</t>
  </si>
  <si>
    <t>Stage 4</t>
  </si>
  <si>
    <t>NW8</t>
  </si>
  <si>
    <t>Whole Building</t>
  </si>
  <si>
    <t>Residential (Single)</t>
  </si>
  <si>
    <t>Mixed New Build/Refurb</t>
  </si>
  <si>
    <t>No</t>
  </si>
  <si>
    <t>Full Footprint</t>
  </si>
  <si>
    <t>Piles (Pile Caps)</t>
  </si>
  <si>
    <t>Suspended RC</t>
  </si>
  <si>
    <t>Concrete (In-Situ)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</si>
  <si>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</si>
  <si>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</si>
  <si>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</si>
  <si>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</si>
  <si>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</si>
  <si>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</si>
  <si>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</si>
  <si>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</si>
  <si>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</si>
  <si>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</si>
  <si>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Concrete (In-Situ)</t>
  </si>
  <si>
    <t>Glazed/Curtain Wall</t>
  </si>
  <si>
    <t>As-Built</t>
  </si>
  <si>
    <t>OX3</t>
  </si>
  <si>
    <t>Whole Building</t>
  </si>
  <si>
    <t>Healthcare</t>
  </si>
  <si>
    <t>New Build (Brownfield)</t>
  </si>
  <si>
    <t>No</t>
  </si>
  <si>
    <t>Partial Footprint</t>
  </si>
  <si>
    <t>Piles (Pile Caps)</t>
  </si>
  <si>
    <t>Suspended RC</t>
  </si>
  <si>
    <t>Steel Frame/Precast</t>
  </si>
  <si>
    <t>Glazed/Curtain Wall</t>
  </si>
  <si>
    <t>As-Built</t>
  </si>
  <si>
    <t>IG11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</si>
  <si>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</si>
  <si>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</si>
  <si>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</si>
  <si>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</si>
  <si>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</si>
  <si>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</si>
  <si>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</si>
  <si>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</si>
  <si>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</si>
  <si>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</si>
  <si>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NW10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</si>
  <si>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</si>
  <si>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</si>
  <si>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</si>
  <si>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</si>
  <si>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</si>
  <si>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</si>
  <si>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</si>
  <si>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</si>
  <si>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</si>
  <si>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</si>
  <si>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CR8</t>
  </si>
  <si>
    <t>Whole Building</t>
  </si>
  <si>
    <t>Residential (Multi)</t>
  </si>
  <si>
    <t>New Build (Brownfield)</t>
  </si>
  <si>
    <t>No</t>
  </si>
  <si>
    <t>Partial Footprint</t>
  </si>
  <si>
    <t>Raft</t>
  </si>
  <si>
    <t>Raft</t>
  </si>
  <si>
    <t>Timber Frame (Glulam/CLT)</t>
  </si>
  <si>
    <t>Masonry Only</t>
  </si>
  <si>
    <t>As-Built</t>
  </si>
  <si>
    <t>HA9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</si>
  <si>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</si>
  <si>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</si>
  <si>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</si>
  <si>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</si>
  <si>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</si>
  <si>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</si>
  <si>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</si>
  <si>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</si>
  <si>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</si>
  <si>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</si>
  <si>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OX11</t>
  </si>
  <si>
    <t>Whole Building</t>
  </si>
  <si>
    <t>Science/Lab</t>
  </si>
  <si>
    <t>New Build (Brownfield)</t>
  </si>
  <si>
    <t>No</t>
  </si>
  <si>
    <t>None</t>
  </si>
  <si>
    <t>Mass Pads/Strips</t>
  </si>
  <si>
    <t>Suspended RC</t>
  </si>
  <si>
    <t>Steel Frame/Composite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</si>
  <si>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</si>
  <si>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</si>
  <si>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</si>
  <si>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</si>
  <si>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</si>
  <si>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</si>
  <si>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</si>
  <si>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Partial Footprint</t>
  </si>
  <si>
    <t>Reinforced Pads/Strips</t>
  </si>
  <si>
    <t>Ground Bearing RC</t>
  </si>
  <si>
    <t>Steel Frame/Timber</t>
  </si>
  <si>
    <t>Lightweight/SFS</t>
  </si>
  <si>
    <t>Stage 2</t>
  </si>
  <si>
    <t>OX11</t>
  </si>
  <si>
    <t>Whole Building</t>
  </si>
  <si>
    <t>Science/Lab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</si>
  <si>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</si>
  <si>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</si>
  <si>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</si>
  <si>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</si>
  <si>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</si>
  <si>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</si>
  <si>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</si>
  <si>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As-Built</t>
  </si>
  <si>
    <t>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</si>
  <si>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</si>
  <si>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</si>
  <si>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</si>
  <si>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</si>
  <si>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</si>
  <si>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</si>
  <si>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</si>
  <si>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</si>
  <si>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</si>
  <si>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</si>
  <si>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SO24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</si>
  <si>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</si>
  <si>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</si>
  <si>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</si>
  <si>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</si>
  <si>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</si>
  <si>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</si>
  <si>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</si>
  <si>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Steel Frame/Timber</t>
  </si>
  <si>
    <t>Timber Only</t>
  </si>
  <si>
    <t>As-Built</t>
  </si>
  <si>
    <t>SO24</t>
  </si>
  <si>
    <t>Whole Building</t>
  </si>
  <si>
    <t>Residential (Single)</t>
  </si>
  <si>
    <t>Full Refurb</t>
  </si>
  <si>
    <t>No</t>
  </si>
  <si>
    <t>None</t>
  </si>
  <si>
    <t>Mass Pads/Strips</t>
  </si>
  <si>
    <t>Suspended RC</t>
  </si>
  <si>
    <t>Timber Frame (Softwood)</t>
  </si>
  <si>
    <t>Timber Only</t>
  </si>
  <si>
    <t>As-Built</t>
  </si>
  <si>
    <t>CB6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</si>
  <si>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</si>
  <si>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</si>
  <si>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</si>
  <si>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</si>
  <si>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</si>
  <si>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</si>
  <si>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</si>
  <si>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Steel Frame/Composite</t>
  </si>
  <si>
    <t>Lightweight/SFS</t>
  </si>
  <si>
    <t>Stage 5</t>
  </si>
  <si>
    <t>GU8</t>
  </si>
  <si>
    <t>Whole Building</t>
  </si>
  <si>
    <t>Residential (Single)</t>
  </si>
  <si>
    <t>Mixed New Build/Refurb</t>
  </si>
  <si>
    <t>No</t>
  </si>
  <si>
    <t>Full Footprint</t>
  </si>
  <si>
    <t>Piled Ground Beams</t>
  </si>
  <si>
    <t>Suspended RC</t>
  </si>
  <si>
    <t>Concrete (In-Situ)</t>
  </si>
  <si>
    <t>Masonry/Stone</t>
  </si>
  <si>
    <t>Stage 4</t>
  </si>
  <si>
    <t>SE6</t>
  </si>
  <si>
    <t>Whole Building</t>
  </si>
  <si>
    <t>Educational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</si>
  <si>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</si>
  <si>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</si>
  <si>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</si>
  <si>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</si>
  <si>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</si>
  <si>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</si>
  <si>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</si>
  <si>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As-Built</t>
  </si>
  <si>
    <t>OX2</t>
  </si>
  <si>
    <t>Whole Building</t>
  </si>
  <si>
    <t>Educational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</si>
  <si>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</si>
  <si>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</si>
  <si>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</si>
  <si>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</si>
  <si>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</si>
  <si>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</si>
  <si>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</si>
  <si>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</si>
  <si>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GU7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</si>
  <si>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</si>
  <si>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</si>
  <si>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</si>
  <si>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</si>
  <si>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</si>
  <si>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</si>
  <si>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</si>
  <si>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Concrete (In-Situ)</t>
  </si>
  <si>
    <t>Masonry Only</t>
  </si>
  <si>
    <t>As-Built</t>
  </si>
  <si>
    <t>WV10</t>
  </si>
  <si>
    <t>Whole Building</t>
  </si>
  <si>
    <t>Healthcare</t>
  </si>
  <si>
    <t>New Build (Brownfield)</t>
  </si>
  <si>
    <t>No</t>
  </si>
  <si>
    <t>Full Footprint</t>
  </si>
  <si>
    <t>Mass Pads/Strips</t>
  </si>
  <si>
    <t>Suspended RC</t>
  </si>
  <si>
    <t>Steel Frame/Precast</t>
  </si>
  <si>
    <t>Lightweight/SFS</t>
  </si>
  <si>
    <t>As-Built</t>
  </si>
  <si>
    <t>NW6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</si>
  <si>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</si>
  <si>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</si>
  <si>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</si>
  <si>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</si>
  <si>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</si>
  <si>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</si>
  <si>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</si>
  <si>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</si>
  <si>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</si>
  <si>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Stage 3</t>
  </si>
  <si>
    <t>NW6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</si>
  <si>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</si>
  <si>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</si>
  <si>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</si>
  <si>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</si>
  <si>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</si>
  <si>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</si>
  <si>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</si>
  <si>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Masonry/Concrete</t>
  </si>
  <si>
    <t>Masonry Only</t>
  </si>
  <si>
    <t>As-Built</t>
  </si>
  <si>
    <t>SP4</t>
  </si>
  <si>
    <t>Whole Building</t>
  </si>
  <si>
    <t>Industrial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</si>
  <si>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</si>
  <si>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</si>
  <si>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</si>
  <si>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</si>
  <si>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</si>
  <si>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</si>
  <si>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Lightweight/SFS</t>
  </si>
  <si>
    <t>As-Built</t>
  </si>
  <si>
    <t>YO26</t>
  </si>
  <si>
    <t>Whole Building</t>
  </si>
  <si>
    <t>Commercial</t>
  </si>
  <si>
    <t>New Build (Greenfield)</t>
  </si>
  <si>
    <t>No</t>
  </si>
  <si>
    <t>None</t>
  </si>
  <si>
    <t>Mass Pads/Strips</t>
  </si>
  <si>
    <t>Ground Bearing RC</t>
  </si>
  <si>
    <t>Timber Frame (Softwood)</t>
  </si>
  <si>
    <t>Timber Only</t>
  </si>
  <si>
    <t>As-Built</t>
  </si>
  <si>
    <t>CB5</t>
  </si>
  <si>
    <t>Whole Building</t>
  </si>
  <si>
    <t>Educational</t>
  </si>
  <si>
    <t>Mixed New Build/Refurb</t>
  </si>
  <si>
    <t>No</t>
  </si>
  <si>
    <t>Partial Footprint</t>
  </si>
  <si>
    <t>Piles (Pile Caps)</t>
  </si>
  <si>
    <t>Ground Bearing RC</t>
  </si>
  <si>
    <t>Steel Frame/Other</t>
  </si>
  <si>
    <t>Masonry/Stone</t>
  </si>
  <si>
    <t>Stage 3</t>
  </si>
  <si>
    <t>OX2</t>
  </si>
  <si>
    <t>Whole Building</t>
  </si>
  <si>
    <t>Educational</t>
  </si>
  <si>
    <t>New Build (Greenfield)</t>
  </si>
  <si>
    <t>No</t>
  </si>
  <si>
    <t>None</t>
  </si>
  <si>
    <t>Mass Pads/Strips</t>
  </si>
  <si>
    <t>Timber</t>
  </si>
  <si>
    <t>Timber Frame (Glulam/CLT)</t>
  </si>
  <si>
    <t>Masonry Only</t>
  </si>
  <si>
    <t>As-Built</t>
  </si>
  <si>
    <t>TN30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</si>
  <si>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</si>
  <si>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</si>
  <si>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</si>
  <si>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</si>
  <si>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</si>
  <si>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</si>
  <si>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</si>
  <si>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Concrete (In-Situ)</t>
  </si>
  <si>
    <t>Other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</si>
  <si>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</si>
  <si>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</si>
  <si>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</si>
  <si>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</si>
  <si>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</si>
  <si>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</si>
  <si>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</si>
  <si>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</si>
  <si>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</si>
  <si>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</si>
  <si>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</si>
  <si>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</si>
  <si>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</si>
  <si>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</si>
  <si>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</si>
  <si>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</si>
  <si>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</si>
  <si>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</si>
  <si>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</si>
  <si>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</si>
  <si>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</si>
  <si>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</si>
  <si>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</si>
  <si>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E3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</si>
  <si>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</si>
  <si>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</si>
  <si>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</si>
  <si>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</si>
  <si>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</si>
  <si>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</si>
  <si>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</si>
  <si>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</si>
  <si>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</si>
  <si>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Stage 5</t>
  </si>
  <si>
    <t>SW7</t>
  </si>
  <si>
    <t>Whole Building</t>
  </si>
  <si>
    <t>Cultural/Public</t>
  </si>
  <si>
    <t>New Build (Greenfield)</t>
  </si>
  <si>
    <t>No</t>
  </si>
  <si>
    <t>None</t>
  </si>
  <si>
    <t>Other</t>
  </si>
  <si>
    <t>Other</t>
  </si>
  <si>
    <t>Steel Frame/Other</t>
  </si>
  <si>
    <t>Glazed/Curtain Wall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</si>
  <si>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</si>
  <si>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</si>
  <si>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</si>
  <si>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</si>
  <si>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</si>
  <si>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</si>
  <si>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</si>
  <si>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</si>
  <si>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</si>
  <si>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</si>
  <si>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</si>
  <si>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</si>
  <si>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</si>
  <si>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</si>
  <si>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</si>
  <si>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</si>
  <si>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</si>
  <si>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</si>
  <si>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</si>
  <si>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</si>
  <si>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</si>
  <si>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</si>
  <si>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</si>
  <si>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</si>
  <si>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</si>
  <si>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</si>
  <si>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</si>
  <si>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</si>
  <si>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</si>
  <si>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</si>
  <si>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</si>
  <si>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</si>
  <si>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</si>
  <si>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</si>
  <si>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</si>
  <si>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</si>
  <si>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</si>
  <si>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</si>
  <si>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</si>
  <si>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</si>
  <si>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</si>
  <si>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</si>
  <si>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</si>
  <si>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</si>
  <si>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</si>
  <si>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</si>
  <si>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</si>
  <si>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</si>
  <si>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</si>
  <si>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</si>
  <si>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</si>
  <si>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</si>
  <si>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</si>
  <si>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</si>
  <si>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</si>
  <si>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</si>
  <si>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SE15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</si>
  <si>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</si>
  <si>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</si>
  <si>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</si>
  <si>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</si>
  <si>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</si>
  <si>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</si>
  <si>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</si>
  <si>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</si>
  <si>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</si>
  <si>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</si>
  <si>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</si>
  <si>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</si>
  <si>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</si>
  <si>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</si>
  <si>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</si>
  <si>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</si>
  <si>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</si>
  <si>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</si>
  <si>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Frame/Timber</t>
  </si>
  <si>
    <t>Lightweight/SFS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</si>
  <si>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</si>
  <si>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</si>
  <si>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</si>
  <si>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</si>
  <si>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</si>
  <si>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</si>
  <si>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</si>
  <si>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</si>
  <si>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</si>
  <si>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</si>
  <si>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</si>
  <si>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</si>
  <si>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</si>
  <si>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</si>
  <si>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</si>
  <si>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</si>
  <si>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</si>
  <si>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</si>
  <si>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</si>
  <si>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</si>
  <si>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</si>
  <si>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</si>
  <si>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</si>
  <si>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</si>
  <si>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</si>
  <si>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</si>
  <si>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</si>
  <si>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</si>
  <si>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</si>
  <si>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</si>
  <si>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</si>
  <si>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</si>
  <si>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</si>
  <si>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</si>
  <si>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</si>
  <si>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</si>
  <si>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</si>
  <si>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</si>
  <si>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</si>
  <si>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</si>
  <si>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</si>
  <si>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</si>
  <si>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</si>
  <si>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</si>
  <si>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As-Built</t>
  </si>
  <si>
    <t>TA13</t>
  </si>
  <si>
    <t>Whole Building</t>
  </si>
  <si>
    <t>Residential (Single)</t>
  </si>
  <si>
    <t>New Build (Greenfield)</t>
  </si>
  <si>
    <t>No</t>
  </si>
  <si>
    <t>None</t>
  </si>
  <si>
    <t>Mass Pads/Strips</t>
  </si>
  <si>
    <t>Timber</t>
  </si>
  <si>
    <t>Timber Frame (Softwood)</t>
  </si>
  <si>
    <t>Timber Only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</si>
  <si>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</si>
  <si>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</si>
  <si>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</si>
  <si>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</si>
  <si>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</si>
  <si>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</si>
  <si>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</si>
  <si>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</si>
  <si>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</si>
  <si>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</si>
  <si>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</si>
  <si>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</si>
  <si>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</si>
  <si>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</si>
  <si>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</si>
  <si>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</si>
  <si>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</si>
  <si>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</si>
  <si>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</si>
  <si>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</si>
  <si>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</si>
  <si>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</si>
  <si>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</si>
  <si>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NW3</t>
  </si>
  <si>
    <t>Whole Building</t>
  </si>
  <si>
    <t>Residential (Single)</t>
  </si>
  <si>
    <t>Mixed New Build/Refurb</t>
  </si>
  <si>
    <t>No</t>
  </si>
  <si>
    <t>Partial Footprint</t>
  </si>
  <si>
    <t>Piled Ground Beams</t>
  </si>
  <si>
    <t>Ground Bearing RC</t>
  </si>
  <si>
    <t>Steel Frame/Timber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</si>
  <si>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</si>
  <si>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</si>
  <si>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</si>
  <si>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</si>
  <si>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</si>
  <si>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</si>
  <si>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</si>
  <si>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</si>
  <si>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</si>
  <si>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</si>
  <si>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</si>
  <si>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</si>
  <si>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</si>
  <si>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</si>
  <si>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</si>
  <si>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</si>
  <si>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</si>
  <si>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</si>
  <si>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</si>
  <si>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</si>
  <si>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</si>
  <si>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</si>
  <si>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</si>
  <si>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</si>
  <si>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</si>
  <si>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</si>
  <si>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</si>
  <si>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</si>
  <si>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</si>
  <si>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</si>
  <si>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</si>
  <si>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</si>
  <si>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</si>
  <si>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</si>
  <si>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</si>
  <si>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</si>
  <si>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</si>
  <si>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</si>
  <si>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</si>
  <si>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</si>
  <si>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</si>
  <si>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</si>
  <si>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</si>
  <si>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Timber Frame (Glulam/CLT)</t>
  </si>
  <si>
    <t>Masonry Only</t>
  </si>
  <si>
    <t>As-Built</t>
  </si>
  <si>
    <t>IP7</t>
  </si>
  <si>
    <t>Whole Building</t>
  </si>
  <si>
    <t>Commercial</t>
  </si>
  <si>
    <t>New Build (Brownfield)</t>
  </si>
  <si>
    <t>No</t>
  </si>
  <si>
    <t>None</t>
  </si>
  <si>
    <t>Mass Pads/Strips</t>
  </si>
  <si>
    <t>Suspended RC</t>
  </si>
  <si>
    <t>Steel Frame/Timber</t>
  </si>
  <si>
    <t>Glazed/Curtain Wall</t>
  </si>
  <si>
    <t>Stage 4</t>
  </si>
  <si>
    <t>OX1</t>
  </si>
  <si>
    <t>Whole Building</t>
  </si>
  <si>
    <t>Educational</t>
  </si>
  <si>
    <t>New Build (Brownfield)</t>
  </si>
  <si>
    <t>Yes</t>
  </si>
  <si>
    <t>None</t>
  </si>
  <si>
    <t>Piles (Pile Caps)</t>
  </si>
  <si>
    <t>Suspended RC</t>
  </si>
  <si>
    <t>Steel Frame/Timber</t>
  </si>
  <si>
    <t>Glazed/Curtain Wall</t>
  </si>
  <si>
    <t>As-Built</t>
  </si>
  <si>
    <t>PE21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</si>
  <si>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</si>
  <si>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</si>
  <si>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</si>
  <si>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</si>
  <si>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</si>
  <si>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</si>
  <si>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</si>
  <si>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</si>
  <si>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Masonry/SFS</t>
  </si>
  <si>
    <t>Stage 5</t>
  </si>
  <si>
    <t>LN6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</si>
  <si>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</si>
  <si>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</si>
  <si>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</si>
  <si>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</si>
  <si>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</si>
  <si>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</si>
  <si>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</si>
  <si>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Steel Frame/Composite</t>
  </si>
  <si>
    <t>Lightweight/SFS</t>
  </si>
  <si>
    <t>Stage 4</t>
  </si>
  <si>
    <t>OX33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</si>
  <si>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</si>
  <si>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</si>
  <si>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</si>
  <si>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</si>
  <si>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</si>
  <si>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</si>
  <si>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</si>
  <si>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</si>
  <si>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</si>
  <si>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</si>
  <si>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W1</t>
  </si>
  <si>
    <t>Structure Only</t>
  </si>
  <si>
    <t>Commercial</t>
  </si>
  <si>
    <t>Mixed New Build/Refurb</t>
  </si>
  <si>
    <t>No</t>
  </si>
  <si>
    <t>Full Footprint</t>
  </si>
  <si>
    <t>Piles (Pile Caps)</t>
  </si>
  <si>
    <t>Suspended RC</t>
  </si>
  <si>
    <t>Steel Frame/Composite</t>
  </si>
  <si>
    <t>Masonry Only</t>
  </si>
  <si>
    <t>Stage 5</t>
  </si>
  <si>
    <t>W8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</si>
  <si>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</si>
  <si>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</si>
  <si>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</si>
  <si>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</si>
  <si>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</si>
  <si>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</si>
  <si>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</si>
  <si>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</si>
  <si>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</si>
  <si>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3</t>
  </si>
  <si>
    <t>W3</t>
  </si>
  <si>
    <t>Whole Building</t>
  </si>
  <si>
    <t>Mixed Use</t>
  </si>
  <si>
    <t>New Build (Brownfield)</t>
  </si>
  <si>
    <t>No</t>
  </si>
  <si>
    <t>Partial Footprint</t>
  </si>
  <si>
    <t>Raft</t>
  </si>
  <si>
    <t>Suspended RC</t>
  </si>
  <si>
    <t>Concrete (In-Situ)</t>
  </si>
  <si>
    <t>Masonry Only</t>
  </si>
  <si>
    <t>Stage 4</t>
  </si>
  <si>
    <t>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</si>
  <si>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</si>
  <si>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</si>
  <si>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</si>
  <si>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</si>
  <si>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</si>
  <si>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</si>
  <si>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</si>
  <si>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</si>
  <si>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 Only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</si>
  <si>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</si>
  <si>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</si>
  <si>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</si>
  <si>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</si>
  <si>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</si>
  <si>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</si>
  <si>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</si>
  <si>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</si>
  <si>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</si>
  <si>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</si>
  <si>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</si>
  <si>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</si>
  <si>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WD19</t>
  </si>
  <si>
    <t>Whole Building</t>
  </si>
  <si>
    <t>Residential (Single)</t>
  </si>
  <si>
    <t>New Build (Brownfield)</t>
  </si>
  <si>
    <t>No</t>
  </si>
  <si>
    <t>Partial Footprint</t>
  </si>
  <si>
    <t>Raft</t>
  </si>
  <si>
    <t>Other</t>
  </si>
  <si>
    <t>Steel Frame/Other</t>
  </si>
  <si>
    <t>Masonry/SFS</t>
  </si>
  <si>
    <t>Stage 2</t>
  </si>
  <si>
    <t>SN3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</si>
  <si>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</si>
  <si>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</si>
  <si>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</si>
  <si>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</si>
  <si>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</si>
  <si>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</si>
  <si>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</si>
  <si>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</si>
  <si>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Precast/GRC</t>
  </si>
  <si>
    <t>Stage 2</t>
  </si>
  <si>
    <t>SN3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</si>
  <si>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</si>
  <si>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</si>
  <si>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</si>
  <si>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</si>
  <si>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</si>
  <si>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</si>
  <si>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</si>
  <si>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Steel Frame/Other</t>
  </si>
  <si>
    <t>Precast/GRC</t>
  </si>
  <si>
    <t>Stage 3</t>
  </si>
  <si>
    <t>UB3</t>
  </si>
  <si>
    <t>Whole Building</t>
  </si>
  <si>
    <t>Cultural/Public</t>
  </si>
  <si>
    <t>New Build (Brownfield)</t>
  </si>
  <si>
    <t>No</t>
  </si>
  <si>
    <t>None</t>
  </si>
  <si>
    <t>Mass Pads/Strips</t>
  </si>
  <si>
    <t>Ground Bearing RC</t>
  </si>
  <si>
    <t>Steel Frame/Precast</t>
  </si>
  <si>
    <t>Precast/GRC</t>
  </si>
  <si>
    <t>Stage 2</t>
  </si>
  <si>
    <t>SS12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</si>
  <si>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</si>
  <si>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</si>
  <si>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</si>
  <si>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</si>
  <si>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</si>
  <si>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</si>
  <si>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</si>
  <si>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</si>
  <si>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</si>
  <si>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</si>
  <si>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SS12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</si>
  <si>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</si>
  <si>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</si>
  <si>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</si>
  <si>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</si>
  <si>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</si>
  <si>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</si>
  <si>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</si>
  <si>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</si>
  <si>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</si>
  <si>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</si>
  <si>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</si>
  <si>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</si>
  <si>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Residential (Single)</t>
  </si>
  <si>
    <t>Full Refurb</t>
  </si>
  <si>
    <t>No</t>
  </si>
  <si>
    <t>Full Footprint</t>
  </si>
  <si>
    <t>Reinforced Pads/Strips</t>
  </si>
  <si>
    <t>Ground Bearing RC</t>
  </si>
  <si>
    <t>Concrete (Precast)</t>
  </si>
  <si>
    <t>Masonry Only</t>
  </si>
  <si>
    <t>Stage 2</t>
  </si>
  <si>
    <t>B4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</si>
  <si>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</si>
  <si>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</si>
  <si>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</si>
  <si>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</si>
  <si>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</si>
  <si>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</si>
  <si>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</si>
  <si>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Other</t>
  </si>
  <si>
    <t>Lightweight Only</t>
  </si>
  <si>
    <t>Stage 3</t>
  </si>
  <si>
    <t>TW3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</si>
  <si>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</si>
  <si>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</si>
  <si>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</si>
  <si>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</si>
  <si>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</si>
  <si>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</si>
  <si>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</si>
  <si>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</si>
  <si>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</si>
  <si>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</si>
  <si>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OX11</t>
  </si>
  <si>
    <t>Whole Building</t>
  </si>
  <si>
    <t>Science/Lab</t>
  </si>
  <si>
    <t>Full Refurb</t>
  </si>
  <si>
    <t>No</t>
  </si>
  <si>
    <t>None</t>
  </si>
  <si>
    <t>Mass Pads/Strips</t>
  </si>
  <si>
    <t>Ground Bearing RC</t>
  </si>
  <si>
    <t>Steel Frame/Composite</t>
  </si>
  <si>
    <t>Masonry/SFS</t>
  </si>
  <si>
    <t>Stage 3</t>
  </si>
  <si>
    <t>LS23</t>
  </si>
  <si>
    <t>Whole Building</t>
  </si>
  <si>
    <t>Other</t>
  </si>
  <si>
    <t>Mixed New Build/Refurb</t>
  </si>
  <si>
    <t>No</t>
  </si>
  <si>
    <t>None</t>
  </si>
  <si>
    <t>Reinforced Pads/Strips</t>
  </si>
  <si>
    <t>Ground Bearing RC</t>
  </si>
  <si>
    <t>Timber Frame (Glulam/CLT)</t>
  </si>
  <si>
    <t>Glazed/Curtain Wall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</si>
  <si>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</si>
  <si>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</si>
  <si>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</si>
  <si>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</si>
  <si>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</si>
  <si>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</si>
  <si>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</si>
  <si>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Reinforced Pads/Strips</t>
  </si>
  <si>
    <t>Ground Bearing RC</t>
  </si>
  <si>
    <t>Steel Frame/Other</t>
  </si>
  <si>
    <t>Lightweight Only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</si>
  <si>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</si>
  <si>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</si>
  <si>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</si>
  <si>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</si>
  <si>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</si>
  <si>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</si>
  <si>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</si>
  <si>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</si>
  <si>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</si>
  <si>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Timber Frame (Glulam/CLT)</t>
  </si>
  <si>
    <t>Lightweight Only</t>
  </si>
  <si>
    <t>Stage 4</t>
  </si>
  <si>
    <t>W1</t>
  </si>
  <si>
    <t>Whole Building</t>
  </si>
  <si>
    <t>Commercial</t>
  </si>
  <si>
    <t>Mixed New Build/Refurb</t>
  </si>
  <si>
    <t>No</t>
  </si>
  <si>
    <t>Full Footprint</t>
  </si>
  <si>
    <t>Reinforced Pads/Strips</t>
  </si>
  <si>
    <t>Ground Bearing RC</t>
  </si>
  <si>
    <t>Steel Frame/Composite</t>
  </si>
  <si>
    <t>Glazed/Curtain Wall</t>
  </si>
  <si>
    <t>Stage 4</t>
  </si>
  <si>
    <t>GU35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</si>
  <si>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</si>
  <si>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</si>
  <si>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</si>
  <si>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</si>
  <si>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</si>
  <si>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</si>
  <si>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</si>
  <si>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Timber Frame (Softwood)</t>
  </si>
  <si>
    <t>Stone</t>
  </si>
  <si>
    <t>Stage 5</t>
  </si>
  <si>
    <t>CB1</t>
  </si>
  <si>
    <t>Whole Building</t>
  </si>
  <si>
    <t>Residential (Single)</t>
  </si>
  <si>
    <t>Full Refurb</t>
  </si>
  <si>
    <t>No</t>
  </si>
  <si>
    <t>None</t>
  </si>
  <si>
    <t>Reinforced Pads/Strips</t>
  </si>
  <si>
    <t>Ground Bearing RC</t>
  </si>
  <si>
    <t>Steel Frame/Composite</t>
  </si>
  <si>
    <t>Masonry Only</t>
  </si>
  <si>
    <t>Stage 4</t>
  </si>
  <si>
    <t>OX29</t>
  </si>
  <si>
    <t>Whole Building</t>
  </si>
  <si>
    <t>Cultural/Public</t>
  </si>
  <si>
    <t>New Build (Greenfield)</t>
  </si>
  <si>
    <t>No</t>
  </si>
  <si>
    <t>Full Footprint</t>
  </si>
  <si>
    <t>Raft</t>
  </si>
  <si>
    <t>Raft</t>
  </si>
  <si>
    <t>Steel Frame/Timber</t>
  </si>
  <si>
    <t>Timber/SFS</t>
  </si>
  <si>
    <t>Stage 3</t>
  </si>
  <si>
    <t>YO26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</si>
  <si>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</si>
  <si>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</si>
  <si>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</si>
  <si>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</si>
  <si>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</si>
  <si>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</si>
  <si>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</si>
  <si>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Timber Frame (Glulam/CLT)</t>
  </si>
  <si>
    <t>Masonry/Timber</t>
  </si>
  <si>
    <t>Stage 5</t>
  </si>
  <si>
    <t>LE67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</si>
  <si>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</si>
  <si>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</si>
  <si>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</si>
  <si>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</si>
  <si>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</si>
  <si>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</si>
  <si>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</si>
  <si>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</si>
  <si>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</si>
  <si>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5</t>
  </si>
  <si>
    <t>LE11</t>
  </si>
  <si>
    <t>Whole Building</t>
  </si>
  <si>
    <t>Educational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</si>
  <si>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</si>
  <si>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</si>
  <si>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</si>
  <si>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</si>
  <si>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</si>
  <si>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</si>
  <si>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</si>
  <si>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</si>
  <si>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RG9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</si>
  <si>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</si>
  <si>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</si>
  <si>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</si>
  <si>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</si>
  <si>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</si>
  <si>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</si>
  <si>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</si>
  <si>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Timber Frame (Glulam/CLT)</t>
  </si>
  <si>
    <t>Timber Only</t>
  </si>
  <si>
    <t>Stage 4</t>
  </si>
  <si>
    <t>SW15</t>
  </si>
  <si>
    <t>Whole Building</t>
  </si>
  <si>
    <t>Mixed Use</t>
  </si>
  <si>
    <t>Mixed New Build/Refurb</t>
  </si>
  <si>
    <t>No</t>
  </si>
  <si>
    <t>Partial Footprint</t>
  </si>
  <si>
    <t>Reinforced Pads/Strips</t>
  </si>
  <si>
    <t>Other</t>
  </si>
  <si>
    <t>Steel Frame/Timber</t>
  </si>
  <si>
    <t>Masonry Only</t>
  </si>
  <si>
    <t>Stage 3</t>
  </si>
  <si>
    <t>OX25</t>
  </si>
  <si>
    <t>Whole Building</t>
  </si>
  <si>
    <t>Cultural/Public</t>
  </si>
  <si>
    <t>Full Refurb</t>
  </si>
  <si>
    <t>No</t>
  </si>
  <si>
    <t>None</t>
  </si>
  <si>
    <t>Mass Pads/Strips</t>
  </si>
  <si>
    <t>Ground Bearing RC</t>
  </si>
  <si>
    <t>Masonry/Timber</t>
  </si>
  <si>
    <t>Stone</t>
  </si>
  <si>
    <t>As-Built</t>
  </si>
  <si>
    <t>DA8</t>
  </si>
  <si>
    <t>Whole Building</t>
  </si>
  <si>
    <t>Industrial</t>
  </si>
  <si>
    <t>New Build (Brownfield)</t>
  </si>
  <si>
    <t>No</t>
  </si>
  <si>
    <t>None</t>
  </si>
  <si>
    <t>Piles (Pile Caps)</t>
  </si>
  <si>
    <t>Suspended RC</t>
  </si>
  <si>
    <t>Steel Frame/Other</t>
  </si>
  <si>
    <t>Lightweight Only</t>
  </si>
  <si>
    <t>Stage 3</t>
  </si>
  <si>
    <t>W6</t>
  </si>
  <si>
    <t>Whole Building</t>
  </si>
  <si>
    <t>Educational</t>
  </si>
  <si>
    <t>Full Refurb</t>
  </si>
  <si>
    <t>No</t>
  </si>
  <si>
    <t>None</t>
  </si>
  <si>
    <t>Reinforced Pads/Strips</t>
  </si>
  <si>
    <t>Ground Bearing RC</t>
  </si>
  <si>
    <t>Timber Frame (Glulam/CLT)</t>
  </si>
  <si>
    <t>Lightweight Only</t>
  </si>
  <si>
    <t>Stage 3</t>
  </si>
  <si>
    <t>NW6</t>
  </si>
  <si>
    <t>Structure Only</t>
  </si>
  <si>
    <t>Commercial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</si>
  <si>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</si>
  <si>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</si>
  <si>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</si>
  <si>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</si>
  <si>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</si>
  <si>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</si>
  <si>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</si>
  <si>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</si>
  <si>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</si>
  <si>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</si>
  <si>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</si>
  <si>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</si>
  <si>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</si>
  <si>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</si>
  <si>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</si>
  <si>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</si>
  <si>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</si>
  <si>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</si>
  <si>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</si>
  <si>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OX11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</si>
  <si>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</si>
  <si>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</si>
  <si>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</si>
  <si>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</si>
  <si>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</si>
  <si>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</si>
  <si>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</si>
  <si>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Other</t>
  </si>
  <si>
    <t>Other</t>
  </si>
  <si>
    <t>Stage 4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</si>
  <si>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</si>
  <si>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</si>
  <si>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</si>
  <si>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</si>
  <si>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</si>
  <si>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</si>
  <si>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</si>
  <si>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</si>
  <si>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</si>
  <si>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</si>
  <si>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</si>
  <si>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</si>
  <si>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</si>
  <si>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</si>
  <si>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</si>
  <si>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</si>
  <si>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</si>
  <si>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</si>
  <si>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</si>
  <si>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</si>
  <si>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</si>
  <si>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</si>
  <si>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OX17</t>
  </si>
  <si>
    <t>Whole Building</t>
  </si>
  <si>
    <t>Commercial</t>
  </si>
  <si>
    <t>Full Refurb</t>
  </si>
  <si>
    <t>No</t>
  </si>
  <si>
    <t>None</t>
  </si>
  <si>
    <t>Other</t>
  </si>
  <si>
    <t>Other</t>
  </si>
  <si>
    <t>Other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</si>
  <si>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</si>
  <si>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</si>
  <si>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</si>
  <si>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</si>
  <si>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</si>
  <si>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</si>
  <si>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</si>
  <si>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</si>
  <si>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</si>
  <si>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</si>
  <si>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Frame/Other</t>
  </si>
  <si>
    <t>Lightweight/SFS</t>
  </si>
  <si>
    <t>Stage 4</t>
  </si>
  <si>
    <t>SW3</t>
  </si>
  <si>
    <t>Whole Building</t>
  </si>
  <si>
    <t>Residential (Single)</t>
  </si>
  <si>
    <t>Full Refurb</t>
  </si>
  <si>
    <t>No</t>
  </si>
  <si>
    <t>Partial Footprint</t>
  </si>
  <si>
    <t>Other</t>
  </si>
  <si>
    <t>Suspended RC</t>
  </si>
  <si>
    <t>Other</t>
  </si>
  <si>
    <t>Other</t>
  </si>
  <si>
    <t>Stage 2</t>
  </si>
  <si>
    <t>SE1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</si>
  <si>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</si>
  <si>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</si>
  <si>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</si>
  <si>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</si>
  <si>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</si>
  <si>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</si>
  <si>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</si>
  <si>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</si>
  <si>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</si>
  <si>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2</t>
  </si>
  <si>
    <t>NW6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</si>
  <si>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</si>
  <si>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</si>
  <si>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</si>
  <si>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</si>
  <si>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</si>
  <si>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</si>
  <si>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</si>
  <si>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</si>
  <si>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</si>
  <si>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</si>
  <si>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</si>
  <si>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</si>
  <si>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</si>
  <si>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</si>
  <si>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</si>
  <si>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</si>
  <si>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</si>
  <si>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</si>
  <si>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</si>
  <si>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</si>
  <si>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3</t>
  </si>
  <si>
    <t>OX11</t>
  </si>
  <si>
    <t>Whole Building</t>
  </si>
  <si>
    <t>Science/Lab</t>
  </si>
  <si>
    <t>New Build (Brownfield)</t>
  </si>
  <si>
    <t>No</t>
  </si>
  <si>
    <t>None</t>
  </si>
  <si>
    <t>Raft</t>
  </si>
  <si>
    <t>Raft</t>
  </si>
  <si>
    <t>Steel Frame/Composite</t>
  </si>
  <si>
    <t>Lightweight/SFS</t>
  </si>
  <si>
    <t>Stage 2</t>
  </si>
  <si>
    <t>W2</t>
  </si>
  <si>
    <t>Whole Building</t>
  </si>
  <si>
    <t>Commercial</t>
  </si>
  <si>
    <t>New Build (Brownfield)</t>
  </si>
  <si>
    <t>No</t>
  </si>
  <si>
    <t>Extended Footprint</t>
  </si>
  <si>
    <t>Piles (Pile Caps)</t>
  </si>
  <si>
    <t>Suspended RC</t>
  </si>
  <si>
    <t>Steel Frame/Timber</t>
  </si>
  <si>
    <t>Glazed/Curtain Wall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</si>
  <si>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</si>
  <si>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</si>
  <si>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</si>
  <si>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</si>
  <si>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</si>
  <si>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</si>
  <si>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</si>
  <si>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</si>
  <si>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</si>
  <si>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</si>
  <si>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</si>
  <si>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</si>
  <si>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</si>
  <si>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</si>
  <si>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</si>
  <si>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</si>
  <si>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</si>
  <si>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</si>
  <si>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</si>
  <si>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</si>
  <si>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</si>
  <si>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</si>
  <si>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</si>
  <si>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</si>
  <si>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</si>
  <si>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</si>
  <si>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</si>
  <si>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</si>
  <si>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</si>
  <si>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</si>
  <si>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</si>
  <si>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</si>
  <si>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</si>
  <si>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</si>
  <si>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</si>
  <si>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</si>
  <si>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</si>
  <si>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</si>
  <si>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</si>
  <si>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</si>
  <si>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</si>
  <si>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</si>
  <si>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</si>
  <si>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</si>
  <si>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</si>
  <si>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</si>
  <si>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</si>
  <si>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</si>
  <si>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</si>
  <si>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</si>
  <si>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</si>
  <si>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</si>
  <si>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</si>
  <si>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</si>
  <si>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</si>
  <si>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</si>
  <si>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</si>
  <si>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</si>
  <si>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</si>
  <si>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</si>
  <si>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</si>
  <si>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</si>
  <si>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</si>
  <si>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</si>
  <si>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</si>
  <si>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</si>
  <si>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</si>
  <si>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</si>
  <si>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</si>
  <si>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</si>
  <si>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</si>
  <si>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</si>
  <si>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</si>
  <si>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</si>
  <si>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</si>
  <si>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</si>
  <si>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</si>
  <si>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</si>
  <si>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</si>
  <si>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</si>
  <si>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</si>
  <si>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</si>
  <si>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</si>
  <si>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</si>
  <si>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</si>
  <si>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</si>
  <si>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</si>
  <si>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</si>
  <si>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5</t>
  </si>
  <si>
    <t>TS23</t>
  </si>
  <si>
    <t>Whole Building</t>
  </si>
  <si>
    <t>Industrial</t>
  </si>
  <si>
    <t>New Build (Brownfield)</t>
  </si>
  <si>
    <t>No</t>
  </si>
  <si>
    <t>None</t>
  </si>
  <si>
    <t>Piles (Pile Caps)</t>
  </si>
  <si>
    <t>Ground Bearing RC</t>
  </si>
  <si>
    <t>Steel Frame/Composite</t>
  </si>
  <si>
    <t>Lightweight Only</t>
  </si>
  <si>
    <t>Stage 3</t>
  </si>
  <si>
    <t>BN1</t>
  </si>
  <si>
    <t>Whole Building</t>
  </si>
  <si>
    <t>Mixed Use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</si>
  <si>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</si>
  <si>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</si>
  <si>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</si>
  <si>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</si>
  <si>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</si>
  <si>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</si>
  <si>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</si>
  <si>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5</t>
  </si>
  <si>
    <t>SW18</t>
  </si>
  <si>
    <t>Structure Only</t>
  </si>
  <si>
    <t>Residential (Single)</t>
  </si>
  <si>
    <t>Mixed New Build/Refurb</t>
  </si>
  <si>
    <t>No</t>
  </si>
  <si>
    <t>Full Footprint</t>
  </si>
  <si>
    <t>Corbels</t>
  </si>
  <si>
    <t>Timber</t>
  </si>
  <si>
    <t>Other</t>
  </si>
  <si>
    <t>Masonry Only</t>
  </si>
  <si>
    <t>Stage 3</t>
  </si>
  <si>
    <t>N1</t>
  </si>
  <si>
    <t>Whole Building</t>
  </si>
  <si>
    <t>Residential (Single)</t>
  </si>
  <si>
    <t>Mixed New Build/Refurb</t>
  </si>
  <si>
    <t>No</t>
  </si>
  <si>
    <t>None</t>
  </si>
  <si>
    <t>Other</t>
  </si>
  <si>
    <t>Other</t>
  </si>
  <si>
    <t>Steel Frame/Timber</t>
  </si>
  <si>
    <t>Lightweight Only</t>
  </si>
  <si>
    <t>Stage 5</t>
  </si>
  <si>
    <t>NW6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</si>
  <si>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</si>
  <si>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</si>
  <si>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</si>
  <si>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</si>
  <si>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</si>
  <si>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</si>
  <si>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</si>
  <si>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Steel Frame/Timber</t>
  </si>
  <si>
    <t>Glazed/Curtain Wall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</si>
  <si>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</si>
  <si>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</si>
  <si>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</si>
  <si>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</si>
  <si>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</si>
  <si>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</si>
  <si>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</si>
  <si>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</si>
  <si>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</si>
  <si>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</si>
  <si>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</si>
  <si>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</si>
  <si>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NW3</t>
  </si>
  <si>
    <t>Whole Building</t>
  </si>
  <si>
    <t>Residential (Single)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</si>
  <si>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</si>
  <si>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</si>
  <si>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</si>
  <si>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</si>
  <si>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</si>
  <si>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</si>
  <si>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</si>
  <si>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</si>
  <si>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OX4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</si>
  <si>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</si>
  <si>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</si>
  <si>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</si>
  <si>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</si>
  <si>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</si>
  <si>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</si>
  <si>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</si>
  <si>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Frame/Timber</t>
  </si>
  <si>
    <t>Timber Only</t>
  </si>
  <si>
    <t>Stage 3</t>
  </si>
  <si>
    <t>TW8</t>
  </si>
  <si>
    <t>Whole Building</t>
  </si>
  <si>
    <t>Residential (Multi)</t>
  </si>
  <si>
    <t>New Build (Brownfield)</t>
  </si>
  <si>
    <t>Yes</t>
  </si>
  <si>
    <t>None</t>
  </si>
  <si>
    <t>Piles (Pile Caps)</t>
  </si>
  <si>
    <t>Suspended RC</t>
  </si>
  <si>
    <t>Concrete (In-Situ)</t>
  </si>
  <si>
    <t>Masonry/SFS</t>
  </si>
  <si>
    <t>Stage 3</t>
  </si>
  <si>
    <t>TW8</t>
  </si>
  <si>
    <t>Whole Building</t>
  </si>
  <si>
    <t>Mixed Use</t>
  </si>
  <si>
    <t>New Build (Brownfield)</t>
  </si>
  <si>
    <t>Yes</t>
  </si>
  <si>
    <t>None</t>
  </si>
  <si>
    <t>Piled Ground Beams</t>
  </si>
  <si>
    <t>Suspended RC</t>
  </si>
  <si>
    <t>Steel Frame/Timber</t>
  </si>
  <si>
    <t>Other</t>
  </si>
  <si>
    <t>Stage 4</t>
  </si>
  <si>
    <t>DE24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</si>
  <si>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</si>
  <si>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</si>
  <si>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</si>
  <si>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</si>
  <si>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</si>
  <si>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</si>
  <si>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</si>
  <si>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</si>
  <si>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</si>
  <si>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3</t>
  </si>
  <si>
    <t>CB2</t>
  </si>
  <si>
    <t>Whole Building</t>
  </si>
  <si>
    <t>Educational</t>
  </si>
  <si>
    <t>New Build (Brownfield)</t>
  </si>
  <si>
    <t>No</t>
  </si>
  <si>
    <t>None</t>
  </si>
  <si>
    <t>Reinforced Pads/Strips</t>
  </si>
  <si>
    <t>Ground Bearing RC</t>
  </si>
  <si>
    <t>Timber Frame (Glulam/CLT)</t>
  </si>
  <si>
    <t>Timber/SFS</t>
  </si>
  <si>
    <t>Stage 5</t>
  </si>
  <si>
    <t>RG20</t>
  </si>
  <si>
    <t>Whole Building</t>
  </si>
  <si>
    <t>Commercial</t>
  </si>
  <si>
    <t>Mixed New Build/Refurb</t>
  </si>
  <si>
    <t>No</t>
  </si>
  <si>
    <t>None</t>
  </si>
  <si>
    <t>Reinforced Pads/Strips</t>
  </si>
  <si>
    <t>Other</t>
  </si>
  <si>
    <t>Steel Frame/Timber</t>
  </si>
  <si>
    <t>Masonry Only</t>
  </si>
  <si>
    <t>Stage 3</t>
  </si>
  <si>
    <t>OX49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</si>
  <si>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</si>
  <si>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</si>
  <si>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</si>
  <si>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</si>
  <si>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</si>
  <si>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</si>
  <si>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</si>
  <si>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Steel Frame/Composite</t>
  </si>
  <si>
    <t>Timber Only</t>
  </si>
  <si>
    <t>Stage 2</t>
  </si>
  <si>
    <t>OX2</t>
  </si>
  <si>
    <t>Whole Building</t>
  </si>
  <si>
    <t>Educational</t>
  </si>
  <si>
    <t>New Build (Brownfield)</t>
  </si>
  <si>
    <t>Yes</t>
  </si>
  <si>
    <t>Full Footprint</t>
  </si>
  <si>
    <t>Piles (Pile Caps)</t>
  </si>
  <si>
    <t>Ground Bearing RC</t>
  </si>
  <si>
    <t>Timber Frame (Glulam/CLT)</t>
  </si>
  <si>
    <t>Masonry Only</t>
  </si>
  <si>
    <t>Stage 3</t>
  </si>
  <si>
    <t>PE21</t>
  </si>
  <si>
    <t>Whole Building</t>
  </si>
  <si>
    <t>Healthcare</t>
  </si>
  <si>
    <t>New Build (Brownfield)</t>
  </si>
  <si>
    <t>No</t>
  </si>
  <si>
    <t>None</t>
  </si>
  <si>
    <t>Piles (Pile Caps)</t>
  </si>
  <si>
    <t>Ground Bearing RC</t>
  </si>
  <si>
    <t>Concrete (Precast)</t>
  </si>
  <si>
    <t>Masonry/SFS</t>
  </si>
  <si>
    <t>Stage 3</t>
  </si>
  <si>
    <t>CV11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</si>
  <si>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</si>
  <si>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</si>
  <si>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</si>
  <si>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</si>
  <si>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</si>
  <si>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</si>
  <si>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</si>
  <si>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</si>
  <si>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</si>
  <si>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Stage 3</t>
  </si>
  <si>
    <t>GU22</t>
  </si>
  <si>
    <t>Whole Building</t>
  </si>
  <si>
    <t>Educational</t>
  </si>
  <si>
    <t>Mixed New Build/Refurb</t>
  </si>
  <si>
    <t>No</t>
  </si>
  <si>
    <t>None</t>
  </si>
  <si>
    <t>Mass Pads/Strips</t>
  </si>
  <si>
    <t>Suspended Precast</t>
  </si>
  <si>
    <t>Timber Frame (Glulam/CLT)</t>
  </si>
  <si>
    <t>Masonry/SFS</t>
  </si>
  <si>
    <t>Stage 2</t>
  </si>
  <si>
    <t>HP1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</si>
  <si>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</si>
  <si>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</si>
  <si>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</si>
  <si>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</si>
  <si>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</si>
  <si>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</si>
  <si>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</si>
  <si>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Timber Frame (Glulam/CLT)</t>
  </si>
  <si>
    <t>Masonry Only</t>
  </si>
  <si>
    <t>Stage 2</t>
  </si>
  <si>
    <t>KT13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</si>
  <si>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</si>
  <si>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</si>
  <si>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</si>
  <si>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</si>
  <si>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</si>
  <si>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</si>
  <si>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</si>
  <si>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Frame/Timber</t>
  </si>
  <si>
    <t>Timber/SFS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</si>
  <si>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</si>
  <si>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</si>
  <si>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</si>
  <si>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</si>
  <si>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</si>
  <si>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</si>
  <si>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</si>
  <si>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</si>
  <si>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</si>
  <si>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</si>
  <si>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</si>
  <si>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</si>
  <si>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</si>
  <si>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</si>
  <si>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</si>
  <si>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</si>
  <si>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</si>
  <si>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</si>
  <si>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</si>
  <si>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</si>
  <si>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</si>
  <si>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</si>
  <si>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</si>
  <si>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</si>
  <si>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</si>
  <si>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</si>
  <si>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</si>
  <si>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</si>
  <si>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</si>
  <si>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</si>
  <si>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</si>
  <si>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</si>
  <si>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Masonry/Stone</t>
  </si>
  <si>
    <t>Project Ref</t>
  </si>
  <si>
    <t>Calculation Design
Stage</t>
  </si>
  <si>
    <t>UK District</t>
  </si>
  <si>
    <t>GIFA (m2)</t>
  </si>
  <si>
    <t>Project Value (£m)</t>
  </si>
  <si>
    <t>Value Type</t>
  </si>
  <si>
    <t>Project Sector</t>
  </si>
  <si>
    <t>Construction Type</t>
  </si>
  <si>
    <t>Storeys (#)</t>
  </si>
  <si>
    <t>Passivhaus?</t>
  </si>
  <si>
    <t>Basement Type</t>
  </si>
  <si>
    <t>Foundation Type</t>
  </si>
  <si>
    <t>Ground Floor Type</t>
  </si>
  <si>
    <t>Superstructure Type</t>
  </si>
  <si>
    <t>Cladding Type</t>
  </si>
  <si>
    <t>Carbon A1-A3
(kgCO2e)</t>
  </si>
  <si>
    <t>Carbon A1-A5
(kgCO2e)</t>
  </si>
  <si>
    <t>Carbon A1-C4
(kgCO2e)</t>
  </si>
  <si>
    <t>Carbon A1-D
(kgCO2e)</t>
  </si>
  <si>
    <t>A1-A3 Rate
(kgCO2e/m2)</t>
  </si>
  <si>
    <t>A1-A5 Rate
(kgCO2e/m2)</t>
  </si>
  <si>
    <t>A1-C4 Rate
(kgCO2e/m2)</t>
  </si>
  <si>
    <t>A1-D Rate
(kgCO2e/m2)</t>
  </si>
  <si>
    <t>Construction Carbon
(A1-A5) (kgCO2e)</t>
  </si>
  <si>
    <t>Construction %
Carbon (A1-A5)</t>
  </si>
  <si>
    <t>Concrete Total Mass
(kg)</t>
  </si>
  <si>
    <t>Concrete Total
Carbon (A1-A5)
(kgCO2e)</t>
  </si>
  <si>
    <t>Concrete % Carbon
(A1-A5)</t>
  </si>
  <si>
    <t>Masonry &amp; Blockwork
Total Area (m2)</t>
  </si>
  <si>
    <t>Masonry &amp; Blockwork
Total Carbon (A1-A5)
(kgCO2e)</t>
  </si>
  <si>
    <t>Masonry % Blockwork
% Carbon (A1-A5)</t>
  </si>
  <si>
    <t>Reinforcement Total
Mass (kg)</t>
  </si>
  <si>
    <t>Reinforcement Total
Carbon (A1-A5)
(kgCO2e)</t>
  </si>
  <si>
    <t>Reinforcement %
Carbon (A1-A5)</t>
  </si>
  <si>
    <t>Steel (Other) Total
Mass (kg)</t>
  </si>
  <si>
    <t>Steel (Other) Total
Carbon (A1-A5)
(kgCO2e)</t>
  </si>
  <si>
    <t>Steel (Other) %
Carbon (A1-A5)</t>
  </si>
  <si>
    <t>Steel (Sections) Total
Mass (kg)</t>
  </si>
  <si>
    <t>Steel (Sections) Total
Carbon (A1-A5)
(kgCO2e)</t>
  </si>
  <si>
    <t>Steel (Sections) %
Carbon (A1-A5)</t>
  </si>
  <si>
    <t>Timber (Plain) Total
Mass (kg)</t>
  </si>
  <si>
    <t>Timber (Plain) Total
Carbon (A1-A5)
(kgCO2e)</t>
  </si>
  <si>
    <t>Timber (Plain) %
Carbon (A1-A5)</t>
  </si>
  <si>
    <t>Timber (Products)
Total Mass (kg)</t>
  </si>
  <si>
    <t>Timber (Products)
Total Carbon (A1-A5)
(kgCO2e)</t>
  </si>
  <si>
    <t>Timber (Products) %
Carbon (A1-A5)</t>
  </si>
  <si>
    <t>LETI Targets</t>
  </si>
  <si>
    <t>A1-A5, Whole Building</t>
  </si>
  <si>
    <t>A1-A5, Structure only</t>
  </si>
  <si>
    <t>2020 Target</t>
  </si>
  <si>
    <t>2030 Target</t>
  </si>
  <si>
    <t>Residential</t>
  </si>
  <si>
    <t>Office</t>
  </si>
  <si>
    <t>Education</t>
  </si>
  <si>
    <t>AECOM KPIs</t>
  </si>
  <si>
    <t>A-C, Whole Building</t>
  </si>
  <si>
    <t>AECOM 2025</t>
  </si>
  <si>
    <t>RIBA 2030</t>
  </si>
  <si>
    <t>N/A</t>
  </si>
  <si>
    <t>Row Labels</t>
  </si>
  <si>
    <t>Grand Total</t>
  </si>
  <si>
    <t>Average of A1-A5 Rate</t>
  </si>
  <si>
    <t>Has Basement</t>
  </si>
  <si>
    <t>residential</t>
  </si>
  <si>
    <t>Leti - Pass Fail</t>
  </si>
  <si>
    <t>Aecom Targets Pass/Fail</t>
  </si>
  <si>
    <t>A++</t>
  </si>
  <si>
    <t>A+</t>
  </si>
  <si>
    <t>A</t>
  </si>
  <si>
    <t>B</t>
  </si>
  <si>
    <t>C</t>
  </si>
  <si>
    <t>D</t>
  </si>
  <si>
    <t>E</t>
  </si>
  <si>
    <t>F</t>
  </si>
  <si>
    <t>G</t>
  </si>
  <si>
    <t>Rating</t>
  </si>
  <si>
    <t>Number</t>
  </si>
  <si>
    <t>Scors Rating</t>
  </si>
  <si>
    <t>education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</si>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</sst>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8"/>
      <color rgb="FF00353E"/>
      <name val="Arial"/>
      <family val="2"/>
    </font>
    <font>
      <sz val="10"/>
      <name val="Var(--ff-mono)"/>
    </font>
  </fonts>
  <fills count="4">
    <fill>
      <patternFill patternType="none"/>
    </fill>
    <fill>
      <patternFill patternType="gray125"/>
    </fill>
    <fill>
      <patternFill patternType="solid">
        <fgColor rgb="FF00353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7E0000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6" tint="0.799981688894314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00000"/>
      <color rgb="FF7E0000"/>
      <color rgb="FF760000"/>
      <color rgb="FF640000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[PM_Carbon_Database_11-02-2022.xlsx]Basements!PivotTable16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Basements!$A$4:$A$7</c:f>
              <c:strCache>
                <c:ptCount val="3"/>
                <c:pt idx="0">
                  <c:v>Full Footprint</c:v>
                </c:pt>
                <c:pt idx="1">
                  <c:v>None</c:v>
                </c:pt>
                <c:pt idx="2">
                  <c:v>Partial Footprint</c:v>
                </c:pt>
              </c:strCache>
            </c:strRef>
          </c:cat>
          <c:val>
            <c:numRef>
              <c:f>Basements!$B$4:$B$7</c:f>
              <c:numCache>
                <c:formatCode>General</c:formatCode>
                <c:ptCount val="3"/>
                <c:pt idx="0">
                  <c:v>604.91249999999991</c:v>
                </c:pt>
                <c:pt idx="1">
                  <c:v>317.86666666666656</c:v>
                </c:pt>
                <c:pt idx="2">
                  <c:v>411.15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4AE6-9F53-BA8FD7EE7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3808"/>
        <c:axId val="47244224"/>
      </c:barChart>
      <c:catAx>
        <c:axId val="472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224"/>
        <c:crosses val="autoZero"/>
        <c:auto val="1"/>
        <c:lblAlgn val="ctr"/>
        <c:lblOffset val="100"/>
        <c:noMultiLvlLbl val="0"/>
      </c:catAx>
      <c:valAx>
        <c:axId val="472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[PM_Carbon_Database_11-02-2022.xlsx]Sheet14!PivotTable64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Sheet14!$A$4:$A$7</c:f>
              <c:strCache>
                <c:ptCount val="3"/>
                <c:pt idx="0">
                  <c:v>Education</c:v>
                </c:pt>
                <c:pt idx="1">
                  <c:v>Office</c:v>
                </c:pt>
                <c:pt idx="2">
                  <c:v>Residential</c:v>
                </c:pt>
              </c:strCache>
            </c:strRef>
          </c:cat>
          <c:val>
            <c:numRef>
              <c:f>Sheet14!$B$4:$B$7</c:f>
              <c:numCache>
                <c:formatCode>General</c:formatCode>
                <c:ptCount val="3"/>
                <c:pt idx="0">
                  <c:v>435.51582027168405</c:v>
                </c:pt>
                <c:pt idx="1">
                  <c:v>328.15021243078922</c:v>
                </c:pt>
                <c:pt idx="2">
                  <c:v>389.6564554612894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8-4BAA-9759-2C0B16FB3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155696"/>
        <c:axId val="1430136976"/>
      </c:barChart>
      <c:catAx>
        <c:axId val="14301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36976"/>
        <c:crosses val="autoZero"/>
        <c:auto val="1"/>
        <c:lblAlgn val="ctr"/>
        <c:lblOffset val="100"/>
        <c:noMultiLvlLbl val="0"/>
      </c:catAx>
      <c:valAx>
        <c:axId val="1430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FDB2457D-C6BB-4928-8433-712CD1008344}">
          <cx:tx>
            <cx:txData>
              <cx:f>_xlchart.v1.0</cx:f>
              <cx:v>education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882651-C924-4B96-A53B-1F44C3795265}">
          <cx:tx>
            <cx:txData>
              <cx:f>_xlchart.v1.2</cx:f>
              <cx:v>residential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8C7CBA-A4B6-4AD8-A817-11594BBD5188}">
          <cx:tx>
            <cx:txData>
              <cx:f>_xlchart.v1.4</cx:f>
              <cx:v>office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114300</xdr:rowOff>
    </xdr:from>
    <xdr:to>
      <xdr:col>9</xdr:col>
      <xdr:colOff>352425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0EF7C0-CF91-4675-9FA3-BB5A3754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142875</xdr:rowOff>
    </xdr:from>
    <xdr:to>
      <xdr:col>9</xdr:col>
      <xdr:colOff>514350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9DA4A-69FE-4B8E-A30E-E74785B87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43</xdr:row>
      <xdr:rowOff>152400</xdr:rowOff>
    </xdr:from>
    <xdr:to>
      <xdr:col>18</xdr:col>
      <xdr:colOff>523875</xdr:colOff>
      <xdr:row>72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81AA9C8-9AB2-4025-BD45-446AD8078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34800" y="7115175"/>
              <a:ext cx="7820025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15</xdr:row>
      <xdr:rowOff>85725</xdr:rowOff>
    </xdr:from>
    <xdr:to>
      <xdr:col>3</xdr:col>
      <xdr:colOff>782990</xdr:colOff>
      <xdr:row>36</xdr:row>
      <xdr:rowOff>112815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21A61-7E7D-48E3-8E71-E10BC81C1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571750"/>
          <a:ext cx="3602390" cy="344656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661134953705" createdVersion="6" refreshedVersion="6" minRefreshableVersion="3" recordCount="39" xr:uid="{8BE9443C-B60A-4DEA-A5B6-C2B0AD35B0A9}">
  <cacheSource type="worksheet">
    <worksheetSource ref="A1:K37" sheet="Less"/>
  </cacheSource>
  <cacheFields count="13">
    <cacheField name="Project Ref" numFmtId="0">
      <sharedItems containsSemiMixedTypes="0" containsString="0" containsNumber="1" containsInteger="1" minValue="1" maxValue="39" count="3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GIFA (m2)" numFmtId="0">
      <sharedItems containsSemiMixedTypes="0" containsString="0" containsNumber="1" containsInteger="1" minValue="209" maxValue="31592"/>
    </cacheField>
    <cacheField name="Project Sector" numFmtId="0">
      <sharedItems count="5">
        <s v="Residential"/>
        <s v="Education"/>
        <s v="Cultural/Public"/>
        <s v="Office"/>
        <s v="Mixed Use"/>
      </sharedItems>
    </cacheField>
    <cacheField name="Storeys (#)" numFmtId="0">
      <sharedItems containsSemiMixedTypes="0" containsString="0" containsNumber="1" containsInteger="1" minValue="1" maxValue="24"/>
    </cacheField>
    <cacheField name="Basement Type" numFmtId="0">
      <sharedItems count="3">
        <s v="None"/>
        <s v="Partial Footprint"/>
        <s v="Full Footprint"/>
      </sharedItems>
    </cacheField>
    <cacheField name="Has Basement" numFmtId="0">
      <sharedItems count="2">
        <b v="0"/>
        <b v="1"/>
      </sharedItems>
    </cacheField>
    <cacheField name="Carbon A1-A5_x000a_(kgCO2e)" numFmtId="0">
      <sharedItems containsSemiMixedTypes="0" containsString="0" containsNumber="1" containsInteger="1" minValue="84259" maxValue="9825522"/>
    </cacheField>
    <cacheField name="A1-A5 Rate_x000a_(kgCO2e/m2)" numFmtId="0">
      <sharedItems containsSemiMixedTypes="0" containsString="0" containsNumber="1" minValue="143.6" maxValue="1435.1"/>
    </cacheField>
    <cacheField name="Construction Carbon_x000a_(A1-A5) (kgCO2e)" numFmtId="0">
      <sharedItems containsSemiMixedTypes="0" containsString="0" containsNumber="1" containsInteger="1" minValue="2800" maxValue="539000" count="29">
        <n v="105000"/>
        <n v="539000"/>
        <n v="168000"/>
        <n v="280000"/>
        <n v="14000"/>
        <n v="17500"/>
        <n v="29400"/>
        <n v="10500"/>
        <n v="31500"/>
        <n v="63000"/>
        <n v="21000"/>
        <n v="86100"/>
        <n v="42000"/>
        <n v="385000"/>
        <n v="140000"/>
        <n v="51100"/>
        <n v="45500"/>
        <n v="4900"/>
        <n v="9800"/>
        <n v="21700"/>
        <n v="49000"/>
        <n v="35000"/>
        <n v="28000"/>
        <n v="37100"/>
        <n v="5600"/>
        <n v="12600"/>
        <n v="2800"/>
        <n v="6300"/>
        <n v="4200"/>
      </sharedItems>
    </cacheField>
    <cacheField name="Construction %_x000a_Carbon (A1-A5)" numFmtId="10">
      <sharedItems containsSemiMixedTypes="0" containsString="0" containsNumber="1" minValue="2.912328510656002E-2" maxValue="0.2635280078419116"/>
    </cacheField>
    <cacheField name="Leti Benchmark Check 2020" numFmtId="0">
      <sharedItems containsString="0" containsBlank="1" containsNumber="1" containsInteger="1" minValue="500" maxValue="600"/>
    </cacheField>
    <cacheField name="Leti - Pass Fail" numFmtId="0">
      <sharedItems containsBlank="1"/>
    </cacheField>
    <cacheField name="Aecom Benchmark Check" numFmtId="0">
      <sharedItems containsString="0" containsBlank="1" containsNumber="1" containsInteger="1" minValue="30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743019212961" createdVersion="6" refreshedVersion="6" minRefreshableVersion="3" recordCount="37" xr:uid="{0FACEC96-2AE5-4755-AC7E-D467F8FD23A6}">
  <cacheSource type="worksheet">
    <worksheetSource ref="A1:M1048576" sheet="Less"/>
  </cacheSource>
  <cacheFields count="13">
    <cacheField name="Project Ref" numFmtId="0">
      <sharedItems containsString="0" containsBlank="1" containsNumber="1" containsInteger="1" minValue="1" maxValue="39"/>
    </cacheField>
    <cacheField name="GIFA (m2)" numFmtId="0">
      <sharedItems containsString="0" containsBlank="1" containsNumber="1" containsInteger="1" minValue="209" maxValue="31592"/>
    </cacheField>
    <cacheField name="Project Sector" numFmtId="0">
      <sharedItems containsBlank="1" count="4">
        <s v="Residential"/>
        <s v="Education"/>
        <s v="Office"/>
        <m/>
      </sharedItems>
    </cacheField>
    <cacheField name="Storeys (#)" numFmtId="0">
      <sharedItems containsString="0" containsBlank="1" containsNumber="1" containsInteger="1" minValue="1" maxValue="24"/>
    </cacheField>
    <cacheField name="Basement Type" numFmtId="0">
      <sharedItems containsBlank="1"/>
    </cacheField>
    <cacheField name="Has Basement" numFmtId="0">
      <sharedItems containsBlank="1"/>
    </cacheField>
    <cacheField name="Carbon A1-A5_x000a_(kgCO2e)" numFmtId="0">
      <sharedItems containsString="0" containsBlank="1" containsNumber="1" containsInteger="1" minValue="84259" maxValue="9825522"/>
    </cacheField>
    <cacheField name="A1-A5 Rate_x000a_(kgCO2e/m2)" numFmtId="0">
      <sharedItems containsString="0" containsBlank="1" containsNumber="1" minValue="143.57991266375547" maxValue="1435.1372375036972"/>
    </cacheField>
    <cacheField name="Construction Carbon_x000a_(A1-A5) (kgCO2e)" numFmtId="0">
      <sharedItems containsString="0" containsBlank="1" containsNumber="1" containsInteger="1" minValue="2800" maxValue="539000"/>
    </cacheField>
    <cacheField name="Construction %_x000a_Carbon (A1-A5)" numFmtId="0">
      <sharedItems containsString="0" containsBlank="1" containsNumber="1" minValue="2.912328510656002E-2" maxValue="0.2635280078419116"/>
    </cacheField>
    <cacheField name="Leti - Pass Fail" numFmtId="0">
      <sharedItems containsBlank="1"/>
    </cacheField>
    <cacheField name="Aecom Targets Pass/Fail" numFmtId="0">
      <sharedItems containsBlank="1"/>
    </cacheField>
    <cacheField name="Scors Rat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5642"/>
    <x v="0"/>
    <n v="2"/>
    <x v="0"/>
    <x v="0"/>
    <n v="1136232"/>
    <n v="201.4"/>
    <x v="0"/>
    <n v="9.2410704856050518E-2"/>
    <n v="500"/>
    <s v="Pass"/>
    <n v="300"/>
  </r>
  <r>
    <x v="1"/>
    <n v="31592"/>
    <x v="0"/>
    <n v="7"/>
    <x v="0"/>
    <x v="0"/>
    <n v="9825522"/>
    <n v="311"/>
    <x v="1"/>
    <n v="5.4857136343494012E-2"/>
    <n v="500"/>
    <s v="Pass"/>
    <n v="300"/>
  </r>
  <r>
    <x v="2"/>
    <n v="9862"/>
    <x v="1"/>
    <n v="3"/>
    <x v="0"/>
    <x v="0"/>
    <n v="3637755"/>
    <n v="368.9"/>
    <x v="2"/>
    <n v="4.6182329486180347E-2"/>
    <n v="600"/>
    <s v="Pass"/>
    <n v="500"/>
  </r>
  <r>
    <x v="3"/>
    <n v="17240"/>
    <x v="0"/>
    <n v="8"/>
    <x v="0"/>
    <x v="0"/>
    <n v="5844220"/>
    <n v="339"/>
    <x v="3"/>
    <n v="4.7910585159354029E-2"/>
    <n v="500"/>
    <s v="Pass"/>
    <n v="300"/>
  </r>
  <r>
    <x v="4"/>
    <n v="2290"/>
    <x v="0"/>
    <n v="3"/>
    <x v="0"/>
    <x v="0"/>
    <n v="328798"/>
    <n v="143.6"/>
    <x v="4"/>
    <n v="4.257933442417533E-2"/>
    <n v="500"/>
    <s v="Pass"/>
    <n v="300"/>
  </r>
  <r>
    <x v="5"/>
    <n v="1330"/>
    <x v="0"/>
    <n v="3"/>
    <x v="0"/>
    <x v="0"/>
    <n v="395560"/>
    <n v="297.39999999999998"/>
    <x v="5"/>
    <n v="4.4241075942966931E-2"/>
    <n v="500"/>
    <s v="Pass"/>
    <n v="300"/>
  </r>
  <r>
    <x v="6"/>
    <n v="1050"/>
    <x v="2"/>
    <n v="1"/>
    <x v="0"/>
    <x v="0"/>
    <n v="392868"/>
    <n v="374.2"/>
    <x v="6"/>
    <n v="7.4834295488561048E-2"/>
    <m/>
    <m/>
    <m/>
  </r>
  <r>
    <x v="7"/>
    <n v="876"/>
    <x v="3"/>
    <n v="3"/>
    <x v="1"/>
    <x v="1"/>
    <n v="295119"/>
    <n v="336.9"/>
    <x v="7"/>
    <n v="3.5578868185376068E-2"/>
    <n v="600"/>
    <s v="Pass"/>
    <n v="500"/>
  </r>
  <r>
    <x v="8"/>
    <n v="1400"/>
    <x v="0"/>
    <n v="3"/>
    <x v="0"/>
    <x v="0"/>
    <n v="378672"/>
    <n v="270.5"/>
    <x v="8"/>
    <n v="8.3185448092280387E-2"/>
    <n v="500"/>
    <s v="Pass"/>
    <n v="300"/>
  </r>
  <r>
    <x v="9"/>
    <n v="1534"/>
    <x v="0"/>
    <n v="2"/>
    <x v="1"/>
    <x v="1"/>
    <n v="603764"/>
    <n v="393.6"/>
    <x v="9"/>
    <n v="0.10434540648332792"/>
    <n v="500"/>
    <s v="Pass"/>
    <n v="300"/>
  </r>
  <r>
    <x v="10"/>
    <n v="1700"/>
    <x v="0"/>
    <n v="4"/>
    <x v="2"/>
    <x v="1"/>
    <n v="607903"/>
    <n v="357.6"/>
    <x v="10"/>
    <n v="3.4544984972931535E-2"/>
    <n v="500"/>
    <s v="Pass"/>
    <n v="300"/>
  </r>
  <r>
    <x v="11"/>
    <n v="1975"/>
    <x v="0"/>
    <n v="3"/>
    <x v="1"/>
    <x v="1"/>
    <n v="1028051"/>
    <n v="520.5"/>
    <x v="11"/>
    <n v="8.3750708865610757E-2"/>
    <n v="500"/>
    <s v="Fail"/>
    <n v="300"/>
  </r>
  <r>
    <x v="12"/>
    <n v="300"/>
    <x v="1"/>
    <n v="3"/>
    <x v="0"/>
    <x v="0"/>
    <n v="230019"/>
    <n v="766.7"/>
    <x v="10"/>
    <n v="9.1296805916033022E-2"/>
    <n v="600"/>
    <s v="Fail"/>
    <n v="500"/>
  </r>
  <r>
    <x v="13"/>
    <n v="648"/>
    <x v="0"/>
    <n v="2"/>
    <x v="0"/>
    <x v="0"/>
    <n v="280516"/>
    <n v="432.9"/>
    <x v="12"/>
    <n v="0.14972407990988038"/>
    <n v="500"/>
    <s v="Pass"/>
    <n v="300"/>
  </r>
  <r>
    <x v="14"/>
    <n v="14029"/>
    <x v="0"/>
    <n v="24"/>
    <x v="0"/>
    <x v="0"/>
    <n v="5296060"/>
    <n v="377.5"/>
    <x v="13"/>
    <n v="7.2695551032276831E-2"/>
    <n v="500"/>
    <s v="Pass"/>
    <n v="300"/>
  </r>
  <r>
    <x v="15"/>
    <n v="7922"/>
    <x v="3"/>
    <n v="7"/>
    <x v="2"/>
    <x v="1"/>
    <n v="2530339"/>
    <n v="319.39999999999998"/>
    <x v="3"/>
    <n v="0.11065710958096919"/>
    <n v="600"/>
    <s v="Pass"/>
    <n v="500"/>
  </r>
  <r>
    <x v="16"/>
    <n v="3400"/>
    <x v="1"/>
    <n v="1"/>
    <x v="0"/>
    <x v="0"/>
    <n v="1075496"/>
    <n v="316.3"/>
    <x v="14"/>
    <n v="0.13017249715480114"/>
    <n v="600"/>
    <s v="Pass"/>
    <n v="500"/>
  </r>
  <r>
    <x v="17"/>
    <n v="1024"/>
    <x v="0"/>
    <n v="4"/>
    <x v="2"/>
    <x v="1"/>
    <n v="581974"/>
    <n v="568.29999999999995"/>
    <x v="5"/>
    <n v="3.0070071858880294E-2"/>
    <n v="500"/>
    <s v="Fail"/>
    <n v="300"/>
  </r>
  <r>
    <x v="18"/>
    <n v="2400"/>
    <x v="1"/>
    <n v="3"/>
    <x v="0"/>
    <x v="0"/>
    <n v="500672"/>
    <n v="208.6"/>
    <x v="15"/>
    <n v="0.10206282755975968"/>
    <n v="600"/>
    <s v="Pass"/>
    <n v="500"/>
  </r>
  <r>
    <x v="19"/>
    <n v="3381"/>
    <x v="0"/>
    <n v="5"/>
    <x v="2"/>
    <x v="1"/>
    <n v="4852199"/>
    <n v="1435.1"/>
    <x v="13"/>
    <n v="7.9345467900224204E-2"/>
    <n v="500"/>
    <s v="Fail"/>
    <n v="300"/>
  </r>
  <r>
    <x v="20"/>
    <n v="2450"/>
    <x v="0"/>
    <n v="4"/>
    <x v="0"/>
    <x v="0"/>
    <n v="795920"/>
    <n v="324.89999999999998"/>
    <x v="16"/>
    <n v="5.7166549401949943E-2"/>
    <n v="500"/>
    <s v="Pass"/>
    <n v="300"/>
  </r>
  <r>
    <x v="21"/>
    <n v="398"/>
    <x v="0"/>
    <n v="3"/>
    <x v="0"/>
    <x v="0"/>
    <n v="123003"/>
    <n v="309.10000000000002"/>
    <x v="17"/>
    <n v="3.9836426753819015E-2"/>
    <n v="500"/>
    <s v="Pass"/>
    <n v="300"/>
  </r>
  <r>
    <x v="22"/>
    <n v="678"/>
    <x v="0"/>
    <n v="2"/>
    <x v="0"/>
    <x v="0"/>
    <n v="137562"/>
    <n v="202.9"/>
    <x v="18"/>
    <n v="7.1240604236635113E-2"/>
    <n v="500"/>
    <s v="Pass"/>
    <n v="300"/>
  </r>
  <r>
    <x v="23"/>
    <n v="950"/>
    <x v="0"/>
    <n v="3"/>
    <x v="0"/>
    <x v="0"/>
    <n v="207943"/>
    <n v="218.9"/>
    <x v="19"/>
    <n v="0.10435552050321482"/>
    <n v="500"/>
    <s v="Pass"/>
    <n v="300"/>
  </r>
  <r>
    <x v="24"/>
    <n v="904"/>
    <x v="1"/>
    <n v="1"/>
    <x v="0"/>
    <x v="0"/>
    <n v="467411"/>
    <n v="517"/>
    <x v="20"/>
    <n v="0.1048327916972429"/>
    <n v="600"/>
    <s v="Pass"/>
    <n v="500"/>
  </r>
  <r>
    <x v="25"/>
    <n v="1154"/>
    <x v="0"/>
    <n v="4"/>
    <x v="2"/>
    <x v="1"/>
    <n v="681169"/>
    <n v="590.29999999999995"/>
    <x v="21"/>
    <n v="5.1382256092100495E-2"/>
    <n v="500"/>
    <s v="Fail"/>
    <n v="300"/>
  </r>
  <r>
    <x v="26"/>
    <n v="1200"/>
    <x v="2"/>
    <n v="2"/>
    <x v="0"/>
    <x v="0"/>
    <n v="220592"/>
    <n v="183.8"/>
    <x v="20"/>
    <n v="0.2221295423224777"/>
    <m/>
    <m/>
    <m/>
  </r>
  <r>
    <x v="27"/>
    <n v="544"/>
    <x v="0"/>
    <n v="3"/>
    <x v="0"/>
    <x v="0"/>
    <n v="121210"/>
    <n v="222.8"/>
    <x v="4"/>
    <n v="0.1155020212853725"/>
    <n v="500"/>
    <s v="Pass"/>
    <n v="300"/>
  </r>
  <r>
    <x v="28"/>
    <n v="662"/>
    <x v="0"/>
    <n v="2"/>
    <x v="2"/>
    <x v="1"/>
    <n v="361597"/>
    <n v="546.20000000000005"/>
    <x v="22"/>
    <n v="7.7434270748927669E-2"/>
    <n v="500"/>
    <s v="Fail"/>
    <n v="300"/>
  </r>
  <r>
    <x v="29"/>
    <n v="517"/>
    <x v="0"/>
    <n v="3"/>
    <x v="0"/>
    <x v="0"/>
    <n v="140782"/>
    <n v="272.3"/>
    <x v="23"/>
    <n v="0.2635280078419116"/>
    <n v="500"/>
    <s v="Pass"/>
    <n v="300"/>
  </r>
  <r>
    <x v="30"/>
    <n v="421"/>
    <x v="0"/>
    <n v="2"/>
    <x v="0"/>
    <x v="0"/>
    <n v="100496"/>
    <n v="238.7"/>
    <x v="24"/>
    <n v="5.5723610889985668E-2"/>
    <n v="500"/>
    <s v="Pass"/>
    <n v="300"/>
  </r>
  <r>
    <x v="31"/>
    <n v="579"/>
    <x v="0"/>
    <n v="1"/>
    <x v="0"/>
    <x v="0"/>
    <n v="153851"/>
    <n v="265.7"/>
    <x v="25"/>
    <n v="8.1897420231262716E-2"/>
    <n v="500"/>
    <s v="Pass"/>
    <n v="300"/>
  </r>
  <r>
    <x v="32"/>
    <n v="325"/>
    <x v="0"/>
    <n v="4"/>
    <x v="1"/>
    <x v="1"/>
    <n v="127919"/>
    <n v="393.6"/>
    <x v="4"/>
    <n v="0.10944425769432219"/>
    <n v="500"/>
    <s v="Pass"/>
    <n v="300"/>
  </r>
  <r>
    <x v="33"/>
    <n v="867"/>
    <x v="0"/>
    <n v="4"/>
    <x v="2"/>
    <x v="1"/>
    <n v="333515"/>
    <n v="384.7"/>
    <x v="12"/>
    <n v="0.1259313674047644"/>
    <n v="500"/>
    <s v="Pass"/>
    <n v="300"/>
  </r>
  <r>
    <x v="34"/>
    <n v="590"/>
    <x v="0"/>
    <n v="1"/>
    <x v="2"/>
    <x v="1"/>
    <n v="376248"/>
    <n v="637.70000000000005"/>
    <x v="22"/>
    <n v="7.4419000233888283E-2"/>
    <n v="500"/>
    <s v="Fail"/>
    <n v="300"/>
  </r>
  <r>
    <x v="35"/>
    <n v="209"/>
    <x v="0"/>
    <n v="2"/>
    <x v="0"/>
    <x v="0"/>
    <n v="96143"/>
    <n v="460"/>
    <x v="26"/>
    <n v="2.912328510656002E-2"/>
    <n v="500"/>
    <s v="Pass"/>
    <n v="300"/>
  </r>
  <r>
    <x v="36"/>
    <n v="1400"/>
    <x v="4"/>
    <n v="4"/>
    <x v="0"/>
    <x v="0"/>
    <n v="524227"/>
    <n v="374.4"/>
    <x v="10"/>
    <n v="4.0058982082189588E-2"/>
    <m/>
    <m/>
    <m/>
  </r>
  <r>
    <x v="37"/>
    <n v="360"/>
    <x v="0"/>
    <n v="3"/>
    <x v="0"/>
    <x v="0"/>
    <n v="110736"/>
    <n v="307.60000000000002"/>
    <x v="27"/>
    <n v="5.6892067620286084E-2"/>
    <n v="500"/>
    <s v="Pass"/>
    <n v="300"/>
  </r>
  <r>
    <x v="38"/>
    <n v="305"/>
    <x v="0"/>
    <n v="3"/>
    <x v="0"/>
    <x v="0"/>
    <n v="84259"/>
    <n v="276.3"/>
    <x v="28"/>
    <n v="4.9846307219406832E-2"/>
    <n v="500"/>
    <s v="Pass"/>
    <n v="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n v="5642"/>
    <x v="0"/>
    <n v="2"/>
    <s v="None"/>
    <b v="0"/>
    <n v="1136232"/>
    <n v="201.3881602268699"/>
    <n v="105000"/>
    <n v="9.2410704856050518E-2"/>
    <s v="Pass"/>
    <s v="Pass"/>
    <s v="B"/>
  </r>
  <r>
    <n v="2"/>
    <n v="31592"/>
    <x v="0"/>
    <n v="7"/>
    <s v="None"/>
    <b v="0"/>
    <n v="9825522"/>
    <n v="311.01297796910609"/>
    <n v="539000"/>
    <n v="5.4857136343494012E-2"/>
    <s v="Pass"/>
    <s v="Fail"/>
    <s v="D"/>
  </r>
  <r>
    <n v="3"/>
    <n v="9862"/>
    <x v="1"/>
    <n v="3"/>
    <s v="None"/>
    <b v="0"/>
    <n v="3637755"/>
    <n v="368.86584871222874"/>
    <n v="168000"/>
    <n v="4.6182329486180347E-2"/>
    <s v="Pass"/>
    <s v="Pass"/>
    <s v="E"/>
  </r>
  <r>
    <n v="4"/>
    <n v="17240"/>
    <x v="0"/>
    <n v="8"/>
    <s v="None"/>
    <b v="0"/>
    <n v="5844220"/>
    <n v="338.99187935034803"/>
    <n v="280000"/>
    <n v="4.7910585159354029E-2"/>
    <s v="Pass"/>
    <s v="Fail"/>
    <s v="D"/>
  </r>
  <r>
    <n v="5"/>
    <n v="2290"/>
    <x v="0"/>
    <n v="3"/>
    <s v="None"/>
    <b v="0"/>
    <n v="328798"/>
    <n v="143.57991266375547"/>
    <n v="14000"/>
    <n v="4.257933442417533E-2"/>
    <s v="Pass"/>
    <s v="Pass"/>
    <s v="A+"/>
  </r>
  <r>
    <n v="6"/>
    <n v="1330"/>
    <x v="0"/>
    <n v="3"/>
    <s v="None"/>
    <b v="0"/>
    <n v="395560"/>
    <n v="297.41353383458647"/>
    <n v="17500"/>
    <n v="4.4241075942966931E-2"/>
    <s v="Pass"/>
    <s v="Pass"/>
    <s v="C"/>
  </r>
  <r>
    <n v="8"/>
    <n v="876"/>
    <x v="2"/>
    <n v="3"/>
    <s v="Partial Footprint"/>
    <b v="1"/>
    <n v="295119"/>
    <n v="336.89383561643837"/>
    <n v="10500"/>
    <n v="3.5578868185376068E-2"/>
    <s v="Pass"/>
    <s v="Pass"/>
    <s v="D"/>
  </r>
  <r>
    <n v="9"/>
    <n v="1400"/>
    <x v="0"/>
    <n v="3"/>
    <s v="None"/>
    <b v="0"/>
    <n v="378672"/>
    <n v="270.48"/>
    <n v="31500"/>
    <n v="8.3185448092280387E-2"/>
    <s v="Pass"/>
    <s v="Pass"/>
    <s v="C"/>
  </r>
  <r>
    <n v="10"/>
    <n v="1534"/>
    <x v="0"/>
    <n v="2"/>
    <s v="Partial Footprint"/>
    <b v="1"/>
    <n v="603764"/>
    <n v="393.58800521512387"/>
    <n v="63000"/>
    <n v="0.10434540648332792"/>
    <s v="Pass"/>
    <s v="Fail"/>
    <s v="E"/>
  </r>
  <r>
    <n v="11"/>
    <n v="1700"/>
    <x v="0"/>
    <n v="4"/>
    <s v="Full Footprint"/>
    <b v="1"/>
    <n v="607903"/>
    <n v="357.59"/>
    <n v="21000"/>
    <n v="3.4544984972931535E-2"/>
    <s v="Pass"/>
    <s v="Fail"/>
    <s v="E"/>
  </r>
  <r>
    <n v="12"/>
    <n v="1975"/>
    <x v="0"/>
    <n v="3"/>
    <s v="Partial Footprint"/>
    <b v="1"/>
    <n v="1028051"/>
    <n v="520.53215189873413"/>
    <n v="86100"/>
    <n v="8.3750708865610757E-2"/>
    <s v="Fail"/>
    <s v="Fail"/>
    <s v="G"/>
  </r>
  <r>
    <n v="13"/>
    <n v="300"/>
    <x v="1"/>
    <n v="3"/>
    <s v="None"/>
    <b v="0"/>
    <n v="230019"/>
    <n v="766.73"/>
    <n v="21000"/>
    <n v="9.1296805916033022E-2"/>
    <s v="Fail"/>
    <s v="Fail"/>
    <s v="G"/>
  </r>
  <r>
    <n v="14"/>
    <n v="648"/>
    <x v="0"/>
    <n v="2"/>
    <s v="None"/>
    <b v="0"/>
    <n v="280516"/>
    <n v="432.89506172839504"/>
    <n v="42000"/>
    <n v="0.14972407990988038"/>
    <s v="Pass"/>
    <s v="Fail"/>
    <s v="F"/>
  </r>
  <r>
    <n v="15"/>
    <n v="14029"/>
    <x v="0"/>
    <n v="24"/>
    <s v="None"/>
    <b v="0"/>
    <n v="5296060"/>
    <n v="377.50801910328607"/>
    <n v="385000"/>
    <n v="7.2695551032276831E-2"/>
    <s v="Pass"/>
    <s v="Fail"/>
    <s v="E"/>
  </r>
  <r>
    <n v="16"/>
    <n v="7922"/>
    <x v="2"/>
    <n v="7"/>
    <s v="Full Footprint"/>
    <b v="1"/>
    <n v="2530339"/>
    <n v="319.40658924514014"/>
    <n v="280000"/>
    <n v="0.11065710958096919"/>
    <s v="Pass"/>
    <s v="Pass"/>
    <s v="D"/>
  </r>
  <r>
    <n v="17"/>
    <n v="3400"/>
    <x v="1"/>
    <n v="1"/>
    <s v="None"/>
    <b v="0"/>
    <n v="1075496"/>
    <n v="316.32235294117646"/>
    <n v="140000"/>
    <n v="0.13017249715480114"/>
    <s v="Pass"/>
    <s v="Pass"/>
    <s v="D"/>
  </r>
  <r>
    <n v="18"/>
    <n v="1024"/>
    <x v="0"/>
    <n v="4"/>
    <s v="Full Footprint"/>
    <b v="1"/>
    <n v="581974"/>
    <n v="568.333984375"/>
    <n v="17500"/>
    <n v="3.0070071858880294E-2"/>
    <s v="Fail"/>
    <s v="Fail"/>
    <s v="G"/>
  </r>
  <r>
    <n v="19"/>
    <n v="2400"/>
    <x v="1"/>
    <n v="3"/>
    <s v="None"/>
    <b v="0"/>
    <n v="500672"/>
    <n v="208.61333333333334"/>
    <n v="51100"/>
    <n v="0.10206282755975968"/>
    <s v="Pass"/>
    <s v="Pass"/>
    <s v="B"/>
  </r>
  <r>
    <n v="20"/>
    <n v="3381"/>
    <x v="0"/>
    <n v="5"/>
    <s v="Full Footprint"/>
    <b v="1"/>
    <n v="4852199"/>
    <n v="1435.1372375036972"/>
    <n v="385000"/>
    <n v="7.9345467900224204E-2"/>
    <s v="Fail"/>
    <s v="Fail"/>
    <s v="G"/>
  </r>
  <r>
    <n v="21"/>
    <n v="2450"/>
    <x v="0"/>
    <n v="4"/>
    <s v="None"/>
    <b v="0"/>
    <n v="795920"/>
    <n v="324.865306122449"/>
    <n v="45500"/>
    <n v="5.7166549401949943E-2"/>
    <s v="Pass"/>
    <s v="Fail"/>
    <s v="D"/>
  </r>
  <r>
    <n v="22"/>
    <n v="398"/>
    <x v="0"/>
    <n v="3"/>
    <s v="None"/>
    <b v="0"/>
    <n v="123003"/>
    <n v="309.0527638190955"/>
    <n v="4900"/>
    <n v="3.9836426753819015E-2"/>
    <s v="Pass"/>
    <s v="Fail"/>
    <s v="D"/>
  </r>
  <r>
    <n v="23"/>
    <n v="678"/>
    <x v="0"/>
    <n v="2"/>
    <s v="None"/>
    <b v="0"/>
    <n v="137562"/>
    <n v="202.89380530973452"/>
    <n v="9800"/>
    <n v="7.1240604236635113E-2"/>
    <s v="Pass"/>
    <s v="Pass"/>
    <s v="B"/>
  </r>
  <r>
    <n v="24"/>
    <n v="950"/>
    <x v="0"/>
    <n v="3"/>
    <s v="None"/>
    <b v="0"/>
    <n v="207943"/>
    <n v="218.88736842105263"/>
    <n v="21700"/>
    <n v="0.10435552050321482"/>
    <s v="Pass"/>
    <s v="Pass"/>
    <s v="B"/>
  </r>
  <r>
    <n v="25"/>
    <n v="904"/>
    <x v="1"/>
    <n v="1"/>
    <s v="None"/>
    <b v="0"/>
    <n v="467411"/>
    <n v="517.04756637168146"/>
    <n v="49000"/>
    <n v="0.1048327916972429"/>
    <s v="Pass"/>
    <s v="Fail"/>
    <s v="G"/>
  </r>
  <r>
    <n v="26"/>
    <n v="1154"/>
    <x v="0"/>
    <n v="4"/>
    <s v="Full Footprint"/>
    <b v="1"/>
    <n v="681169"/>
    <n v="590.26776429809354"/>
    <n v="35000"/>
    <n v="5.1382256092100495E-2"/>
    <s v="Fail"/>
    <s v="Fail"/>
    <s v="G"/>
  </r>
  <r>
    <n v="28"/>
    <n v="544"/>
    <x v="0"/>
    <n v="3"/>
    <s v="None"/>
    <b v="0"/>
    <n v="121210"/>
    <n v="222.8125"/>
    <n v="14000"/>
    <n v="0.1155020212853725"/>
    <s v="Pass"/>
    <s v="Pass"/>
    <s v="B"/>
  </r>
  <r>
    <n v="29"/>
    <n v="662"/>
    <x v="0"/>
    <n v="2"/>
    <s v="Full Footprint"/>
    <b v="1"/>
    <n v="361597"/>
    <n v="546.21903323262836"/>
    <n v="28000"/>
    <n v="7.7434270748927669E-2"/>
    <s v="Fail"/>
    <s v="Fail"/>
    <s v="G"/>
  </r>
  <r>
    <n v="30"/>
    <n v="517"/>
    <x v="0"/>
    <n v="3"/>
    <s v="None"/>
    <b v="0"/>
    <n v="140782"/>
    <n v="272.30560928433266"/>
    <n v="37100"/>
    <n v="0.2635280078419116"/>
    <s v="Pass"/>
    <s v="Pass"/>
    <s v="C"/>
  </r>
  <r>
    <n v="31"/>
    <n v="421"/>
    <x v="0"/>
    <n v="2"/>
    <s v="None"/>
    <b v="0"/>
    <n v="100496"/>
    <n v="238.70783847980996"/>
    <n v="5600"/>
    <n v="5.5723610889985668E-2"/>
    <s v="Pass"/>
    <s v="Pass"/>
    <s v="B"/>
  </r>
  <r>
    <n v="32"/>
    <n v="579"/>
    <x v="0"/>
    <n v="1"/>
    <s v="None"/>
    <b v="0"/>
    <n v="153851"/>
    <n v="265.71848013816924"/>
    <n v="12600"/>
    <n v="8.1897420231262716E-2"/>
    <s v="Pass"/>
    <s v="Pass"/>
    <s v="C"/>
  </r>
  <r>
    <n v="33"/>
    <n v="325"/>
    <x v="0"/>
    <n v="4"/>
    <s v="Partial Footprint"/>
    <b v="1"/>
    <n v="127919"/>
    <n v="393.59692307692308"/>
    <n v="14000"/>
    <n v="0.10944425769432219"/>
    <s v="Pass"/>
    <s v="Fail"/>
    <s v="E"/>
  </r>
  <r>
    <n v="34"/>
    <n v="867"/>
    <x v="0"/>
    <n v="4"/>
    <s v="Full Footprint"/>
    <b v="1"/>
    <n v="333515"/>
    <n v="384.67704728950406"/>
    <n v="42000"/>
    <n v="0.1259313674047644"/>
    <s v="Pass"/>
    <s v="Fail"/>
    <s v="E"/>
  </r>
  <r>
    <n v="35"/>
    <n v="590"/>
    <x v="0"/>
    <n v="1"/>
    <s v="Full Footprint"/>
    <b v="1"/>
    <n v="376248"/>
    <n v="637.70847457627121"/>
    <n v="28000"/>
    <n v="7.4419000233888283E-2"/>
    <s v="Fail"/>
    <s v="Fail"/>
    <s v="G"/>
  </r>
  <r>
    <n v="36"/>
    <n v="209"/>
    <x v="0"/>
    <n v="2"/>
    <s v="None"/>
    <b v="0"/>
    <n v="96143"/>
    <n v="460.01435406698562"/>
    <n v="2800"/>
    <n v="2.912328510656002E-2"/>
    <s v="Pass"/>
    <s v="Fail"/>
    <s v="G"/>
  </r>
  <r>
    <n v="38"/>
    <n v="360"/>
    <x v="0"/>
    <n v="3"/>
    <s v="None"/>
    <b v="0"/>
    <n v="110736"/>
    <n v="307.60000000000002"/>
    <n v="6300"/>
    <n v="5.6892067620286084E-2"/>
    <s v="Pass"/>
    <s v="Fail"/>
    <s v="D"/>
  </r>
  <r>
    <n v="39"/>
    <n v="305"/>
    <x v="0"/>
    <n v="3"/>
    <s v="None"/>
    <b v="0"/>
    <n v="84259"/>
    <n v="276.25901639344261"/>
    <n v="4200"/>
    <n v="4.9846307219406832E-2"/>
    <s v="Pass"/>
    <s v="Pass"/>
    <s v="C"/>
  </r>
  <r>
    <m/>
    <m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33A70-DAF1-4642-8971-0131E18B3392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13">
    <pivotField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>
      <items count="6">
        <item x="2"/>
        <item x="1"/>
        <item x="4"/>
        <item x="3"/>
        <item x="0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/>
    <pivotField showAll="0">
      <items count="30">
        <item x="26"/>
        <item x="28"/>
        <item x="17"/>
        <item x="24"/>
        <item x="27"/>
        <item x="18"/>
        <item x="7"/>
        <item x="25"/>
        <item x="4"/>
        <item x="5"/>
        <item x="10"/>
        <item x="19"/>
        <item x="22"/>
        <item x="6"/>
        <item x="8"/>
        <item x="21"/>
        <item x="23"/>
        <item x="12"/>
        <item x="16"/>
        <item x="20"/>
        <item x="15"/>
        <item x="9"/>
        <item x="11"/>
        <item x="0"/>
        <item x="14"/>
        <item x="2"/>
        <item x="3"/>
        <item x="13"/>
        <item x="1"/>
        <item t="default"/>
      </items>
    </pivotField>
    <pivotField numFmtId="10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5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FE409-183E-4B54-8BDB-6BBE8468628D}" name="PivotTable6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13"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6"/>
  <sheetViews>
    <sheetView tabSelected="1" zoomScaleNormal="100" workbookViewId="0">
      <selection activeCell="B1" sqref="B1"/>
    </sheetView>
  </sheetViews>
  <sheetFormatPr defaultRowHeight="12.75"/>
  <cols>
    <col min="1" max="1" width="24"/>
    <col min="2" max="2" width="23.140625" bestFit="1" customWidth="1"/>
    <col min="3" max="3" width="13.85546875" customWidth="1"/>
    <col min="4" max="4" width="14.7109375" customWidth="1"/>
    <col min="5" max="5" width="19.28515625" customWidth="1"/>
    <col min="6" max="6" width="19.140625" customWidth="1"/>
    <col min="7" max="7" width="21"/>
    <col min="8" max="8" width="23"/>
    <col min="9" max="9" width="12" customWidth="1"/>
    <col min="10" max="10" width="9.140625" customWidth="1"/>
    <col min="11" max="11" width="21.5703125" customWidth="1"/>
    <col min="12" max="12" width="23"/>
    <col min="13" max="13" width="17.5703125" bestFit="1" customWidth="1"/>
    <col min="14" max="14" width="26"/>
    <col min="15" max="15" width="20"/>
    <col min="16" max="16" width="24.42578125" customWidth="1"/>
    <col min="17" max="17" width="32.42578125" customWidth="1"/>
    <col min="18" max="18" width="22.28515625" hidden="1" customWidth="1"/>
    <col min="19" max="19" width="37.85546875" hidden="1" customWidth="1"/>
    <col min="20" max="20" width="25" hidden="1" customWidth="1"/>
    <col min="21" max="21" width="29.42578125" customWidth="1"/>
    <col min="22" max="22" width="27.5703125" customWidth="1"/>
    <col min="23" max="23" width="33" customWidth="1"/>
    <col min="24" max="24" width="34.85546875" bestFit="1" customWidth="1"/>
    <col min="25" max="25" width="28.42578125" bestFit="1" customWidth="1"/>
    <col min="26" max="26" width="27.85546875" customWidth="1"/>
    <col min="27" max="27" width="37.28515625" bestFit="1" customWidth="1"/>
    <col min="28" max="28" width="25.28515625" bestFit="1" customWidth="1"/>
    <col min="29" max="29" width="34.140625" bestFit="1" customWidth="1"/>
    <col min="30" max="30" width="33.85546875" customWidth="1"/>
    <col min="31" max="31" width="36.85546875" bestFit="1" customWidth="1"/>
    <col min="32" max="32" width="27.7109375" bestFit="1" customWidth="1"/>
    <col min="33" max="33" width="41.85546875" bestFit="1" customWidth="1"/>
    <col min="34" max="34" width="30" bestFit="1" customWidth="1"/>
    <col min="35" max="35" width="26.42578125" bestFit="1" customWidth="1"/>
    <col min="36" max="36" width="40.5703125" bestFit="1" customWidth="1"/>
    <col min="37" max="37" width="28.5703125" bestFit="1" customWidth="1"/>
    <col min="38" max="38" width="27.85546875" customWidth="1"/>
    <col min="39" max="39" width="25.28515625" customWidth="1"/>
    <col min="40" max="40" width="16.140625" customWidth="1"/>
    <col min="41" max="41" width="24" customWidth="1"/>
    <col min="42" max="42" width="31.28515625" customWidth="1"/>
    <col min="43" max="43" width="29.42578125" bestFit="1" customWidth="1"/>
    <col min="44" max="44" width="28.7109375" hidden="1" customWidth="1"/>
    <col min="45" max="45" width="44.85546875" bestFit="1" customWidth="1"/>
    <col min="46" max="46" width="32.85546875" bestFit="1" customWidth="1"/>
  </cols>
  <sheetData>
    <row r="1" spans="1:46">
      <c r="A1" t="s">
        <v>3024</v>
      </c>
      <c r="B1" t="s">
        <v>3025</v>
      </c>
      <c r="C1" t="s">
        <v>3026</v>
      </c>
      <c r="D1" t="s">
        <v>3027</v>
      </c>
      <c r="E1" t="s">
        <v>3028</v>
      </c>
      <c r="F1" t="s">
        <v>3029</v>
      </c>
      <c r="G1" t="s">
        <v>3030</v>
      </c>
      <c r="H1" t="s">
        <v>3031</v>
      </c>
      <c r="I1" t="s">
        <v>3032</v>
      </c>
      <c r="J1" t="s">
        <v>3033</v>
      </c>
      <c r="K1" t="s">
        <v>3034</v>
      </c>
      <c r="L1" t="s">
        <v>3035</v>
      </c>
      <c r="M1" t="s">
        <v>3036</v>
      </c>
      <c r="N1" t="s">
        <v>3037</v>
      </c>
      <c r="O1" t="s">
        <v>3038</v>
      </c>
      <c r="P1" t="s">
        <v>3039</v>
      </c>
      <c r="Q1" t="s">
        <v>3040</v>
      </c>
      <c r="R1" t="s">
        <v>3041</v>
      </c>
      <c r="S1" t="s">
        <v>3042</v>
      </c>
      <c r="T1" t="s">
        <v>3043</v>
      </c>
      <c r="U1" t="s">
        <v>3044</v>
      </c>
      <c r="V1" t="s">
        <v>3045</v>
      </c>
      <c r="W1" t="s">
        <v>3046</v>
      </c>
      <c r="X1" t="s">
        <v>3047</v>
      </c>
      <c r="Y1" t="s">
        <v>3048</v>
      </c>
      <c r="Z1" t="s">
        <v>3049</v>
      </c>
      <c r="AA1" t="s">
        <v>3050</v>
      </c>
      <c r="AB1" t="s">
        <v>3051</v>
      </c>
      <c r="AC1" t="s">
        <v>3052</v>
      </c>
      <c r="AD1" t="s">
        <v>3053</v>
      </c>
      <c r="AE1" t="s">
        <v>3054</v>
      </c>
      <c r="AF1" t="s">
        <v>3055</v>
      </c>
      <c r="AG1" t="s">
        <v>3056</v>
      </c>
      <c r="AH1" t="s">
        <v>3057</v>
      </c>
      <c r="AI1" t="s">
        <v>3058</v>
      </c>
      <c r="AJ1" t="s">
        <v>3059</v>
      </c>
      <c r="AK1" t="s">
        <v>3060</v>
      </c>
      <c r="AL1" t="s">
        <v>3061</v>
      </c>
      <c r="AM1" t="s">
        <v>3062</v>
      </c>
      <c r="AN1" t="s">
        <v>3063</v>
      </c>
      <c r="AO1" t="s">
        <v>3064</v>
      </c>
      <c r="AP1" t="s">
        <v>3065</v>
      </c>
      <c r="AQ1" t="s">
        <v>3066</v>
      </c>
      <c r="AR1" t="s">
        <v>3067</v>
      </c>
      <c r="AS1" t="s">
        <v>3068</v>
      </c>
      <c r="AT1" t="s">
        <v>3069</v>
      </c>
    </row>
    <row r="2" spans="1:46">
      <c r="A2">
        <v>1</v>
      </c>
      <c r="B2" t="s">
        <v>0</v>
      </c>
      <c r="C2" t="s">
        <v>1</v>
      </c>
      <c r="D2">
        <v>5642</v>
      </c>
      <c r="E2">
        <v>15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>
        <v>776263</v>
      </c>
      <c r="Q2">
        <v>1136232</v>
      </c>
      <c r="R2">
        <v>1269140</v>
      </c>
      <c r="S2">
        <v>1220792</v>
      </c>
      <c r="T2">
        <v>137.6</v>
      </c>
      <c r="U2">
        <v>201.4</v>
      </c>
      <c r="V2">
        <v>224.9</v>
      </c>
      <c r="W2">
        <v>216.4</v>
      </c>
      <c r="X2">
        <v>105000</v>
      </c>
      <c r="Y2">
        <v>9.1999999999999998E-2</v>
      </c>
      <c r="Z2">
        <v>2639542</v>
      </c>
      <c r="AA2">
        <v>212753</v>
      </c>
      <c r="AB2">
        <v>0.187</v>
      </c>
      <c r="AC2">
        <v>21635</v>
      </c>
      <c r="AD2">
        <v>654510</v>
      </c>
      <c r="AE2">
        <v>0.57599999999999996</v>
      </c>
      <c r="AF2">
        <v>7617</v>
      </c>
      <c r="AG2">
        <v>16219</v>
      </c>
      <c r="AH2">
        <v>1.4E-2</v>
      </c>
      <c r="AI2">
        <v>6150</v>
      </c>
      <c r="AJ2">
        <v>19091</v>
      </c>
      <c r="AK2">
        <v>1.7000000000000001E-2</v>
      </c>
      <c r="AL2">
        <v>2450</v>
      </c>
      <c r="AM2">
        <v>3915</v>
      </c>
      <c r="AN2">
        <v>3.0000000000000001E-3</v>
      </c>
      <c r="AO2">
        <v>45863</v>
      </c>
      <c r="AP2">
        <v>17598</v>
      </c>
      <c r="AQ2">
        <v>1.4999999999999999E-2</v>
      </c>
      <c r="AR2">
        <v>109390</v>
      </c>
      <c r="AS2">
        <v>107145</v>
      </c>
      <c r="AT2">
        <v>9.4E-2</v>
      </c>
    </row>
    <row r="3" spans="1:46">
      <c r="A3">
        <v>2</v>
      </c>
      <c r="B3" t="s">
        <v>11</v>
      </c>
      <c r="C3" t="s">
        <v>12</v>
      </c>
      <c r="D3">
        <v>31592</v>
      </c>
      <c r="E3">
        <v>77</v>
      </c>
      <c r="F3" t="s">
        <v>13</v>
      </c>
      <c r="G3" t="s">
        <v>14</v>
      </c>
      <c r="H3" t="s">
        <v>15</v>
      </c>
      <c r="I3">
        <v>7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>
        <v>8429603</v>
      </c>
      <c r="Q3">
        <v>9825522</v>
      </c>
      <c r="R3">
        <v>10342388</v>
      </c>
      <c r="S3">
        <v>8873639</v>
      </c>
      <c r="T3">
        <v>266.8</v>
      </c>
      <c r="U3">
        <v>311</v>
      </c>
      <c r="V3">
        <v>327.39999999999998</v>
      </c>
      <c r="W3">
        <v>280.89999999999998</v>
      </c>
      <c r="X3">
        <v>539000</v>
      </c>
      <c r="Y3">
        <v>5.5E-2</v>
      </c>
      <c r="Z3">
        <v>35718253</v>
      </c>
      <c r="AA3">
        <v>4858091</v>
      </c>
      <c r="AB3">
        <v>0.49399999999999999</v>
      </c>
      <c r="AC3">
        <v>12066</v>
      </c>
      <c r="AD3">
        <v>487292</v>
      </c>
      <c r="AE3">
        <v>0.05</v>
      </c>
      <c r="AF3">
        <v>1836606</v>
      </c>
      <c r="AG3">
        <v>3910746</v>
      </c>
      <c r="AH3">
        <v>0.39800000000000002</v>
      </c>
      <c r="AI3">
        <v>5845</v>
      </c>
      <c r="AJ3">
        <v>18144</v>
      </c>
      <c r="AK3">
        <v>2E-3</v>
      </c>
      <c r="AL3">
        <v>0</v>
      </c>
      <c r="AM3">
        <v>0</v>
      </c>
      <c r="AN3">
        <v>0</v>
      </c>
      <c r="AO3">
        <v>34585</v>
      </c>
      <c r="AP3">
        <v>12250</v>
      </c>
      <c r="AQ3">
        <v>1E-3</v>
      </c>
      <c r="AR3">
        <v>0</v>
      </c>
      <c r="AS3">
        <v>0</v>
      </c>
      <c r="AT3">
        <v>0</v>
      </c>
    </row>
    <row r="4" spans="1:46">
      <c r="A4">
        <v>3</v>
      </c>
      <c r="B4" t="s">
        <v>22</v>
      </c>
      <c r="C4" t="s">
        <v>23</v>
      </c>
      <c r="D4">
        <v>9862</v>
      </c>
      <c r="E4">
        <v>24</v>
      </c>
      <c r="F4" t="s">
        <v>24</v>
      </c>
      <c r="G4" t="s">
        <v>25</v>
      </c>
      <c r="H4" t="s">
        <v>26</v>
      </c>
      <c r="I4">
        <v>3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3119642</v>
      </c>
      <c r="Q4">
        <v>3637755</v>
      </c>
      <c r="R4">
        <v>3812153</v>
      </c>
      <c r="S4">
        <v>3365251</v>
      </c>
      <c r="T4">
        <v>316.3</v>
      </c>
      <c r="U4">
        <v>368.9</v>
      </c>
      <c r="V4">
        <v>386.5</v>
      </c>
      <c r="W4">
        <v>341.2</v>
      </c>
      <c r="X4">
        <v>168000</v>
      </c>
      <c r="Y4">
        <v>4.5999999999999999E-2</v>
      </c>
      <c r="Z4">
        <v>13014984</v>
      </c>
      <c r="AA4">
        <v>1928667</v>
      </c>
      <c r="AB4">
        <v>0.53</v>
      </c>
      <c r="AC4">
        <v>7160</v>
      </c>
      <c r="AD4">
        <v>298775</v>
      </c>
      <c r="AE4">
        <v>8.2000000000000003E-2</v>
      </c>
      <c r="AF4">
        <v>541234</v>
      </c>
      <c r="AG4">
        <v>1152467</v>
      </c>
      <c r="AH4">
        <v>0.317</v>
      </c>
      <c r="AI4">
        <v>0</v>
      </c>
      <c r="AJ4">
        <v>0</v>
      </c>
      <c r="AK4">
        <v>0</v>
      </c>
      <c r="AL4">
        <v>55614</v>
      </c>
      <c r="AM4">
        <v>88878</v>
      </c>
      <c r="AN4">
        <v>2.4E-2</v>
      </c>
      <c r="AO4">
        <v>1947</v>
      </c>
      <c r="AP4">
        <v>968</v>
      </c>
      <c r="AQ4">
        <v>0</v>
      </c>
      <c r="AR4">
        <v>0</v>
      </c>
      <c r="AS4">
        <v>0</v>
      </c>
      <c r="AT4">
        <v>0</v>
      </c>
    </row>
    <row r="5" spans="1:46">
      <c r="A5">
        <v>4</v>
      </c>
      <c r="B5" t="s">
        <v>33</v>
      </c>
      <c r="C5" t="s">
        <v>34</v>
      </c>
      <c r="D5">
        <v>17240</v>
      </c>
      <c r="E5">
        <v>40</v>
      </c>
      <c r="F5" t="s">
        <v>35</v>
      </c>
      <c r="G5" t="s">
        <v>36</v>
      </c>
      <c r="H5" t="s">
        <v>37</v>
      </c>
      <c r="I5">
        <v>8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>
        <v>5077415</v>
      </c>
      <c r="Q5">
        <v>5844220</v>
      </c>
      <c r="R5">
        <v>6136749</v>
      </c>
      <c r="S5">
        <v>5214343</v>
      </c>
      <c r="T5">
        <v>294.5</v>
      </c>
      <c r="U5">
        <v>339</v>
      </c>
      <c r="V5">
        <v>356</v>
      </c>
      <c r="W5">
        <v>302.5</v>
      </c>
      <c r="X5">
        <v>280000</v>
      </c>
      <c r="Y5">
        <v>4.8000000000000001E-2</v>
      </c>
      <c r="Z5">
        <v>20845880</v>
      </c>
      <c r="AA5">
        <v>2804041</v>
      </c>
      <c r="AB5">
        <v>0.48</v>
      </c>
      <c r="AC5">
        <v>6170</v>
      </c>
      <c r="AD5">
        <v>211739</v>
      </c>
      <c r="AE5">
        <v>3.5999999999999997E-2</v>
      </c>
      <c r="AF5">
        <v>1124431</v>
      </c>
      <c r="AG5">
        <v>2394288</v>
      </c>
      <c r="AH5">
        <v>0.41</v>
      </c>
      <c r="AI5">
        <v>0</v>
      </c>
      <c r="AJ5">
        <v>0</v>
      </c>
      <c r="AK5">
        <v>0</v>
      </c>
      <c r="AL5">
        <v>93630</v>
      </c>
      <c r="AM5">
        <v>149631</v>
      </c>
      <c r="AN5">
        <v>2.5999999999999999E-2</v>
      </c>
      <c r="AO5">
        <v>0</v>
      </c>
      <c r="AP5">
        <v>0</v>
      </c>
      <c r="AQ5">
        <v>0</v>
      </c>
      <c r="AR5">
        <v>6078</v>
      </c>
      <c r="AS5">
        <v>4521</v>
      </c>
      <c r="AT5">
        <v>1E-3</v>
      </c>
    </row>
    <row r="6" spans="1:46">
      <c r="A6">
        <v>5</v>
      </c>
      <c r="B6" t="s">
        <v>44</v>
      </c>
      <c r="C6" t="s">
        <v>45</v>
      </c>
      <c r="D6">
        <v>2290</v>
      </c>
      <c r="E6">
        <v>2</v>
      </c>
      <c r="F6" t="s">
        <v>46</v>
      </c>
      <c r="G6" t="s">
        <v>47</v>
      </c>
      <c r="H6" t="s">
        <v>48</v>
      </c>
      <c r="I6">
        <v>3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>
        <v>252796</v>
      </c>
      <c r="Q6">
        <v>328798</v>
      </c>
      <c r="R6">
        <v>358757</v>
      </c>
      <c r="S6">
        <v>343081</v>
      </c>
      <c r="T6">
        <v>110.4</v>
      </c>
      <c r="U6">
        <v>143.6</v>
      </c>
      <c r="V6">
        <v>156.69999999999999</v>
      </c>
      <c r="W6">
        <v>149.80000000000001</v>
      </c>
      <c r="X6">
        <v>14000</v>
      </c>
      <c r="Y6">
        <v>4.2999999999999997E-2</v>
      </c>
      <c r="Z6">
        <v>999470</v>
      </c>
      <c r="AA6">
        <v>160833</v>
      </c>
      <c r="AB6">
        <v>0.48899999999999999</v>
      </c>
      <c r="AC6">
        <v>4165</v>
      </c>
      <c r="AD6">
        <v>93293</v>
      </c>
      <c r="AE6">
        <v>0.28399999999999997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30082</v>
      </c>
      <c r="AM6">
        <v>48074</v>
      </c>
      <c r="AN6">
        <v>0.14599999999999999</v>
      </c>
      <c r="AO6">
        <v>25341</v>
      </c>
      <c r="AP6">
        <v>12597</v>
      </c>
      <c r="AQ6">
        <v>3.7999999999999999E-2</v>
      </c>
      <c r="AR6">
        <v>0</v>
      </c>
      <c r="AS6">
        <v>0</v>
      </c>
      <c r="AT6">
        <v>0</v>
      </c>
    </row>
    <row r="7" spans="1:46">
      <c r="A7">
        <v>6</v>
      </c>
      <c r="B7" t="s">
        <v>55</v>
      </c>
      <c r="C7" t="s">
        <v>56</v>
      </c>
      <c r="D7">
        <v>1330</v>
      </c>
      <c r="E7">
        <v>2.5</v>
      </c>
      <c r="F7" t="s">
        <v>57</v>
      </c>
      <c r="G7" t="s">
        <v>58</v>
      </c>
      <c r="H7" t="s">
        <v>59</v>
      </c>
      <c r="I7">
        <v>3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>
        <v>276743</v>
      </c>
      <c r="Q7">
        <v>395560</v>
      </c>
      <c r="R7">
        <v>435199</v>
      </c>
      <c r="S7">
        <v>421671</v>
      </c>
      <c r="T7">
        <v>208.1</v>
      </c>
      <c r="U7">
        <v>297.39999999999998</v>
      </c>
      <c r="V7">
        <v>327.2</v>
      </c>
      <c r="W7">
        <v>317</v>
      </c>
      <c r="X7">
        <v>17500</v>
      </c>
      <c r="Y7">
        <v>4.3999999999999997E-2</v>
      </c>
      <c r="Z7">
        <v>676453</v>
      </c>
      <c r="AA7">
        <v>93760</v>
      </c>
      <c r="AB7">
        <v>0.23699999999999999</v>
      </c>
      <c r="AC7">
        <v>4112</v>
      </c>
      <c r="AD7">
        <v>246468</v>
      </c>
      <c r="AE7">
        <v>0.623</v>
      </c>
      <c r="AF7">
        <v>4662</v>
      </c>
      <c r="AG7">
        <v>9927</v>
      </c>
      <c r="AH7">
        <v>2.5000000000000001E-2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29509</v>
      </c>
      <c r="AP7">
        <v>11959</v>
      </c>
      <c r="AQ7">
        <v>0.03</v>
      </c>
      <c r="AR7">
        <v>16280</v>
      </c>
      <c r="AS7">
        <v>15946</v>
      </c>
      <c r="AT7">
        <v>0.04</v>
      </c>
    </row>
    <row r="8" spans="1:46">
      <c r="A8">
        <v>7</v>
      </c>
      <c r="B8" t="s">
        <v>66</v>
      </c>
      <c r="C8" t="s">
        <v>67</v>
      </c>
      <c r="D8">
        <v>1050</v>
      </c>
      <c r="E8">
        <v>4.2</v>
      </c>
      <c r="F8" t="s">
        <v>68</v>
      </c>
      <c r="G8" t="s">
        <v>69</v>
      </c>
      <c r="H8" t="s">
        <v>70</v>
      </c>
      <c r="I8">
        <v>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>
        <v>296431</v>
      </c>
      <c r="Q8">
        <v>392868</v>
      </c>
      <c r="R8">
        <v>438216</v>
      </c>
      <c r="S8">
        <v>419961</v>
      </c>
      <c r="T8">
        <v>282.3</v>
      </c>
      <c r="U8">
        <v>374.2</v>
      </c>
      <c r="V8">
        <v>417.3</v>
      </c>
      <c r="W8">
        <v>400</v>
      </c>
      <c r="X8">
        <v>29400</v>
      </c>
      <c r="Y8">
        <v>7.4999999999999997E-2</v>
      </c>
      <c r="Z8">
        <v>1734000</v>
      </c>
      <c r="AA8">
        <v>152248</v>
      </c>
      <c r="AB8">
        <v>0.38800000000000001</v>
      </c>
      <c r="AC8">
        <v>3789</v>
      </c>
      <c r="AD8">
        <v>151058</v>
      </c>
      <c r="AE8">
        <v>0.38400000000000001</v>
      </c>
      <c r="AF8">
        <v>5000</v>
      </c>
      <c r="AG8">
        <v>10647</v>
      </c>
      <c r="AH8">
        <v>2.7E-2</v>
      </c>
      <c r="AI8">
        <v>0</v>
      </c>
      <c r="AJ8">
        <v>0</v>
      </c>
      <c r="AK8">
        <v>0</v>
      </c>
      <c r="AL8">
        <v>25000</v>
      </c>
      <c r="AM8">
        <v>39953</v>
      </c>
      <c r="AN8">
        <v>0.10199999999999999</v>
      </c>
      <c r="AO8">
        <v>27000</v>
      </c>
      <c r="AP8">
        <v>9563</v>
      </c>
      <c r="AQ8">
        <v>2.4E-2</v>
      </c>
      <c r="AR8">
        <v>0</v>
      </c>
      <c r="AS8">
        <v>0</v>
      </c>
      <c r="AT8">
        <v>0</v>
      </c>
    </row>
    <row r="9" spans="1:46">
      <c r="A9">
        <v>8</v>
      </c>
      <c r="B9" t="s">
        <v>77</v>
      </c>
      <c r="C9" t="s">
        <v>78</v>
      </c>
      <c r="D9">
        <v>876</v>
      </c>
      <c r="E9">
        <v>1.5</v>
      </c>
      <c r="F9" t="s">
        <v>79</v>
      </c>
      <c r="G9" t="s">
        <v>80</v>
      </c>
      <c r="H9" t="s">
        <v>81</v>
      </c>
      <c r="I9">
        <v>3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>
        <v>239946</v>
      </c>
      <c r="Q9">
        <v>295119</v>
      </c>
      <c r="R9">
        <v>316945</v>
      </c>
      <c r="S9">
        <v>285115</v>
      </c>
      <c r="T9">
        <v>273.89999999999998</v>
      </c>
      <c r="U9">
        <v>336.9</v>
      </c>
      <c r="V9">
        <v>361.8</v>
      </c>
      <c r="W9">
        <v>325.5</v>
      </c>
      <c r="X9">
        <v>10500</v>
      </c>
      <c r="Y9">
        <v>3.5999999999999997E-2</v>
      </c>
      <c r="Z9">
        <v>814220</v>
      </c>
      <c r="AA9">
        <v>97798</v>
      </c>
      <c r="AB9">
        <v>0.33100000000000002</v>
      </c>
      <c r="AC9">
        <v>3669</v>
      </c>
      <c r="AD9">
        <v>82180</v>
      </c>
      <c r="AE9">
        <v>0.27800000000000002</v>
      </c>
      <c r="AF9">
        <v>23639</v>
      </c>
      <c r="AG9">
        <v>50336</v>
      </c>
      <c r="AH9">
        <v>0.17100000000000001</v>
      </c>
      <c r="AI9">
        <v>0</v>
      </c>
      <c r="AJ9">
        <v>0</v>
      </c>
      <c r="AK9">
        <v>0</v>
      </c>
      <c r="AL9">
        <v>29421</v>
      </c>
      <c r="AM9">
        <v>47018</v>
      </c>
      <c r="AN9">
        <v>0.159</v>
      </c>
      <c r="AO9">
        <v>14660</v>
      </c>
      <c r="AP9">
        <v>7287</v>
      </c>
      <c r="AQ9">
        <v>2.5000000000000001E-2</v>
      </c>
      <c r="AR9">
        <v>0</v>
      </c>
      <c r="AS9">
        <v>0</v>
      </c>
      <c r="AT9">
        <v>0</v>
      </c>
    </row>
    <row r="10" spans="1:46">
      <c r="A10">
        <v>9</v>
      </c>
      <c r="B10" t="s">
        <v>88</v>
      </c>
      <c r="C10" t="s">
        <v>89</v>
      </c>
      <c r="D10">
        <v>1400</v>
      </c>
      <c r="E10">
        <v>4.5</v>
      </c>
      <c r="F10" t="s">
        <v>90</v>
      </c>
      <c r="G10" t="s">
        <v>91</v>
      </c>
      <c r="H10" t="s">
        <v>92</v>
      </c>
      <c r="I10">
        <v>3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>
        <v>289488</v>
      </c>
      <c r="Q10">
        <v>378672</v>
      </c>
      <c r="R10">
        <v>405200</v>
      </c>
      <c r="S10">
        <v>385486</v>
      </c>
      <c r="T10">
        <v>206.8</v>
      </c>
      <c r="U10">
        <v>270.5</v>
      </c>
      <c r="V10">
        <v>289.39999999999998</v>
      </c>
      <c r="W10">
        <v>275.3</v>
      </c>
      <c r="X10">
        <v>31500</v>
      </c>
      <c r="Y10">
        <v>8.3000000000000004E-2</v>
      </c>
      <c r="Z10">
        <v>1175125</v>
      </c>
      <c r="AA10">
        <v>156266</v>
      </c>
      <c r="AB10">
        <v>0.41299999999999998</v>
      </c>
      <c r="AC10">
        <v>3395</v>
      </c>
      <c r="AD10">
        <v>137769</v>
      </c>
      <c r="AE10">
        <v>0.36399999999999999</v>
      </c>
      <c r="AF10">
        <v>24955</v>
      </c>
      <c r="AG10">
        <v>53138</v>
      </c>
      <c r="AH10">
        <v>0.14000000000000001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10</v>
      </c>
      <c r="B11" t="s">
        <v>99</v>
      </c>
      <c r="C11" t="s">
        <v>100</v>
      </c>
      <c r="D11">
        <v>1534</v>
      </c>
      <c r="E11">
        <v>9</v>
      </c>
      <c r="F11" t="s">
        <v>101</v>
      </c>
      <c r="G11" t="s">
        <v>102</v>
      </c>
      <c r="H11" t="s">
        <v>103</v>
      </c>
      <c r="I11">
        <v>2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>
        <v>458585</v>
      </c>
      <c r="Q11">
        <v>603764</v>
      </c>
      <c r="R11">
        <v>643842</v>
      </c>
      <c r="S11">
        <v>580761</v>
      </c>
      <c r="T11">
        <v>298.89999999999998</v>
      </c>
      <c r="U11">
        <v>393.6</v>
      </c>
      <c r="V11">
        <v>419.7</v>
      </c>
      <c r="W11">
        <v>378.6</v>
      </c>
      <c r="X11">
        <v>63000</v>
      </c>
      <c r="Y11">
        <v>0.104</v>
      </c>
      <c r="Z11">
        <v>1849680</v>
      </c>
      <c r="AA11">
        <v>221934</v>
      </c>
      <c r="AB11">
        <v>0.36799999999999999</v>
      </c>
      <c r="AC11">
        <v>3056</v>
      </c>
      <c r="AD11">
        <v>141256</v>
      </c>
      <c r="AE11">
        <v>0.23400000000000001</v>
      </c>
      <c r="AF11">
        <v>70058</v>
      </c>
      <c r="AG11">
        <v>149177</v>
      </c>
      <c r="AH11">
        <v>0.247</v>
      </c>
      <c r="AI11">
        <v>0</v>
      </c>
      <c r="AJ11">
        <v>0</v>
      </c>
      <c r="AK11">
        <v>0</v>
      </c>
      <c r="AL11">
        <v>12948</v>
      </c>
      <c r="AM11">
        <v>20692</v>
      </c>
      <c r="AN11">
        <v>3.4000000000000002E-2</v>
      </c>
      <c r="AO11">
        <v>15500</v>
      </c>
      <c r="AP11">
        <v>7705</v>
      </c>
      <c r="AQ11">
        <v>1.2999999999999999E-2</v>
      </c>
      <c r="AR11">
        <v>0</v>
      </c>
      <c r="AS11">
        <v>0</v>
      </c>
      <c r="AT11">
        <v>0</v>
      </c>
    </row>
    <row r="12" spans="1:46">
      <c r="A12">
        <v>11</v>
      </c>
      <c r="B12" t="s">
        <v>110</v>
      </c>
      <c r="C12" t="s">
        <v>111</v>
      </c>
      <c r="D12">
        <v>1700</v>
      </c>
      <c r="E12">
        <v>3</v>
      </c>
      <c r="F12" t="s">
        <v>112</v>
      </c>
      <c r="G12" t="s">
        <v>113</v>
      </c>
      <c r="H12" t="s">
        <v>114</v>
      </c>
      <c r="I12">
        <v>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>
        <v>510817</v>
      </c>
      <c r="Q12">
        <v>607903</v>
      </c>
      <c r="R12">
        <v>639998</v>
      </c>
      <c r="S12">
        <v>575344</v>
      </c>
      <c r="T12">
        <v>300.5</v>
      </c>
      <c r="U12">
        <v>357.6</v>
      </c>
      <c r="V12">
        <v>376.5</v>
      </c>
      <c r="W12">
        <v>338.4</v>
      </c>
      <c r="X12">
        <v>21000</v>
      </c>
      <c r="Y12">
        <v>3.5000000000000003E-2</v>
      </c>
      <c r="Z12">
        <v>1645549</v>
      </c>
      <c r="AA12">
        <v>295658</v>
      </c>
      <c r="AB12">
        <v>0.48599999999999999</v>
      </c>
      <c r="AC12">
        <v>2643</v>
      </c>
      <c r="AD12">
        <v>119513</v>
      </c>
      <c r="AE12">
        <v>0.19700000000000001</v>
      </c>
      <c r="AF12">
        <v>76745</v>
      </c>
      <c r="AG12">
        <v>163416</v>
      </c>
      <c r="AH12">
        <v>0.26900000000000002</v>
      </c>
      <c r="AI12">
        <v>0</v>
      </c>
      <c r="AJ12">
        <v>0</v>
      </c>
      <c r="AK12">
        <v>0</v>
      </c>
      <c r="AL12">
        <v>5204</v>
      </c>
      <c r="AM12">
        <v>8316</v>
      </c>
      <c r="AN12">
        <v>1.4E-2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12</v>
      </c>
      <c r="B13" t="s">
        <v>121</v>
      </c>
      <c r="C13" t="s">
        <v>122</v>
      </c>
      <c r="D13">
        <v>1975</v>
      </c>
      <c r="E13">
        <v>12.3</v>
      </c>
      <c r="F13" t="s">
        <v>123</v>
      </c>
      <c r="G13" t="s">
        <v>124</v>
      </c>
      <c r="H13" t="s">
        <v>125</v>
      </c>
      <c r="I13">
        <v>3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>
        <v>838146</v>
      </c>
      <c r="Q13">
        <v>1028051</v>
      </c>
      <c r="R13">
        <v>1107449</v>
      </c>
      <c r="S13">
        <v>962694</v>
      </c>
      <c r="T13">
        <v>424.4</v>
      </c>
      <c r="U13">
        <v>520.5</v>
      </c>
      <c r="V13">
        <v>560.70000000000005</v>
      </c>
      <c r="W13">
        <v>487.4</v>
      </c>
      <c r="X13">
        <v>86100</v>
      </c>
      <c r="Y13">
        <v>8.4000000000000005E-2</v>
      </c>
      <c r="Z13">
        <v>4394975</v>
      </c>
      <c r="AA13">
        <v>467267</v>
      </c>
      <c r="AB13">
        <v>0.45500000000000002</v>
      </c>
      <c r="AC13">
        <v>2490</v>
      </c>
      <c r="AD13">
        <v>78249</v>
      </c>
      <c r="AE13">
        <v>7.5999999999999998E-2</v>
      </c>
      <c r="AF13">
        <v>174037</v>
      </c>
      <c r="AG13">
        <v>370583</v>
      </c>
      <c r="AH13">
        <v>0.36</v>
      </c>
      <c r="AI13">
        <v>0</v>
      </c>
      <c r="AJ13">
        <v>0</v>
      </c>
      <c r="AK13">
        <v>0</v>
      </c>
      <c r="AL13">
        <v>11147</v>
      </c>
      <c r="AM13">
        <v>17814</v>
      </c>
      <c r="AN13">
        <v>1.7000000000000001E-2</v>
      </c>
      <c r="AO13">
        <v>16170</v>
      </c>
      <c r="AP13">
        <v>8038</v>
      </c>
      <c r="AQ13">
        <v>8.0000000000000002E-3</v>
      </c>
      <c r="AR13">
        <v>0</v>
      </c>
      <c r="AS13">
        <v>0</v>
      </c>
      <c r="AT13">
        <v>0</v>
      </c>
    </row>
    <row r="14" spans="1:46">
      <c r="A14">
        <v>13</v>
      </c>
      <c r="B14" t="s">
        <v>132</v>
      </c>
      <c r="C14" t="s">
        <v>133</v>
      </c>
      <c r="D14">
        <v>300</v>
      </c>
      <c r="E14">
        <v>3</v>
      </c>
      <c r="F14" t="s">
        <v>134</v>
      </c>
      <c r="G14" t="s">
        <v>135</v>
      </c>
      <c r="H14" t="s">
        <v>136</v>
      </c>
      <c r="I14">
        <v>3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>
        <v>171056</v>
      </c>
      <c r="Q14">
        <v>230019</v>
      </c>
      <c r="R14">
        <v>244964</v>
      </c>
      <c r="S14">
        <v>221828</v>
      </c>
      <c r="T14">
        <v>570.20000000000005</v>
      </c>
      <c r="U14">
        <v>766.7</v>
      </c>
      <c r="V14">
        <v>816.5</v>
      </c>
      <c r="W14">
        <v>739.4</v>
      </c>
      <c r="X14">
        <v>21000</v>
      </c>
      <c r="Y14">
        <v>9.0999999999999998E-2</v>
      </c>
      <c r="Z14">
        <v>356375</v>
      </c>
      <c r="AA14">
        <v>47759</v>
      </c>
      <c r="AB14">
        <v>0.20799999999999999</v>
      </c>
      <c r="AC14">
        <v>2470</v>
      </c>
      <c r="AD14">
        <v>97137</v>
      </c>
      <c r="AE14">
        <v>0.42199999999999999</v>
      </c>
      <c r="AF14">
        <v>25085</v>
      </c>
      <c r="AG14">
        <v>53414</v>
      </c>
      <c r="AH14">
        <v>0.23200000000000001</v>
      </c>
      <c r="AI14">
        <v>0</v>
      </c>
      <c r="AJ14">
        <v>0</v>
      </c>
      <c r="AK14">
        <v>0</v>
      </c>
      <c r="AL14">
        <v>1727</v>
      </c>
      <c r="AM14">
        <v>2760</v>
      </c>
      <c r="AN14">
        <v>1.2E-2</v>
      </c>
      <c r="AO14">
        <v>9320</v>
      </c>
      <c r="AP14">
        <v>4633</v>
      </c>
      <c r="AQ14">
        <v>0.02</v>
      </c>
      <c r="AR14">
        <v>3385</v>
      </c>
      <c r="AS14">
        <v>3316</v>
      </c>
      <c r="AT14">
        <v>1.4E-2</v>
      </c>
    </row>
    <row r="15" spans="1:46">
      <c r="A15">
        <v>14</v>
      </c>
      <c r="B15" t="s">
        <v>143</v>
      </c>
      <c r="C15" t="s">
        <v>144</v>
      </c>
      <c r="D15">
        <v>648</v>
      </c>
      <c r="E15">
        <v>6</v>
      </c>
      <c r="F15" t="s">
        <v>145</v>
      </c>
      <c r="G15" t="s">
        <v>146</v>
      </c>
      <c r="H15" t="s">
        <v>147</v>
      </c>
      <c r="I15">
        <v>2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>
        <v>193785</v>
      </c>
      <c r="Q15">
        <v>280516</v>
      </c>
      <c r="R15">
        <v>299575</v>
      </c>
      <c r="S15">
        <v>269423</v>
      </c>
      <c r="T15">
        <v>299.10000000000002</v>
      </c>
      <c r="U15">
        <v>432.9</v>
      </c>
      <c r="V15">
        <v>462.3</v>
      </c>
      <c r="W15">
        <v>415.8</v>
      </c>
      <c r="X15">
        <v>42000</v>
      </c>
      <c r="Y15">
        <v>0.15</v>
      </c>
      <c r="Z15">
        <v>542248</v>
      </c>
      <c r="AA15">
        <v>62808</v>
      </c>
      <c r="AB15">
        <v>0.224</v>
      </c>
      <c r="AC15">
        <v>2284</v>
      </c>
      <c r="AD15">
        <v>94921</v>
      </c>
      <c r="AE15">
        <v>0.33800000000000002</v>
      </c>
      <c r="AF15">
        <v>18447</v>
      </c>
      <c r="AG15">
        <v>39280</v>
      </c>
      <c r="AH15">
        <v>0.14000000000000001</v>
      </c>
      <c r="AI15">
        <v>7920</v>
      </c>
      <c r="AJ15">
        <v>24585</v>
      </c>
      <c r="AK15">
        <v>8.7999999999999995E-2</v>
      </c>
      <c r="AL15">
        <v>6250</v>
      </c>
      <c r="AM15">
        <v>9988</v>
      </c>
      <c r="AN15">
        <v>3.5999999999999997E-2</v>
      </c>
      <c r="AO15">
        <v>13950</v>
      </c>
      <c r="AP15">
        <v>6935</v>
      </c>
      <c r="AQ15">
        <v>2.5000000000000001E-2</v>
      </c>
      <c r="AR15">
        <v>0</v>
      </c>
      <c r="AS15">
        <v>0</v>
      </c>
      <c r="AT15">
        <v>0</v>
      </c>
    </row>
    <row r="16" spans="1:46">
      <c r="A16">
        <v>15</v>
      </c>
      <c r="B16" t="s">
        <v>154</v>
      </c>
      <c r="C16" t="s">
        <v>155</v>
      </c>
      <c r="D16">
        <v>14029</v>
      </c>
      <c r="E16">
        <v>55</v>
      </c>
      <c r="F16" t="s">
        <v>156</v>
      </c>
      <c r="G16" t="s">
        <v>157</v>
      </c>
      <c r="H16" t="s">
        <v>158</v>
      </c>
      <c r="I16">
        <v>24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>
        <v>4505097</v>
      </c>
      <c r="Q16">
        <v>5296060</v>
      </c>
      <c r="R16">
        <v>5527011</v>
      </c>
      <c r="S16">
        <v>4604344</v>
      </c>
      <c r="T16">
        <v>321.10000000000002</v>
      </c>
      <c r="U16">
        <v>377.5</v>
      </c>
      <c r="V16">
        <v>394</v>
      </c>
      <c r="W16">
        <v>328.2</v>
      </c>
      <c r="X16">
        <v>385000</v>
      </c>
      <c r="Y16">
        <v>7.2999999999999995E-2</v>
      </c>
      <c r="Z16">
        <v>16976246</v>
      </c>
      <c r="AA16">
        <v>2316267</v>
      </c>
      <c r="AB16">
        <v>0.437</v>
      </c>
      <c r="AC16">
        <v>2225</v>
      </c>
      <c r="AD16">
        <v>107875</v>
      </c>
      <c r="AE16">
        <v>0.02</v>
      </c>
      <c r="AF16">
        <v>1167933</v>
      </c>
      <c r="AG16">
        <v>2486918</v>
      </c>
      <c r="AH16">
        <v>0.47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16</v>
      </c>
      <c r="B17" t="s">
        <v>165</v>
      </c>
      <c r="C17" t="s">
        <v>166</v>
      </c>
      <c r="D17">
        <v>7922</v>
      </c>
      <c r="E17">
        <v>40</v>
      </c>
      <c r="F17" t="s">
        <v>167</v>
      </c>
      <c r="G17" t="s">
        <v>168</v>
      </c>
      <c r="H17" t="s">
        <v>169</v>
      </c>
      <c r="I17">
        <v>7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>
        <v>2057079</v>
      </c>
      <c r="Q17">
        <v>2530339</v>
      </c>
      <c r="R17">
        <v>2638266</v>
      </c>
      <c r="S17">
        <v>2273561</v>
      </c>
      <c r="T17">
        <v>259.7</v>
      </c>
      <c r="U17">
        <v>319.39999999999998</v>
      </c>
      <c r="V17">
        <v>333</v>
      </c>
      <c r="W17">
        <v>287</v>
      </c>
      <c r="X17">
        <v>280000</v>
      </c>
      <c r="Y17">
        <v>0.111</v>
      </c>
      <c r="Z17">
        <v>7707360</v>
      </c>
      <c r="AA17">
        <v>1142140</v>
      </c>
      <c r="AB17">
        <v>0.45100000000000001</v>
      </c>
      <c r="AC17">
        <v>2160</v>
      </c>
      <c r="AD17">
        <v>109021</v>
      </c>
      <c r="AE17">
        <v>4.2999999999999997E-2</v>
      </c>
      <c r="AF17">
        <v>450204</v>
      </c>
      <c r="AG17">
        <v>958634</v>
      </c>
      <c r="AH17">
        <v>0.379</v>
      </c>
      <c r="AI17">
        <v>0</v>
      </c>
      <c r="AJ17">
        <v>0</v>
      </c>
      <c r="AK17">
        <v>0</v>
      </c>
      <c r="AL17">
        <v>24180</v>
      </c>
      <c r="AM17">
        <v>38642</v>
      </c>
      <c r="AN17">
        <v>1.4999999999999999E-2</v>
      </c>
      <c r="AO17">
        <v>3825</v>
      </c>
      <c r="AP17">
        <v>1901</v>
      </c>
      <c r="AQ17">
        <v>1E-3</v>
      </c>
      <c r="AR17">
        <v>0</v>
      </c>
      <c r="AS17">
        <v>0</v>
      </c>
      <c r="AT17">
        <v>0</v>
      </c>
    </row>
    <row r="18" spans="1:46">
      <c r="A18">
        <v>17</v>
      </c>
      <c r="B18" t="s">
        <v>176</v>
      </c>
      <c r="C18" t="s">
        <v>177</v>
      </c>
      <c r="D18">
        <v>3400</v>
      </c>
      <c r="E18">
        <v>20</v>
      </c>
      <c r="F18" t="s">
        <v>178</v>
      </c>
      <c r="G18" t="s">
        <v>179</v>
      </c>
      <c r="H18" t="s">
        <v>180</v>
      </c>
      <c r="I18">
        <v>1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>
        <v>828212</v>
      </c>
      <c r="Q18">
        <v>1075496</v>
      </c>
      <c r="R18">
        <v>1147248</v>
      </c>
      <c r="S18">
        <v>1015166</v>
      </c>
      <c r="T18">
        <v>243.6</v>
      </c>
      <c r="U18">
        <v>316.3</v>
      </c>
      <c r="V18">
        <v>337.4</v>
      </c>
      <c r="W18">
        <v>298.60000000000002</v>
      </c>
      <c r="X18">
        <v>140000</v>
      </c>
      <c r="Y18">
        <v>0.13</v>
      </c>
      <c r="Z18">
        <v>3546166</v>
      </c>
      <c r="AA18">
        <v>374071</v>
      </c>
      <c r="AB18">
        <v>0.34799999999999998</v>
      </c>
      <c r="AC18">
        <v>2110</v>
      </c>
      <c r="AD18">
        <v>118248</v>
      </c>
      <c r="AE18">
        <v>0.11</v>
      </c>
      <c r="AF18">
        <v>103039</v>
      </c>
      <c r="AG18">
        <v>219404</v>
      </c>
      <c r="AH18">
        <v>0.20399999999999999</v>
      </c>
      <c r="AI18">
        <v>0</v>
      </c>
      <c r="AJ18">
        <v>0</v>
      </c>
      <c r="AK18">
        <v>0</v>
      </c>
      <c r="AL18">
        <v>123396</v>
      </c>
      <c r="AM18">
        <v>197201</v>
      </c>
      <c r="AN18">
        <v>0.183</v>
      </c>
      <c r="AO18">
        <v>10689</v>
      </c>
      <c r="AP18">
        <v>5313</v>
      </c>
      <c r="AQ18">
        <v>5.0000000000000001E-3</v>
      </c>
      <c r="AR18">
        <v>29898</v>
      </c>
      <c r="AS18">
        <v>21258</v>
      </c>
      <c r="AT18">
        <v>0.02</v>
      </c>
    </row>
    <row r="19" spans="1:46">
      <c r="A19">
        <v>18</v>
      </c>
      <c r="B19" t="s">
        <v>187</v>
      </c>
      <c r="C19" t="s">
        <v>188</v>
      </c>
      <c r="D19">
        <v>1024</v>
      </c>
      <c r="E19">
        <v>2.5</v>
      </c>
      <c r="F19" t="s">
        <v>189</v>
      </c>
      <c r="G19" t="s">
        <v>190</v>
      </c>
      <c r="H19" t="s">
        <v>191</v>
      </c>
      <c r="I19">
        <v>4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  <c r="P19">
        <v>486044</v>
      </c>
      <c r="Q19">
        <v>581974</v>
      </c>
      <c r="R19">
        <v>615048</v>
      </c>
      <c r="S19">
        <v>556359</v>
      </c>
      <c r="T19">
        <v>474.7</v>
      </c>
      <c r="U19">
        <v>568.29999999999995</v>
      </c>
      <c r="V19">
        <v>600.6</v>
      </c>
      <c r="W19">
        <v>543.29999999999995</v>
      </c>
      <c r="X19">
        <v>17500</v>
      </c>
      <c r="Y19">
        <v>0.03</v>
      </c>
      <c r="Z19">
        <v>1363512</v>
      </c>
      <c r="AA19">
        <v>195611</v>
      </c>
      <c r="AB19">
        <v>0.33600000000000002</v>
      </c>
      <c r="AC19">
        <v>1940</v>
      </c>
      <c r="AD19">
        <v>210008</v>
      </c>
      <c r="AE19">
        <v>0.36099999999999999</v>
      </c>
      <c r="AF19">
        <v>72100</v>
      </c>
      <c r="AG19">
        <v>153525</v>
      </c>
      <c r="AH19">
        <v>0.26400000000000001</v>
      </c>
      <c r="AI19">
        <v>0</v>
      </c>
      <c r="AJ19">
        <v>0</v>
      </c>
      <c r="AK19">
        <v>0</v>
      </c>
      <c r="AL19">
        <v>1638</v>
      </c>
      <c r="AM19">
        <v>2618</v>
      </c>
      <c r="AN19">
        <v>4.0000000000000001E-3</v>
      </c>
      <c r="AO19">
        <v>5456</v>
      </c>
      <c r="AP19">
        <v>2712</v>
      </c>
      <c r="AQ19">
        <v>5.0000000000000001E-3</v>
      </c>
      <c r="AR19">
        <v>0</v>
      </c>
      <c r="AS19">
        <v>0</v>
      </c>
      <c r="AT19">
        <v>0</v>
      </c>
    </row>
    <row r="20" spans="1:46">
      <c r="A20">
        <v>19</v>
      </c>
      <c r="B20" t="s">
        <v>198</v>
      </c>
      <c r="C20" t="s">
        <v>199</v>
      </c>
      <c r="D20">
        <v>2400</v>
      </c>
      <c r="E20">
        <v>7.3</v>
      </c>
      <c r="F20" t="s">
        <v>200</v>
      </c>
      <c r="G20" t="s">
        <v>201</v>
      </c>
      <c r="H20" t="s">
        <v>202</v>
      </c>
      <c r="I20">
        <v>3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  <c r="P20">
        <v>387459</v>
      </c>
      <c r="Q20">
        <v>500672</v>
      </c>
      <c r="R20">
        <v>532196</v>
      </c>
      <c r="S20">
        <v>486714</v>
      </c>
      <c r="T20">
        <v>161.4</v>
      </c>
      <c r="U20">
        <v>208.6</v>
      </c>
      <c r="V20">
        <v>221.7</v>
      </c>
      <c r="W20">
        <v>202.8</v>
      </c>
      <c r="X20">
        <v>51100</v>
      </c>
      <c r="Y20">
        <v>0.10199999999999999</v>
      </c>
      <c r="Z20">
        <v>1566650</v>
      </c>
      <c r="AA20">
        <v>213137</v>
      </c>
      <c r="AB20">
        <v>0.42599999999999999</v>
      </c>
      <c r="AC20">
        <v>1940</v>
      </c>
      <c r="AD20">
        <v>103961</v>
      </c>
      <c r="AE20">
        <v>0.20799999999999999</v>
      </c>
      <c r="AF20">
        <v>51331</v>
      </c>
      <c r="AG20">
        <v>109301</v>
      </c>
      <c r="AH20">
        <v>0.218</v>
      </c>
      <c r="AI20">
        <v>0</v>
      </c>
      <c r="AJ20">
        <v>0</v>
      </c>
      <c r="AK20">
        <v>0</v>
      </c>
      <c r="AL20">
        <v>14500</v>
      </c>
      <c r="AM20">
        <v>23173</v>
      </c>
      <c r="AN20">
        <v>4.5999999999999999E-2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20</v>
      </c>
      <c r="B21" t="s">
        <v>209</v>
      </c>
      <c r="C21" t="s">
        <v>210</v>
      </c>
      <c r="D21">
        <v>3381</v>
      </c>
      <c r="E21">
        <v>55</v>
      </c>
      <c r="F21" t="s">
        <v>211</v>
      </c>
      <c r="G21" t="s">
        <v>212</v>
      </c>
      <c r="H21" t="s">
        <v>213</v>
      </c>
      <c r="I21">
        <v>5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219</v>
      </c>
      <c r="P21">
        <v>4090908</v>
      </c>
      <c r="Q21">
        <v>4852199</v>
      </c>
      <c r="R21">
        <v>5034011</v>
      </c>
      <c r="S21">
        <v>4155826</v>
      </c>
      <c r="T21">
        <v>1210</v>
      </c>
      <c r="U21">
        <v>1435.1</v>
      </c>
      <c r="V21">
        <v>1488.9</v>
      </c>
      <c r="W21">
        <v>1229.2</v>
      </c>
      <c r="X21">
        <v>385000</v>
      </c>
      <c r="Y21">
        <v>7.9000000000000001E-2</v>
      </c>
      <c r="Z21">
        <v>14626032</v>
      </c>
      <c r="AA21">
        <v>1922790</v>
      </c>
      <c r="AB21">
        <v>0.39600000000000002</v>
      </c>
      <c r="AC21">
        <v>1883</v>
      </c>
      <c r="AD21">
        <v>154047</v>
      </c>
      <c r="AE21">
        <v>3.2000000000000001E-2</v>
      </c>
      <c r="AF21">
        <v>1096255</v>
      </c>
      <c r="AG21">
        <v>2334291</v>
      </c>
      <c r="AH21">
        <v>0.48099999999999998</v>
      </c>
      <c r="AI21">
        <v>0</v>
      </c>
      <c r="AJ21">
        <v>0</v>
      </c>
      <c r="AK21">
        <v>0</v>
      </c>
      <c r="AL21">
        <v>33111</v>
      </c>
      <c r="AM21">
        <v>52916</v>
      </c>
      <c r="AN21">
        <v>1.0999999999999999E-2</v>
      </c>
      <c r="AO21">
        <v>1830</v>
      </c>
      <c r="AP21">
        <v>910</v>
      </c>
      <c r="AQ21">
        <v>0</v>
      </c>
      <c r="AR21">
        <v>2292</v>
      </c>
      <c r="AS21">
        <v>2245</v>
      </c>
      <c r="AT21">
        <v>0</v>
      </c>
    </row>
    <row r="22" spans="1:46">
      <c r="A22">
        <v>21</v>
      </c>
      <c r="B22" t="s">
        <v>220</v>
      </c>
      <c r="C22" t="s">
        <v>221</v>
      </c>
      <c r="D22">
        <v>2450</v>
      </c>
      <c r="E22">
        <v>6.5</v>
      </c>
      <c r="F22" t="s">
        <v>222</v>
      </c>
      <c r="G22" t="s">
        <v>223</v>
      </c>
      <c r="H22" t="s">
        <v>224</v>
      </c>
      <c r="I22">
        <v>4</v>
      </c>
      <c r="J22" t="s">
        <v>225</v>
      </c>
      <c r="K22" t="s">
        <v>226</v>
      </c>
      <c r="L22" t="s">
        <v>227</v>
      </c>
      <c r="M22" t="s">
        <v>228</v>
      </c>
      <c r="N22" t="s">
        <v>229</v>
      </c>
      <c r="O22" t="s">
        <v>230</v>
      </c>
      <c r="P22">
        <v>671614</v>
      </c>
      <c r="Q22">
        <v>795920</v>
      </c>
      <c r="R22">
        <v>846698</v>
      </c>
      <c r="S22">
        <v>737678</v>
      </c>
      <c r="T22">
        <v>274.10000000000002</v>
      </c>
      <c r="U22">
        <v>324.89999999999998</v>
      </c>
      <c r="V22">
        <v>345.6</v>
      </c>
      <c r="W22">
        <v>301.10000000000002</v>
      </c>
      <c r="X22">
        <v>45500</v>
      </c>
      <c r="Y22">
        <v>5.7000000000000002E-2</v>
      </c>
      <c r="Z22">
        <v>2878644</v>
      </c>
      <c r="AA22">
        <v>385572</v>
      </c>
      <c r="AB22">
        <v>0.48399999999999999</v>
      </c>
      <c r="AC22">
        <v>1855</v>
      </c>
      <c r="AD22">
        <v>69702</v>
      </c>
      <c r="AE22">
        <v>8.7999999999999995E-2</v>
      </c>
      <c r="AF22">
        <v>124660</v>
      </c>
      <c r="AG22">
        <v>265443</v>
      </c>
      <c r="AH22">
        <v>0.33400000000000002</v>
      </c>
      <c r="AI22">
        <v>312</v>
      </c>
      <c r="AJ22">
        <v>969</v>
      </c>
      <c r="AK22">
        <v>1E-3</v>
      </c>
      <c r="AL22">
        <v>7020</v>
      </c>
      <c r="AM22">
        <v>11219</v>
      </c>
      <c r="AN22">
        <v>1.4E-2</v>
      </c>
      <c r="AO22">
        <v>28380</v>
      </c>
      <c r="AP22">
        <v>10052</v>
      </c>
      <c r="AQ22">
        <v>1.2999999999999999E-2</v>
      </c>
      <c r="AR22">
        <v>7620</v>
      </c>
      <c r="AS22">
        <v>7464</v>
      </c>
      <c r="AT22">
        <v>8.9999999999999993E-3</v>
      </c>
    </row>
    <row r="23" spans="1:46">
      <c r="A23">
        <v>22</v>
      </c>
      <c r="B23" t="s">
        <v>231</v>
      </c>
      <c r="C23" t="s">
        <v>232</v>
      </c>
      <c r="D23">
        <v>398</v>
      </c>
      <c r="E23">
        <v>0.7</v>
      </c>
      <c r="F23" t="s">
        <v>233</v>
      </c>
      <c r="G23" t="s">
        <v>234</v>
      </c>
      <c r="H23" t="s">
        <v>235</v>
      </c>
      <c r="I23">
        <v>3</v>
      </c>
      <c r="J23" t="s">
        <v>236</v>
      </c>
      <c r="K23" t="s">
        <v>237</v>
      </c>
      <c r="L23" t="s">
        <v>238</v>
      </c>
      <c r="M23" t="s">
        <v>239</v>
      </c>
      <c r="N23" t="s">
        <v>240</v>
      </c>
      <c r="O23" t="s">
        <v>241</v>
      </c>
      <c r="P23">
        <v>95701</v>
      </c>
      <c r="Q23">
        <v>123003</v>
      </c>
      <c r="R23">
        <v>131393</v>
      </c>
      <c r="S23">
        <v>124375</v>
      </c>
      <c r="T23">
        <v>240.5</v>
      </c>
      <c r="U23">
        <v>309.10000000000002</v>
      </c>
      <c r="V23">
        <v>330.1</v>
      </c>
      <c r="W23">
        <v>312.5</v>
      </c>
      <c r="X23">
        <v>4900</v>
      </c>
      <c r="Y23">
        <v>0.04</v>
      </c>
      <c r="Z23">
        <v>174065</v>
      </c>
      <c r="AA23">
        <v>38421</v>
      </c>
      <c r="AB23">
        <v>0.312</v>
      </c>
      <c r="AC23">
        <v>1854</v>
      </c>
      <c r="AD23">
        <v>59311</v>
      </c>
      <c r="AE23">
        <v>0.48199999999999998</v>
      </c>
      <c r="AF23">
        <v>5843</v>
      </c>
      <c r="AG23">
        <v>12442</v>
      </c>
      <c r="AH23">
        <v>0.10100000000000001</v>
      </c>
      <c r="AI23">
        <v>0</v>
      </c>
      <c r="AJ23">
        <v>0</v>
      </c>
      <c r="AK23">
        <v>0</v>
      </c>
      <c r="AL23">
        <v>4377</v>
      </c>
      <c r="AM23">
        <v>6995</v>
      </c>
      <c r="AN23">
        <v>5.7000000000000002E-2</v>
      </c>
      <c r="AO23">
        <v>1063</v>
      </c>
      <c r="AP23">
        <v>376</v>
      </c>
      <c r="AQ23">
        <v>3.0000000000000001E-3</v>
      </c>
      <c r="AR23">
        <v>569</v>
      </c>
      <c r="AS23">
        <v>557</v>
      </c>
      <c r="AT23">
        <v>5.0000000000000001E-3</v>
      </c>
    </row>
    <row r="24" spans="1:46">
      <c r="A24">
        <v>23</v>
      </c>
      <c r="B24" t="s">
        <v>242</v>
      </c>
      <c r="C24" t="s">
        <v>243</v>
      </c>
      <c r="D24">
        <v>678</v>
      </c>
      <c r="E24">
        <v>1.4</v>
      </c>
      <c r="F24" t="s">
        <v>244</v>
      </c>
      <c r="G24" t="s">
        <v>245</v>
      </c>
      <c r="H24" t="s">
        <v>4</v>
      </c>
      <c r="I24">
        <v>2</v>
      </c>
      <c r="J24" t="s">
        <v>246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  <c r="P24">
        <v>99986</v>
      </c>
      <c r="Q24">
        <v>137562</v>
      </c>
      <c r="R24">
        <v>154239</v>
      </c>
      <c r="S24">
        <v>147040</v>
      </c>
      <c r="T24">
        <v>147.5</v>
      </c>
      <c r="U24">
        <v>202.9</v>
      </c>
      <c r="V24">
        <v>227.5</v>
      </c>
      <c r="W24">
        <v>216.9</v>
      </c>
      <c r="X24">
        <v>9800</v>
      </c>
      <c r="Y24">
        <v>7.0999999999999994E-2</v>
      </c>
      <c r="Z24">
        <v>542917</v>
      </c>
      <c r="AA24">
        <v>49469</v>
      </c>
      <c r="AB24">
        <v>0.36</v>
      </c>
      <c r="AC24">
        <v>1822</v>
      </c>
      <c r="AD24">
        <v>53905</v>
      </c>
      <c r="AE24">
        <v>0.39200000000000002</v>
      </c>
      <c r="AF24">
        <v>1468</v>
      </c>
      <c r="AG24">
        <v>3126</v>
      </c>
      <c r="AH24">
        <v>2.3E-2</v>
      </c>
      <c r="AI24">
        <v>0</v>
      </c>
      <c r="AJ24">
        <v>0</v>
      </c>
      <c r="AK24">
        <v>0</v>
      </c>
      <c r="AL24">
        <v>8826</v>
      </c>
      <c r="AM24">
        <v>14105</v>
      </c>
      <c r="AN24">
        <v>0.10299999999999999</v>
      </c>
      <c r="AO24">
        <v>10686</v>
      </c>
      <c r="AP24">
        <v>3785</v>
      </c>
      <c r="AQ24">
        <v>2.8000000000000001E-2</v>
      </c>
      <c r="AR24">
        <v>3443</v>
      </c>
      <c r="AS24">
        <v>3373</v>
      </c>
      <c r="AT24">
        <v>2.5000000000000001E-2</v>
      </c>
    </row>
    <row r="25" spans="1:46">
      <c r="A25">
        <v>24</v>
      </c>
      <c r="B25" t="s">
        <v>252</v>
      </c>
      <c r="C25" t="s">
        <v>253</v>
      </c>
      <c r="D25">
        <v>950</v>
      </c>
      <c r="E25">
        <v>3.1</v>
      </c>
      <c r="F25" t="s">
        <v>254</v>
      </c>
      <c r="G25" t="s">
        <v>255</v>
      </c>
      <c r="H25" t="s">
        <v>256</v>
      </c>
      <c r="I25">
        <v>3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>
        <v>155108</v>
      </c>
      <c r="Q25">
        <v>207943</v>
      </c>
      <c r="R25">
        <v>230465</v>
      </c>
      <c r="S25">
        <v>201559</v>
      </c>
      <c r="T25">
        <v>163.30000000000001</v>
      </c>
      <c r="U25">
        <v>218.9</v>
      </c>
      <c r="V25">
        <v>242.6</v>
      </c>
      <c r="W25">
        <v>212.2</v>
      </c>
      <c r="X25">
        <v>21700</v>
      </c>
      <c r="Y25">
        <v>0.104</v>
      </c>
      <c r="Z25">
        <v>508856</v>
      </c>
      <c r="AA25">
        <v>54101</v>
      </c>
      <c r="AB25">
        <v>0.26</v>
      </c>
      <c r="AC25">
        <v>1804</v>
      </c>
      <c r="AD25">
        <v>56692</v>
      </c>
      <c r="AE25">
        <v>0.27300000000000002</v>
      </c>
      <c r="AF25">
        <v>24334</v>
      </c>
      <c r="AG25">
        <v>51815</v>
      </c>
      <c r="AH25">
        <v>0.249</v>
      </c>
      <c r="AI25">
        <v>2363</v>
      </c>
      <c r="AJ25">
        <v>7335</v>
      </c>
      <c r="AK25">
        <v>3.5000000000000003E-2</v>
      </c>
      <c r="AL25">
        <v>4000</v>
      </c>
      <c r="AM25">
        <v>6392</v>
      </c>
      <c r="AN25">
        <v>3.1E-2</v>
      </c>
      <c r="AO25">
        <v>13171</v>
      </c>
      <c r="AP25">
        <v>4665</v>
      </c>
      <c r="AQ25">
        <v>2.1999999999999999E-2</v>
      </c>
      <c r="AR25">
        <v>11027</v>
      </c>
      <c r="AS25">
        <v>5243</v>
      </c>
      <c r="AT25">
        <v>2.5000000000000001E-2</v>
      </c>
    </row>
    <row r="26" spans="1:46">
      <c r="A26">
        <v>25</v>
      </c>
      <c r="B26" t="s">
        <v>263</v>
      </c>
      <c r="C26" t="s">
        <v>264</v>
      </c>
      <c r="D26">
        <v>904</v>
      </c>
      <c r="E26">
        <v>7</v>
      </c>
      <c r="F26" t="s">
        <v>265</v>
      </c>
      <c r="G26" t="s">
        <v>266</v>
      </c>
      <c r="H26" t="s">
        <v>267</v>
      </c>
      <c r="I26">
        <v>1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>
        <v>371085</v>
      </c>
      <c r="Q26">
        <v>467411</v>
      </c>
      <c r="R26">
        <v>491625</v>
      </c>
      <c r="S26">
        <v>444158</v>
      </c>
      <c r="T26">
        <v>410.5</v>
      </c>
      <c r="U26">
        <v>517</v>
      </c>
      <c r="V26">
        <v>543.79999999999995</v>
      </c>
      <c r="W26">
        <v>491.3</v>
      </c>
      <c r="X26">
        <v>49000</v>
      </c>
      <c r="Y26">
        <v>0.105</v>
      </c>
      <c r="Z26">
        <v>1440456</v>
      </c>
      <c r="AA26">
        <v>185092</v>
      </c>
      <c r="AB26">
        <v>0.39600000000000002</v>
      </c>
      <c r="AC26">
        <v>1787</v>
      </c>
      <c r="AD26">
        <v>74444</v>
      </c>
      <c r="AE26">
        <v>0.159</v>
      </c>
      <c r="AF26">
        <v>11937</v>
      </c>
      <c r="AG26">
        <v>25418</v>
      </c>
      <c r="AH26">
        <v>5.3999999999999999E-2</v>
      </c>
      <c r="AI26">
        <v>10816</v>
      </c>
      <c r="AJ26">
        <v>33575</v>
      </c>
      <c r="AK26">
        <v>7.1999999999999995E-2</v>
      </c>
      <c r="AL26">
        <v>54047</v>
      </c>
      <c r="AM26">
        <v>86373</v>
      </c>
      <c r="AN26">
        <v>0.185</v>
      </c>
      <c r="AO26">
        <v>19275</v>
      </c>
      <c r="AP26">
        <v>9582</v>
      </c>
      <c r="AQ26">
        <v>0.02</v>
      </c>
      <c r="AR26">
        <v>5768</v>
      </c>
      <c r="AS26">
        <v>3927</v>
      </c>
      <c r="AT26">
        <v>8.0000000000000002E-3</v>
      </c>
    </row>
    <row r="27" spans="1:46">
      <c r="A27">
        <v>26</v>
      </c>
      <c r="B27" t="s">
        <v>274</v>
      </c>
      <c r="C27" t="s">
        <v>275</v>
      </c>
      <c r="D27">
        <v>1154</v>
      </c>
      <c r="E27">
        <v>5</v>
      </c>
      <c r="F27" t="s">
        <v>276</v>
      </c>
      <c r="G27" t="s">
        <v>277</v>
      </c>
      <c r="H27" t="s">
        <v>278</v>
      </c>
      <c r="I27">
        <v>4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  <c r="O27" t="s">
        <v>284</v>
      </c>
      <c r="P27">
        <v>581603</v>
      </c>
      <c r="Q27">
        <v>681169</v>
      </c>
      <c r="R27">
        <v>714103</v>
      </c>
      <c r="S27">
        <v>615938</v>
      </c>
      <c r="T27">
        <v>504</v>
      </c>
      <c r="U27">
        <v>590.29999999999995</v>
      </c>
      <c r="V27">
        <v>618.79999999999995</v>
      </c>
      <c r="W27">
        <v>533.70000000000005</v>
      </c>
      <c r="X27">
        <v>35000</v>
      </c>
      <c r="Y27">
        <v>5.0999999999999997E-2</v>
      </c>
      <c r="Z27">
        <v>2489513</v>
      </c>
      <c r="AA27">
        <v>333343</v>
      </c>
      <c r="AB27">
        <v>0.48899999999999999</v>
      </c>
      <c r="AC27">
        <v>1541</v>
      </c>
      <c r="AD27">
        <v>48427</v>
      </c>
      <c r="AE27">
        <v>7.0999999999999994E-2</v>
      </c>
      <c r="AF27">
        <v>124030</v>
      </c>
      <c r="AG27">
        <v>264101</v>
      </c>
      <c r="AH27">
        <v>0.38800000000000001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840</v>
      </c>
      <c r="AP27">
        <v>298</v>
      </c>
      <c r="AQ27">
        <v>0</v>
      </c>
      <c r="AR27">
        <v>0</v>
      </c>
      <c r="AS27">
        <v>0</v>
      </c>
      <c r="AT27">
        <v>0</v>
      </c>
    </row>
    <row r="28" spans="1:46">
      <c r="A28">
        <v>27</v>
      </c>
      <c r="B28" t="s">
        <v>285</v>
      </c>
      <c r="C28" t="s">
        <v>286</v>
      </c>
      <c r="D28">
        <v>1200</v>
      </c>
      <c r="E28">
        <v>7</v>
      </c>
      <c r="F28" t="s">
        <v>287</v>
      </c>
      <c r="G28" t="s">
        <v>288</v>
      </c>
      <c r="H28" t="s">
        <v>289</v>
      </c>
      <c r="I28">
        <v>2</v>
      </c>
      <c r="J28" t="s">
        <v>290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>
        <v>147630</v>
      </c>
      <c r="Q28">
        <v>220592</v>
      </c>
      <c r="R28">
        <v>234619</v>
      </c>
      <c r="S28">
        <v>206168</v>
      </c>
      <c r="T28">
        <v>123</v>
      </c>
      <c r="U28">
        <v>183.8</v>
      </c>
      <c r="V28">
        <v>195.5</v>
      </c>
      <c r="W28">
        <v>171.8</v>
      </c>
      <c r="X28">
        <v>49000</v>
      </c>
      <c r="Y28">
        <v>0.222</v>
      </c>
      <c r="Z28">
        <v>357001</v>
      </c>
      <c r="AA28">
        <v>46041</v>
      </c>
      <c r="AB28">
        <v>0.20899999999999999</v>
      </c>
      <c r="AC28">
        <v>1468</v>
      </c>
      <c r="AD28">
        <v>32885</v>
      </c>
      <c r="AE28">
        <v>0.14899999999999999</v>
      </c>
      <c r="AF28">
        <v>15783</v>
      </c>
      <c r="AG28">
        <v>33608</v>
      </c>
      <c r="AH28">
        <v>0.152</v>
      </c>
      <c r="AI28">
        <v>3775</v>
      </c>
      <c r="AJ28">
        <v>14755</v>
      </c>
      <c r="AK28">
        <v>6.7000000000000004E-2</v>
      </c>
      <c r="AL28">
        <v>17824</v>
      </c>
      <c r="AM28">
        <v>28484</v>
      </c>
      <c r="AN28">
        <v>0.129</v>
      </c>
      <c r="AO28">
        <v>7202</v>
      </c>
      <c r="AP28">
        <v>2551</v>
      </c>
      <c r="AQ28">
        <v>1.2E-2</v>
      </c>
      <c r="AR28">
        <v>20764</v>
      </c>
      <c r="AS28">
        <v>13268</v>
      </c>
      <c r="AT28">
        <v>0.06</v>
      </c>
    </row>
    <row r="29" spans="1:46">
      <c r="A29">
        <v>28</v>
      </c>
      <c r="B29" t="s">
        <v>296</v>
      </c>
      <c r="C29" t="s">
        <v>297</v>
      </c>
      <c r="D29">
        <v>544</v>
      </c>
      <c r="E29">
        <v>2</v>
      </c>
      <c r="F29" t="s">
        <v>298</v>
      </c>
      <c r="G29" t="s">
        <v>299</v>
      </c>
      <c r="H29" t="s">
        <v>300</v>
      </c>
      <c r="I29">
        <v>3</v>
      </c>
      <c r="J29" t="s">
        <v>301</v>
      </c>
      <c r="K29" t="s">
        <v>302</v>
      </c>
      <c r="L29" t="s">
        <v>303</v>
      </c>
      <c r="M29" t="s">
        <v>304</v>
      </c>
      <c r="N29" t="s">
        <v>305</v>
      </c>
      <c r="O29" t="s">
        <v>306</v>
      </c>
      <c r="P29">
        <v>86529</v>
      </c>
      <c r="Q29">
        <v>121210</v>
      </c>
      <c r="R29">
        <v>131072</v>
      </c>
      <c r="S29">
        <v>110780</v>
      </c>
      <c r="T29">
        <v>159.1</v>
      </c>
      <c r="U29">
        <v>222.8</v>
      </c>
      <c r="V29">
        <v>240.9</v>
      </c>
      <c r="W29">
        <v>203.6</v>
      </c>
      <c r="X29">
        <v>14000</v>
      </c>
      <c r="Y29">
        <v>0.11600000000000001</v>
      </c>
      <c r="Z29">
        <v>174600</v>
      </c>
      <c r="AA29">
        <v>17431</v>
      </c>
      <c r="AB29">
        <v>0.14399999999999999</v>
      </c>
      <c r="AC29">
        <v>1394</v>
      </c>
      <c r="AD29">
        <v>40307</v>
      </c>
      <c r="AE29">
        <v>0.33300000000000002</v>
      </c>
      <c r="AF29">
        <v>6746</v>
      </c>
      <c r="AG29">
        <v>14364</v>
      </c>
      <c r="AH29">
        <v>0.11899999999999999</v>
      </c>
      <c r="AI29">
        <v>9785</v>
      </c>
      <c r="AJ29">
        <v>30375</v>
      </c>
      <c r="AK29">
        <v>0.251</v>
      </c>
      <c r="AL29">
        <v>0</v>
      </c>
      <c r="AM29">
        <v>0</v>
      </c>
      <c r="AN29">
        <v>0</v>
      </c>
      <c r="AO29">
        <v>9520</v>
      </c>
      <c r="AP29">
        <v>4732</v>
      </c>
      <c r="AQ29">
        <v>3.9E-2</v>
      </c>
      <c r="AR29">
        <v>0</v>
      </c>
      <c r="AS29">
        <v>0</v>
      </c>
      <c r="AT29">
        <v>0</v>
      </c>
    </row>
    <row r="30" spans="1:46">
      <c r="A30">
        <v>29</v>
      </c>
      <c r="B30" t="s">
        <v>307</v>
      </c>
      <c r="C30" t="s">
        <v>308</v>
      </c>
      <c r="D30">
        <v>662</v>
      </c>
      <c r="E30">
        <v>4</v>
      </c>
      <c r="F30" t="s">
        <v>309</v>
      </c>
      <c r="G30" t="s">
        <v>310</v>
      </c>
      <c r="H30" t="s">
        <v>311</v>
      </c>
      <c r="I30">
        <v>2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P30">
        <v>296741</v>
      </c>
      <c r="Q30">
        <v>361597</v>
      </c>
      <c r="R30">
        <v>383900</v>
      </c>
      <c r="S30">
        <v>329985</v>
      </c>
      <c r="T30">
        <v>448.2</v>
      </c>
      <c r="U30">
        <v>546.20000000000005</v>
      </c>
      <c r="V30">
        <v>579.9</v>
      </c>
      <c r="W30">
        <v>498.5</v>
      </c>
      <c r="X30">
        <v>28000</v>
      </c>
      <c r="Y30">
        <v>7.6999999999999999E-2</v>
      </c>
      <c r="Z30">
        <v>1159200</v>
      </c>
      <c r="AA30">
        <v>155225</v>
      </c>
      <c r="AB30">
        <v>0.42899999999999999</v>
      </c>
      <c r="AC30">
        <v>1343</v>
      </c>
      <c r="AD30">
        <v>30082</v>
      </c>
      <c r="AE30">
        <v>8.3000000000000004E-2</v>
      </c>
      <c r="AF30">
        <v>58860</v>
      </c>
      <c r="AG30">
        <v>125333</v>
      </c>
      <c r="AH30">
        <v>0.34699999999999998</v>
      </c>
      <c r="AI30">
        <v>0</v>
      </c>
      <c r="AJ30">
        <v>0</v>
      </c>
      <c r="AK30">
        <v>0</v>
      </c>
      <c r="AL30">
        <v>6594</v>
      </c>
      <c r="AM30">
        <v>10538</v>
      </c>
      <c r="AN30">
        <v>2.9000000000000001E-2</v>
      </c>
      <c r="AO30">
        <v>14060</v>
      </c>
      <c r="AP30">
        <v>4980</v>
      </c>
      <c r="AQ30">
        <v>1.4E-2</v>
      </c>
      <c r="AR30">
        <v>10000</v>
      </c>
      <c r="AS30">
        <v>7438</v>
      </c>
      <c r="AT30">
        <v>2.1000000000000001E-2</v>
      </c>
    </row>
    <row r="31" spans="1:46">
      <c r="A31">
        <v>30</v>
      </c>
      <c r="B31" t="s">
        <v>318</v>
      </c>
      <c r="C31" t="s">
        <v>319</v>
      </c>
      <c r="D31">
        <v>517</v>
      </c>
      <c r="E31">
        <v>5.3</v>
      </c>
      <c r="F31" t="s">
        <v>320</v>
      </c>
      <c r="G31" t="s">
        <v>321</v>
      </c>
      <c r="H31" t="s">
        <v>322</v>
      </c>
      <c r="I31">
        <v>3</v>
      </c>
      <c r="J31" t="s">
        <v>323</v>
      </c>
      <c r="K31" t="s">
        <v>324</v>
      </c>
      <c r="L31" t="s">
        <v>325</v>
      </c>
      <c r="M31" t="s">
        <v>326</v>
      </c>
      <c r="N31" t="s">
        <v>327</v>
      </c>
      <c r="O31" t="s">
        <v>328</v>
      </c>
      <c r="P31">
        <v>86160</v>
      </c>
      <c r="Q31">
        <v>140782</v>
      </c>
      <c r="R31">
        <v>152469</v>
      </c>
      <c r="S31">
        <v>146368</v>
      </c>
      <c r="T31">
        <v>166.7</v>
      </c>
      <c r="U31">
        <v>272.3</v>
      </c>
      <c r="V31">
        <v>294.89999999999998</v>
      </c>
      <c r="W31">
        <v>283.10000000000002</v>
      </c>
      <c r="X31">
        <v>37100</v>
      </c>
      <c r="Y31">
        <v>0.26400000000000001</v>
      </c>
      <c r="Z31">
        <v>476316</v>
      </c>
      <c r="AA31">
        <v>44949</v>
      </c>
      <c r="AB31">
        <v>0.31900000000000001</v>
      </c>
      <c r="AC31">
        <v>1209</v>
      </c>
      <c r="AD31">
        <v>38017</v>
      </c>
      <c r="AE31">
        <v>0.27</v>
      </c>
      <c r="AF31">
        <v>3835</v>
      </c>
      <c r="AG31">
        <v>8166</v>
      </c>
      <c r="AH31">
        <v>5.8000000000000003E-2</v>
      </c>
      <c r="AI31">
        <v>0</v>
      </c>
      <c r="AJ31">
        <v>0</v>
      </c>
      <c r="AK31">
        <v>0</v>
      </c>
      <c r="AL31">
        <v>6708</v>
      </c>
      <c r="AM31">
        <v>10720</v>
      </c>
      <c r="AN31">
        <v>7.5999999999999998E-2</v>
      </c>
      <c r="AO31">
        <v>3680</v>
      </c>
      <c r="AP31">
        <v>1829</v>
      </c>
      <c r="AQ31">
        <v>1.2999999999999999E-2</v>
      </c>
      <c r="AR31">
        <v>0</v>
      </c>
      <c r="AS31">
        <v>0</v>
      </c>
      <c r="AT31">
        <v>0</v>
      </c>
    </row>
    <row r="32" spans="1:46">
      <c r="A32">
        <v>31</v>
      </c>
      <c r="B32" t="s">
        <v>329</v>
      </c>
      <c r="C32" t="s">
        <v>330</v>
      </c>
      <c r="D32">
        <v>421</v>
      </c>
      <c r="E32">
        <v>0.8</v>
      </c>
      <c r="F32" t="s">
        <v>331</v>
      </c>
      <c r="G32" t="s">
        <v>332</v>
      </c>
      <c r="H32" t="s">
        <v>333</v>
      </c>
      <c r="I32">
        <v>2</v>
      </c>
      <c r="J32" t="s">
        <v>334</v>
      </c>
      <c r="K32" t="s">
        <v>335</v>
      </c>
      <c r="L32" t="s">
        <v>336</v>
      </c>
      <c r="M32" t="s">
        <v>337</v>
      </c>
      <c r="N32" t="s">
        <v>338</v>
      </c>
      <c r="O32" t="s">
        <v>339</v>
      </c>
      <c r="P32">
        <v>74133</v>
      </c>
      <c r="Q32">
        <v>100496</v>
      </c>
      <c r="R32">
        <v>113779</v>
      </c>
      <c r="S32">
        <v>110488</v>
      </c>
      <c r="T32">
        <v>176.1</v>
      </c>
      <c r="U32">
        <v>238.7</v>
      </c>
      <c r="V32">
        <v>270.3</v>
      </c>
      <c r="W32">
        <v>262.39999999999998</v>
      </c>
      <c r="X32">
        <v>5600</v>
      </c>
      <c r="Y32">
        <v>5.6000000000000001E-2</v>
      </c>
      <c r="Z32">
        <v>570248</v>
      </c>
      <c r="AA32">
        <v>49265</v>
      </c>
      <c r="AB32">
        <v>0.49</v>
      </c>
      <c r="AC32">
        <v>1189</v>
      </c>
      <c r="AD32">
        <v>35178</v>
      </c>
      <c r="AE32">
        <v>0.35</v>
      </c>
      <c r="AF32">
        <v>932</v>
      </c>
      <c r="AG32">
        <v>1985</v>
      </c>
      <c r="AH32">
        <v>0.02</v>
      </c>
      <c r="AI32">
        <v>96</v>
      </c>
      <c r="AJ32">
        <v>298</v>
      </c>
      <c r="AK32">
        <v>3.0000000000000001E-3</v>
      </c>
      <c r="AL32">
        <v>2256</v>
      </c>
      <c r="AM32">
        <v>3605</v>
      </c>
      <c r="AN32">
        <v>3.5999999999999997E-2</v>
      </c>
      <c r="AO32">
        <v>6052</v>
      </c>
      <c r="AP32">
        <v>2927</v>
      </c>
      <c r="AQ32">
        <v>2.9000000000000001E-2</v>
      </c>
      <c r="AR32">
        <v>1673</v>
      </c>
      <c r="AS32">
        <v>1639</v>
      </c>
      <c r="AT32">
        <v>1.6E-2</v>
      </c>
    </row>
    <row r="33" spans="1:46">
      <c r="A33">
        <v>32</v>
      </c>
      <c r="B33" t="s">
        <v>340</v>
      </c>
      <c r="C33" t="s">
        <v>341</v>
      </c>
      <c r="D33">
        <v>579</v>
      </c>
      <c r="E33">
        <v>1.8</v>
      </c>
      <c r="F33" t="s">
        <v>342</v>
      </c>
      <c r="G33" t="s">
        <v>343</v>
      </c>
      <c r="H33" t="s">
        <v>344</v>
      </c>
      <c r="I33">
        <v>1</v>
      </c>
      <c r="J33" t="s">
        <v>345</v>
      </c>
      <c r="K33" t="s">
        <v>346</v>
      </c>
      <c r="L33" t="s">
        <v>347</v>
      </c>
      <c r="M33" t="s">
        <v>348</v>
      </c>
      <c r="N33" t="s">
        <v>349</v>
      </c>
      <c r="O33" t="s">
        <v>350</v>
      </c>
      <c r="P33">
        <v>120473</v>
      </c>
      <c r="Q33">
        <v>153851</v>
      </c>
      <c r="R33">
        <v>166059</v>
      </c>
      <c r="S33">
        <v>157976</v>
      </c>
      <c r="T33">
        <v>208.1</v>
      </c>
      <c r="U33">
        <v>265.7</v>
      </c>
      <c r="V33">
        <v>286.8</v>
      </c>
      <c r="W33">
        <v>272.8</v>
      </c>
      <c r="X33">
        <v>12600</v>
      </c>
      <c r="Y33">
        <v>8.2000000000000003E-2</v>
      </c>
      <c r="Z33">
        <v>566742</v>
      </c>
      <c r="AA33">
        <v>70892</v>
      </c>
      <c r="AB33">
        <v>0.46100000000000002</v>
      </c>
      <c r="AC33">
        <v>1180</v>
      </c>
      <c r="AD33">
        <v>40818</v>
      </c>
      <c r="AE33">
        <v>0.26500000000000001</v>
      </c>
      <c r="AF33">
        <v>3567</v>
      </c>
      <c r="AG33">
        <v>7595</v>
      </c>
      <c r="AH33">
        <v>4.9000000000000002E-2</v>
      </c>
      <c r="AI33">
        <v>0</v>
      </c>
      <c r="AJ33">
        <v>0</v>
      </c>
      <c r="AK33">
        <v>0</v>
      </c>
      <c r="AL33">
        <v>12034</v>
      </c>
      <c r="AM33">
        <v>19232</v>
      </c>
      <c r="AN33">
        <v>0.125</v>
      </c>
      <c r="AO33">
        <v>5460</v>
      </c>
      <c r="AP33">
        <v>2714</v>
      </c>
      <c r="AQ33">
        <v>1.7999999999999999E-2</v>
      </c>
      <c r="AR33">
        <v>0</v>
      </c>
      <c r="AS33">
        <v>0</v>
      </c>
      <c r="AT33">
        <v>0</v>
      </c>
    </row>
    <row r="34" spans="1:46">
      <c r="A34">
        <v>33</v>
      </c>
      <c r="B34" t="s">
        <v>351</v>
      </c>
      <c r="C34" t="s">
        <v>352</v>
      </c>
      <c r="D34">
        <v>325</v>
      </c>
      <c r="E34">
        <v>2</v>
      </c>
      <c r="F34" t="s">
        <v>353</v>
      </c>
      <c r="G34" t="s">
        <v>354</v>
      </c>
      <c r="H34" t="s">
        <v>355</v>
      </c>
      <c r="I34">
        <v>4</v>
      </c>
      <c r="J34" t="s">
        <v>356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>
        <v>95977</v>
      </c>
      <c r="Q34">
        <v>127919</v>
      </c>
      <c r="R34">
        <v>135837</v>
      </c>
      <c r="S34">
        <v>121225</v>
      </c>
      <c r="T34">
        <v>295.3</v>
      </c>
      <c r="U34">
        <v>393.6</v>
      </c>
      <c r="V34">
        <v>418</v>
      </c>
      <c r="W34">
        <v>373</v>
      </c>
      <c r="X34">
        <v>14000</v>
      </c>
      <c r="Y34">
        <v>0.109</v>
      </c>
      <c r="Z34">
        <v>247690</v>
      </c>
      <c r="AA34">
        <v>33152</v>
      </c>
      <c r="AB34">
        <v>0.25900000000000001</v>
      </c>
      <c r="AC34">
        <v>1038</v>
      </c>
      <c r="AD34">
        <v>35367</v>
      </c>
      <c r="AE34">
        <v>0.27600000000000002</v>
      </c>
      <c r="AF34">
        <v>13626</v>
      </c>
      <c r="AG34">
        <v>29014</v>
      </c>
      <c r="AH34">
        <v>0.22700000000000001</v>
      </c>
      <c r="AI34">
        <v>0</v>
      </c>
      <c r="AJ34">
        <v>0</v>
      </c>
      <c r="AK34">
        <v>0</v>
      </c>
      <c r="AL34">
        <v>6780</v>
      </c>
      <c r="AM34">
        <v>10835</v>
      </c>
      <c r="AN34">
        <v>8.5000000000000006E-2</v>
      </c>
      <c r="AO34">
        <v>3062</v>
      </c>
      <c r="AP34">
        <v>1522</v>
      </c>
      <c r="AQ34">
        <v>1.2E-2</v>
      </c>
      <c r="AR34">
        <v>4113</v>
      </c>
      <c r="AS34">
        <v>4029</v>
      </c>
      <c r="AT34">
        <v>3.1E-2</v>
      </c>
    </row>
    <row r="35" spans="1:46">
      <c r="A35">
        <v>34</v>
      </c>
      <c r="B35" t="s">
        <v>362</v>
      </c>
      <c r="C35" t="s">
        <v>363</v>
      </c>
      <c r="D35">
        <v>867</v>
      </c>
      <c r="E35">
        <v>6</v>
      </c>
      <c r="F35" t="s">
        <v>364</v>
      </c>
      <c r="G35" t="s">
        <v>365</v>
      </c>
      <c r="H35" t="s">
        <v>366</v>
      </c>
      <c r="I35">
        <v>4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>
        <v>259893</v>
      </c>
      <c r="Q35">
        <v>333515</v>
      </c>
      <c r="R35">
        <v>352655</v>
      </c>
      <c r="S35">
        <v>308943</v>
      </c>
      <c r="T35">
        <v>299.8</v>
      </c>
      <c r="U35">
        <v>384.7</v>
      </c>
      <c r="V35">
        <v>406.8</v>
      </c>
      <c r="W35">
        <v>356.3</v>
      </c>
      <c r="X35">
        <v>42000</v>
      </c>
      <c r="Y35">
        <v>0.126</v>
      </c>
      <c r="Z35">
        <v>1080888</v>
      </c>
      <c r="AA35">
        <v>127221</v>
      </c>
      <c r="AB35">
        <v>0.38100000000000001</v>
      </c>
      <c r="AC35">
        <v>970</v>
      </c>
      <c r="AD35">
        <v>38181</v>
      </c>
      <c r="AE35">
        <v>0.114</v>
      </c>
      <c r="AF35">
        <v>48853</v>
      </c>
      <c r="AG35">
        <v>104024</v>
      </c>
      <c r="AH35">
        <v>0.312</v>
      </c>
      <c r="AI35">
        <v>0</v>
      </c>
      <c r="AJ35">
        <v>0</v>
      </c>
      <c r="AK35">
        <v>0</v>
      </c>
      <c r="AL35">
        <v>12628</v>
      </c>
      <c r="AM35">
        <v>20181</v>
      </c>
      <c r="AN35">
        <v>6.0999999999999999E-2</v>
      </c>
      <c r="AO35">
        <v>3838</v>
      </c>
      <c r="AP35">
        <v>1908</v>
      </c>
      <c r="AQ35">
        <v>6.0000000000000001E-3</v>
      </c>
      <c r="AR35">
        <v>0</v>
      </c>
      <c r="AS35">
        <v>0</v>
      </c>
      <c r="AT35">
        <v>0</v>
      </c>
    </row>
    <row r="36" spans="1:46">
      <c r="A36">
        <v>35</v>
      </c>
      <c r="B36" t="s">
        <v>373</v>
      </c>
      <c r="C36" t="s">
        <v>374</v>
      </c>
      <c r="D36">
        <v>590</v>
      </c>
      <c r="E36">
        <v>4</v>
      </c>
      <c r="F36" t="s">
        <v>375</v>
      </c>
      <c r="G36" t="s">
        <v>376</v>
      </c>
      <c r="H36" t="s">
        <v>377</v>
      </c>
      <c r="I36">
        <v>1</v>
      </c>
      <c r="J36" t="s">
        <v>378</v>
      </c>
      <c r="K36" t="s">
        <v>379</v>
      </c>
      <c r="L36" t="s">
        <v>380</v>
      </c>
      <c r="M36" t="s">
        <v>381</v>
      </c>
      <c r="N36" t="s">
        <v>382</v>
      </c>
      <c r="O36" t="s">
        <v>383</v>
      </c>
      <c r="P36">
        <v>305147</v>
      </c>
      <c r="Q36">
        <v>376248</v>
      </c>
      <c r="R36">
        <v>400090</v>
      </c>
      <c r="S36">
        <v>355703</v>
      </c>
      <c r="T36">
        <v>517.20000000000005</v>
      </c>
      <c r="U36">
        <v>637.70000000000005</v>
      </c>
      <c r="V36">
        <v>678.1</v>
      </c>
      <c r="W36">
        <v>602.9</v>
      </c>
      <c r="X36">
        <v>28000</v>
      </c>
      <c r="Y36">
        <v>7.3999999999999996E-2</v>
      </c>
      <c r="Z36">
        <v>1261571</v>
      </c>
      <c r="AA36">
        <v>160102</v>
      </c>
      <c r="AB36">
        <v>0.42599999999999999</v>
      </c>
      <c r="AC36">
        <v>968</v>
      </c>
      <c r="AD36">
        <v>47567</v>
      </c>
      <c r="AE36">
        <v>0.126</v>
      </c>
      <c r="AF36">
        <v>44510</v>
      </c>
      <c r="AG36">
        <v>94777</v>
      </c>
      <c r="AH36">
        <v>0.252</v>
      </c>
      <c r="AI36">
        <v>0</v>
      </c>
      <c r="AJ36">
        <v>0</v>
      </c>
      <c r="AK36">
        <v>0</v>
      </c>
      <c r="AL36">
        <v>10490</v>
      </c>
      <c r="AM36">
        <v>16764</v>
      </c>
      <c r="AN36">
        <v>4.4999999999999998E-2</v>
      </c>
      <c r="AO36">
        <v>0</v>
      </c>
      <c r="AP36">
        <v>0</v>
      </c>
      <c r="AQ36">
        <v>0</v>
      </c>
      <c r="AR36">
        <v>34157</v>
      </c>
      <c r="AS36">
        <v>29039</v>
      </c>
      <c r="AT36">
        <v>7.6999999999999999E-2</v>
      </c>
    </row>
    <row r="37" spans="1:46">
      <c r="A37">
        <v>36</v>
      </c>
      <c r="B37" t="s">
        <v>384</v>
      </c>
      <c r="C37" t="s">
        <v>385</v>
      </c>
      <c r="D37">
        <v>209</v>
      </c>
      <c r="E37">
        <v>0.4</v>
      </c>
      <c r="F37" t="s">
        <v>386</v>
      </c>
      <c r="G37" t="s">
        <v>387</v>
      </c>
      <c r="H37" t="s">
        <v>388</v>
      </c>
      <c r="I37">
        <v>2</v>
      </c>
      <c r="J37" t="s">
        <v>389</v>
      </c>
      <c r="K37" t="s">
        <v>390</v>
      </c>
      <c r="L37" t="s">
        <v>391</v>
      </c>
      <c r="M37" t="s">
        <v>392</v>
      </c>
      <c r="N37" t="s">
        <v>393</v>
      </c>
      <c r="O37" t="s">
        <v>394</v>
      </c>
      <c r="P37">
        <v>77866</v>
      </c>
      <c r="Q37">
        <v>96143</v>
      </c>
      <c r="R37">
        <v>103214</v>
      </c>
      <c r="S37">
        <v>94734</v>
      </c>
      <c r="T37">
        <v>372.6</v>
      </c>
      <c r="U37">
        <v>460</v>
      </c>
      <c r="V37">
        <v>493.8</v>
      </c>
      <c r="W37">
        <v>453.3</v>
      </c>
      <c r="X37">
        <v>2800</v>
      </c>
      <c r="Y37">
        <v>2.9000000000000001E-2</v>
      </c>
      <c r="Z37">
        <v>222597</v>
      </c>
      <c r="AA37">
        <v>28988</v>
      </c>
      <c r="AB37">
        <v>0.30199999999999999</v>
      </c>
      <c r="AC37">
        <v>835</v>
      </c>
      <c r="AD37">
        <v>40152</v>
      </c>
      <c r="AE37">
        <v>0.41799999999999998</v>
      </c>
      <c r="AF37">
        <v>7554</v>
      </c>
      <c r="AG37">
        <v>16086</v>
      </c>
      <c r="AH37">
        <v>0.16700000000000001</v>
      </c>
      <c r="AI37">
        <v>0</v>
      </c>
      <c r="AJ37">
        <v>0</v>
      </c>
      <c r="AK37">
        <v>0</v>
      </c>
      <c r="AL37">
        <v>924</v>
      </c>
      <c r="AM37">
        <v>1477</v>
      </c>
      <c r="AN37">
        <v>1.4999999999999999E-2</v>
      </c>
      <c r="AO37">
        <v>6741</v>
      </c>
      <c r="AP37">
        <v>3228</v>
      </c>
      <c r="AQ37">
        <v>3.4000000000000002E-2</v>
      </c>
      <c r="AR37">
        <v>3484</v>
      </c>
      <c r="AS37">
        <v>3413</v>
      </c>
      <c r="AT37">
        <v>3.5000000000000003E-2</v>
      </c>
    </row>
    <row r="38" spans="1:46">
      <c r="A38">
        <v>37</v>
      </c>
      <c r="B38" t="s">
        <v>395</v>
      </c>
      <c r="C38" t="s">
        <v>396</v>
      </c>
      <c r="D38">
        <v>1400</v>
      </c>
      <c r="E38">
        <v>3</v>
      </c>
      <c r="F38" t="s">
        <v>397</v>
      </c>
      <c r="G38" t="s">
        <v>398</v>
      </c>
      <c r="H38" t="s">
        <v>399</v>
      </c>
      <c r="I38">
        <v>4</v>
      </c>
      <c r="J38" t="s">
        <v>400</v>
      </c>
      <c r="K38" t="s">
        <v>401</v>
      </c>
      <c r="L38" t="s">
        <v>402</v>
      </c>
      <c r="M38" t="s">
        <v>403</v>
      </c>
      <c r="N38" t="s">
        <v>404</v>
      </c>
      <c r="O38" t="s">
        <v>405</v>
      </c>
      <c r="P38">
        <v>456914</v>
      </c>
      <c r="Q38">
        <v>524227</v>
      </c>
      <c r="R38">
        <v>549537</v>
      </c>
      <c r="S38">
        <v>461006</v>
      </c>
      <c r="T38">
        <v>326.39999999999998</v>
      </c>
      <c r="U38">
        <v>374.4</v>
      </c>
      <c r="V38">
        <v>392.5</v>
      </c>
      <c r="W38">
        <v>329.3</v>
      </c>
      <c r="X38">
        <v>21000</v>
      </c>
      <c r="Y38">
        <v>0.04</v>
      </c>
      <c r="Z38">
        <v>1676032</v>
      </c>
      <c r="AA38">
        <v>224502</v>
      </c>
      <c r="AB38">
        <v>0.42799999999999999</v>
      </c>
      <c r="AC38">
        <v>805</v>
      </c>
      <c r="AD38">
        <v>39557</v>
      </c>
      <c r="AE38">
        <v>7.4999999999999997E-2</v>
      </c>
      <c r="AF38">
        <v>111720</v>
      </c>
      <c r="AG38">
        <v>237889</v>
      </c>
      <c r="AH38">
        <v>0.45400000000000001</v>
      </c>
      <c r="AI38">
        <v>0</v>
      </c>
      <c r="AJ38">
        <v>0</v>
      </c>
      <c r="AK38">
        <v>0</v>
      </c>
      <c r="AL38">
        <v>800</v>
      </c>
      <c r="AM38">
        <v>1278</v>
      </c>
      <c r="AN38">
        <v>2E-3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38</v>
      </c>
      <c r="B39" t="s">
        <v>406</v>
      </c>
      <c r="C39" t="s">
        <v>407</v>
      </c>
      <c r="D39">
        <v>360</v>
      </c>
      <c r="E39">
        <v>0.9</v>
      </c>
      <c r="F39" t="s">
        <v>408</v>
      </c>
      <c r="G39" t="s">
        <v>409</v>
      </c>
      <c r="H39" t="s">
        <v>410</v>
      </c>
      <c r="I39">
        <v>3</v>
      </c>
      <c r="J39" t="s">
        <v>411</v>
      </c>
      <c r="K39" t="s">
        <v>412</v>
      </c>
      <c r="L39" t="s">
        <v>413</v>
      </c>
      <c r="M39" t="s">
        <v>414</v>
      </c>
      <c r="N39" t="s">
        <v>415</v>
      </c>
      <c r="O39" t="s">
        <v>416</v>
      </c>
      <c r="P39">
        <v>88371</v>
      </c>
      <c r="Q39">
        <v>110736</v>
      </c>
      <c r="R39">
        <v>117274</v>
      </c>
      <c r="S39">
        <v>109662</v>
      </c>
      <c r="T39">
        <v>245.5</v>
      </c>
      <c r="U39">
        <v>307.60000000000002</v>
      </c>
      <c r="V39">
        <v>325.8</v>
      </c>
      <c r="W39">
        <v>304.60000000000002</v>
      </c>
      <c r="X39">
        <v>6300</v>
      </c>
      <c r="Y39">
        <v>5.7000000000000002E-2</v>
      </c>
      <c r="Z39">
        <v>249060</v>
      </c>
      <c r="AA39">
        <v>52549</v>
      </c>
      <c r="AB39">
        <v>0.47499999999999998</v>
      </c>
      <c r="AC39">
        <v>804</v>
      </c>
      <c r="AD39">
        <v>30614</v>
      </c>
      <c r="AE39">
        <v>0.27600000000000002</v>
      </c>
      <c r="AF39">
        <v>7102</v>
      </c>
      <c r="AG39">
        <v>15123</v>
      </c>
      <c r="AH39">
        <v>0.13700000000000001</v>
      </c>
      <c r="AI39">
        <v>0</v>
      </c>
      <c r="AJ39">
        <v>0</v>
      </c>
      <c r="AK39">
        <v>0</v>
      </c>
      <c r="AL39">
        <v>2369</v>
      </c>
      <c r="AM39">
        <v>3786</v>
      </c>
      <c r="AN39">
        <v>3.4000000000000002E-2</v>
      </c>
      <c r="AO39">
        <v>1706</v>
      </c>
      <c r="AP39">
        <v>848</v>
      </c>
      <c r="AQ39">
        <v>8.0000000000000002E-3</v>
      </c>
      <c r="AR39">
        <v>1548</v>
      </c>
      <c r="AS39">
        <v>1516</v>
      </c>
      <c r="AT39">
        <v>1.4E-2</v>
      </c>
    </row>
    <row r="40" spans="1:46">
      <c r="A40">
        <v>39</v>
      </c>
      <c r="B40" t="s">
        <v>417</v>
      </c>
      <c r="C40" t="s">
        <v>418</v>
      </c>
      <c r="D40">
        <v>305</v>
      </c>
      <c r="E40">
        <v>0.6</v>
      </c>
      <c r="F40" t="s">
        <v>419</v>
      </c>
      <c r="G40" t="s">
        <v>420</v>
      </c>
      <c r="H40" t="s">
        <v>421</v>
      </c>
      <c r="I40">
        <v>3</v>
      </c>
      <c r="J40" t="s">
        <v>422</v>
      </c>
      <c r="K40" t="s">
        <v>423</v>
      </c>
      <c r="L40" t="s">
        <v>424</v>
      </c>
      <c r="M40" t="s">
        <v>425</v>
      </c>
      <c r="N40" t="s">
        <v>426</v>
      </c>
      <c r="O40" t="s">
        <v>427</v>
      </c>
      <c r="P40">
        <v>66250</v>
      </c>
      <c r="Q40">
        <v>84259</v>
      </c>
      <c r="R40">
        <v>89386</v>
      </c>
      <c r="S40">
        <v>80889</v>
      </c>
      <c r="T40">
        <v>217.2</v>
      </c>
      <c r="U40">
        <v>276.3</v>
      </c>
      <c r="V40">
        <v>293.10000000000002</v>
      </c>
      <c r="W40">
        <v>265.2</v>
      </c>
      <c r="X40">
        <v>4200</v>
      </c>
      <c r="Y40">
        <v>0.05</v>
      </c>
      <c r="Z40">
        <v>146206</v>
      </c>
      <c r="AA40">
        <v>36340</v>
      </c>
      <c r="AB40">
        <v>0.43099999999999999</v>
      </c>
      <c r="AC40">
        <v>745</v>
      </c>
      <c r="AD40">
        <v>22042</v>
      </c>
      <c r="AE40">
        <v>0.26200000000000001</v>
      </c>
      <c r="AF40">
        <v>6033</v>
      </c>
      <c r="AG40">
        <v>12847</v>
      </c>
      <c r="AH40">
        <v>0.152</v>
      </c>
      <c r="AI40">
        <v>1541</v>
      </c>
      <c r="AJ40">
        <v>4784</v>
      </c>
      <c r="AK40">
        <v>5.7000000000000002E-2</v>
      </c>
      <c r="AL40">
        <v>1778</v>
      </c>
      <c r="AM40">
        <v>2842</v>
      </c>
      <c r="AN40">
        <v>3.4000000000000002E-2</v>
      </c>
      <c r="AO40">
        <v>1264</v>
      </c>
      <c r="AP40">
        <v>448</v>
      </c>
      <c r="AQ40">
        <v>5.0000000000000001E-3</v>
      </c>
      <c r="AR40">
        <v>772</v>
      </c>
      <c r="AS40">
        <v>756</v>
      </c>
      <c r="AT40">
        <v>8.9999999999999993E-3</v>
      </c>
    </row>
    <row r="41" spans="1:46">
      <c r="A41">
        <v>40</v>
      </c>
      <c r="B41" t="s">
        <v>428</v>
      </c>
      <c r="C41" t="s">
        <v>429</v>
      </c>
      <c r="D41">
        <v>1100</v>
      </c>
      <c r="E41">
        <v>2.4</v>
      </c>
      <c r="F41" t="s">
        <v>430</v>
      </c>
      <c r="G41" t="s">
        <v>431</v>
      </c>
      <c r="H41" t="s">
        <v>432</v>
      </c>
      <c r="I41">
        <v>2</v>
      </c>
      <c r="J41" t="s">
        <v>433</v>
      </c>
      <c r="K41" t="s">
        <v>434</v>
      </c>
      <c r="L41" t="s">
        <v>435</v>
      </c>
      <c r="M41" t="s">
        <v>436</v>
      </c>
      <c r="N41" t="s">
        <v>437</v>
      </c>
      <c r="O41" t="s">
        <v>438</v>
      </c>
      <c r="P41">
        <v>228628</v>
      </c>
      <c r="Q41">
        <v>272513</v>
      </c>
      <c r="R41">
        <v>290708</v>
      </c>
      <c r="S41">
        <v>258486</v>
      </c>
      <c r="T41">
        <v>207.8</v>
      </c>
      <c r="U41">
        <v>247.7</v>
      </c>
      <c r="V41">
        <v>264.3</v>
      </c>
      <c r="W41">
        <v>235</v>
      </c>
      <c r="X41">
        <v>16800</v>
      </c>
      <c r="Y41">
        <v>6.2E-2</v>
      </c>
      <c r="Z41">
        <v>842113</v>
      </c>
      <c r="AA41">
        <v>121690</v>
      </c>
      <c r="AB41">
        <v>0.44700000000000001</v>
      </c>
      <c r="AC41">
        <v>717</v>
      </c>
      <c r="AD41">
        <v>21212</v>
      </c>
      <c r="AE41">
        <v>7.8E-2</v>
      </c>
      <c r="AF41">
        <v>18115</v>
      </c>
      <c r="AG41">
        <v>38573</v>
      </c>
      <c r="AH41">
        <v>0.14199999999999999</v>
      </c>
      <c r="AI41">
        <v>0</v>
      </c>
      <c r="AJ41">
        <v>0</v>
      </c>
      <c r="AK41">
        <v>0</v>
      </c>
      <c r="AL41">
        <v>40425</v>
      </c>
      <c r="AM41">
        <v>64604</v>
      </c>
      <c r="AN41">
        <v>0.23699999999999999</v>
      </c>
      <c r="AO41">
        <v>19380</v>
      </c>
      <c r="AP41">
        <v>9634</v>
      </c>
      <c r="AQ41">
        <v>3.5000000000000003E-2</v>
      </c>
      <c r="AR41">
        <v>0</v>
      </c>
      <c r="AS41">
        <v>0</v>
      </c>
      <c r="AT41">
        <v>0</v>
      </c>
    </row>
    <row r="42" spans="1:46">
      <c r="A42">
        <v>41</v>
      </c>
      <c r="B42" t="s">
        <v>439</v>
      </c>
      <c r="C42" t="s">
        <v>440</v>
      </c>
      <c r="D42">
        <v>227</v>
      </c>
      <c r="E42">
        <v>0.7</v>
      </c>
      <c r="F42" t="s">
        <v>441</v>
      </c>
      <c r="G42" t="s">
        <v>442</v>
      </c>
      <c r="H42" t="s">
        <v>443</v>
      </c>
      <c r="I42">
        <v>2</v>
      </c>
      <c r="J42" t="s">
        <v>444</v>
      </c>
      <c r="K42" t="s">
        <v>445</v>
      </c>
      <c r="L42" t="s">
        <v>446</v>
      </c>
      <c r="M42" t="s">
        <v>447</v>
      </c>
      <c r="N42" t="s">
        <v>448</v>
      </c>
      <c r="O42" t="s">
        <v>449</v>
      </c>
      <c r="P42">
        <v>46294</v>
      </c>
      <c r="Q42">
        <v>62118</v>
      </c>
      <c r="R42">
        <v>67498</v>
      </c>
      <c r="S42">
        <v>64299</v>
      </c>
      <c r="T42">
        <v>203.9</v>
      </c>
      <c r="U42">
        <v>273.60000000000002</v>
      </c>
      <c r="V42">
        <v>297.3</v>
      </c>
      <c r="W42">
        <v>283.3</v>
      </c>
      <c r="X42">
        <v>4900</v>
      </c>
      <c r="Y42">
        <v>7.9000000000000001E-2</v>
      </c>
      <c r="Z42">
        <v>183040</v>
      </c>
      <c r="AA42">
        <v>29994</v>
      </c>
      <c r="AB42">
        <v>0.48299999999999998</v>
      </c>
      <c r="AC42">
        <v>596</v>
      </c>
      <c r="AD42">
        <v>17637</v>
      </c>
      <c r="AE42">
        <v>0.28399999999999997</v>
      </c>
      <c r="AF42">
        <v>719</v>
      </c>
      <c r="AG42">
        <v>1531</v>
      </c>
      <c r="AH42">
        <v>2.5000000000000001E-2</v>
      </c>
      <c r="AI42">
        <v>216</v>
      </c>
      <c r="AJ42">
        <v>671</v>
      </c>
      <c r="AK42">
        <v>1.0999999999999999E-2</v>
      </c>
      <c r="AL42">
        <v>3862</v>
      </c>
      <c r="AM42">
        <v>6171</v>
      </c>
      <c r="AN42">
        <v>9.9000000000000005E-2</v>
      </c>
      <c r="AO42">
        <v>1273</v>
      </c>
      <c r="AP42">
        <v>451</v>
      </c>
      <c r="AQ42">
        <v>7.0000000000000001E-3</v>
      </c>
      <c r="AR42">
        <v>778</v>
      </c>
      <c r="AS42">
        <v>762</v>
      </c>
      <c r="AT42">
        <v>1.2E-2</v>
      </c>
    </row>
    <row r="43" spans="1:46">
      <c r="A43">
        <v>42</v>
      </c>
      <c r="B43" t="s">
        <v>450</v>
      </c>
      <c r="C43" t="s">
        <v>451</v>
      </c>
      <c r="D43">
        <v>222</v>
      </c>
      <c r="E43">
        <v>0.6</v>
      </c>
      <c r="F43" t="s">
        <v>452</v>
      </c>
      <c r="G43" t="s">
        <v>453</v>
      </c>
      <c r="H43" t="s">
        <v>454</v>
      </c>
      <c r="I43">
        <v>2</v>
      </c>
      <c r="J43" t="s">
        <v>455</v>
      </c>
      <c r="K43" t="s">
        <v>456</v>
      </c>
      <c r="L43" t="s">
        <v>457</v>
      </c>
      <c r="M43" t="s">
        <v>458</v>
      </c>
      <c r="N43" t="s">
        <v>459</v>
      </c>
      <c r="O43" t="s">
        <v>460</v>
      </c>
      <c r="P43">
        <v>45070</v>
      </c>
      <c r="Q43">
        <v>60398</v>
      </c>
      <c r="R43">
        <v>66705</v>
      </c>
      <c r="S43">
        <v>63907</v>
      </c>
      <c r="T43">
        <v>203</v>
      </c>
      <c r="U43">
        <v>272.10000000000002</v>
      </c>
      <c r="V43">
        <v>300.5</v>
      </c>
      <c r="W43">
        <v>287.89999999999998</v>
      </c>
      <c r="X43">
        <v>4200</v>
      </c>
      <c r="Y43">
        <v>7.0000000000000007E-2</v>
      </c>
      <c r="Z43">
        <v>253137</v>
      </c>
      <c r="AA43">
        <v>30396</v>
      </c>
      <c r="AB43">
        <v>0.503</v>
      </c>
      <c r="AC43">
        <v>593</v>
      </c>
      <c r="AD43">
        <v>17552</v>
      </c>
      <c r="AE43">
        <v>0.29099999999999998</v>
      </c>
      <c r="AF43">
        <v>698</v>
      </c>
      <c r="AG43">
        <v>1486</v>
      </c>
      <c r="AH43">
        <v>2.5000000000000001E-2</v>
      </c>
      <c r="AI43">
        <v>305</v>
      </c>
      <c r="AJ43">
        <v>947</v>
      </c>
      <c r="AK43">
        <v>1.6E-2</v>
      </c>
      <c r="AL43">
        <v>2450</v>
      </c>
      <c r="AM43">
        <v>3915</v>
      </c>
      <c r="AN43">
        <v>6.5000000000000002E-2</v>
      </c>
      <c r="AO43">
        <v>1978</v>
      </c>
      <c r="AP43">
        <v>725</v>
      </c>
      <c r="AQ43">
        <v>1.2E-2</v>
      </c>
      <c r="AR43">
        <v>1202</v>
      </c>
      <c r="AS43">
        <v>1177</v>
      </c>
      <c r="AT43">
        <v>1.9E-2</v>
      </c>
    </row>
    <row r="44" spans="1:46">
      <c r="A44">
        <v>43</v>
      </c>
      <c r="B44" t="s">
        <v>461</v>
      </c>
      <c r="C44" t="s">
        <v>462</v>
      </c>
      <c r="D44">
        <v>353</v>
      </c>
      <c r="E44">
        <v>1.4</v>
      </c>
      <c r="F44" t="s">
        <v>463</v>
      </c>
      <c r="G44" t="s">
        <v>464</v>
      </c>
      <c r="H44" t="s">
        <v>465</v>
      </c>
      <c r="I44">
        <v>1</v>
      </c>
      <c r="J44" t="s">
        <v>466</v>
      </c>
      <c r="K44" t="s">
        <v>467</v>
      </c>
      <c r="L44" t="s">
        <v>468</v>
      </c>
      <c r="M44" t="s">
        <v>469</v>
      </c>
      <c r="N44" t="s">
        <v>470</v>
      </c>
      <c r="O44" t="s">
        <v>471</v>
      </c>
      <c r="P44">
        <v>63193</v>
      </c>
      <c r="Q44">
        <v>83633</v>
      </c>
      <c r="R44">
        <v>90989</v>
      </c>
      <c r="S44">
        <v>84469</v>
      </c>
      <c r="T44">
        <v>179</v>
      </c>
      <c r="U44">
        <v>236.9</v>
      </c>
      <c r="V44">
        <v>257.8</v>
      </c>
      <c r="W44">
        <v>239.3</v>
      </c>
      <c r="X44">
        <v>9800</v>
      </c>
      <c r="Y44">
        <v>0.11700000000000001</v>
      </c>
      <c r="Z44">
        <v>324373</v>
      </c>
      <c r="AA44">
        <v>30632</v>
      </c>
      <c r="AB44">
        <v>0.36599999999999999</v>
      </c>
      <c r="AC44">
        <v>591</v>
      </c>
      <c r="AD44">
        <v>18510</v>
      </c>
      <c r="AE44">
        <v>0.221</v>
      </c>
      <c r="AF44">
        <v>2759</v>
      </c>
      <c r="AG44">
        <v>5874</v>
      </c>
      <c r="AH44">
        <v>7.0000000000000007E-2</v>
      </c>
      <c r="AI44">
        <v>0</v>
      </c>
      <c r="AJ44">
        <v>0</v>
      </c>
      <c r="AK44">
        <v>0</v>
      </c>
      <c r="AL44">
        <v>11237</v>
      </c>
      <c r="AM44">
        <v>17959</v>
      </c>
      <c r="AN44">
        <v>0.215</v>
      </c>
      <c r="AO44">
        <v>2420</v>
      </c>
      <c r="AP44">
        <v>857</v>
      </c>
      <c r="AQ44">
        <v>0.01</v>
      </c>
      <c r="AR44">
        <v>0</v>
      </c>
      <c r="AS44">
        <v>0</v>
      </c>
      <c r="AT44">
        <v>0</v>
      </c>
    </row>
    <row r="45" spans="1:46">
      <c r="A45">
        <v>44</v>
      </c>
      <c r="B45" t="s">
        <v>472</v>
      </c>
      <c r="C45" t="s">
        <v>473</v>
      </c>
      <c r="D45">
        <v>7284</v>
      </c>
      <c r="E45">
        <v>8.5</v>
      </c>
      <c r="F45" t="s">
        <v>474</v>
      </c>
      <c r="G45" t="s">
        <v>475</v>
      </c>
      <c r="H45" t="s">
        <v>476</v>
      </c>
      <c r="I45">
        <v>6</v>
      </c>
      <c r="J45" t="s">
        <v>477</v>
      </c>
      <c r="K45" t="s">
        <v>478</v>
      </c>
      <c r="L45" t="s">
        <v>479</v>
      </c>
      <c r="M45" t="s">
        <v>480</v>
      </c>
      <c r="N45" t="s">
        <v>481</v>
      </c>
      <c r="O45" t="s">
        <v>482</v>
      </c>
      <c r="P45">
        <v>1973563</v>
      </c>
      <c r="Q45">
        <v>2219310</v>
      </c>
      <c r="R45">
        <v>2369117</v>
      </c>
      <c r="S45">
        <v>1912370</v>
      </c>
      <c r="T45">
        <v>270.89999999999998</v>
      </c>
      <c r="U45">
        <v>304.7</v>
      </c>
      <c r="V45">
        <v>325.2</v>
      </c>
      <c r="W45">
        <v>262.5</v>
      </c>
      <c r="X45">
        <v>59500</v>
      </c>
      <c r="Y45">
        <v>2.7E-2</v>
      </c>
      <c r="Z45">
        <v>8360159</v>
      </c>
      <c r="AA45">
        <v>909158</v>
      </c>
      <c r="AB45">
        <v>0.41</v>
      </c>
      <c r="AC45">
        <v>539</v>
      </c>
      <c r="AD45">
        <v>27994</v>
      </c>
      <c r="AE45">
        <v>1.2999999999999999E-2</v>
      </c>
      <c r="AF45">
        <v>535090</v>
      </c>
      <c r="AG45">
        <v>1139385</v>
      </c>
      <c r="AH45">
        <v>0.51300000000000001</v>
      </c>
      <c r="AI45">
        <v>24727</v>
      </c>
      <c r="AJ45">
        <v>76758</v>
      </c>
      <c r="AK45">
        <v>3.5000000000000003E-2</v>
      </c>
      <c r="AL45">
        <v>4077</v>
      </c>
      <c r="AM45">
        <v>6516</v>
      </c>
      <c r="AN45">
        <v>3.0000000000000001E-3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45</v>
      </c>
      <c r="B46" t="s">
        <v>483</v>
      </c>
      <c r="C46" t="s">
        <v>484</v>
      </c>
      <c r="D46">
        <v>5163</v>
      </c>
      <c r="E46">
        <v>15</v>
      </c>
      <c r="F46" t="s">
        <v>485</v>
      </c>
      <c r="G46" t="s">
        <v>486</v>
      </c>
      <c r="H46" t="s">
        <v>487</v>
      </c>
      <c r="I46">
        <v>2</v>
      </c>
      <c r="J46" t="s">
        <v>488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>
        <v>2743981</v>
      </c>
      <c r="Q46">
        <v>3080920</v>
      </c>
      <c r="R46">
        <v>3200620</v>
      </c>
      <c r="S46">
        <v>2573441</v>
      </c>
      <c r="T46">
        <v>531.5</v>
      </c>
      <c r="U46">
        <v>596.70000000000005</v>
      </c>
      <c r="V46">
        <v>619.9</v>
      </c>
      <c r="W46">
        <v>498.4</v>
      </c>
      <c r="X46">
        <v>105000</v>
      </c>
      <c r="Y46">
        <v>3.4000000000000002E-2</v>
      </c>
      <c r="Z46">
        <v>9241175</v>
      </c>
      <c r="AA46">
        <v>1230541</v>
      </c>
      <c r="AB46">
        <v>0.39900000000000002</v>
      </c>
      <c r="AC46">
        <v>534</v>
      </c>
      <c r="AD46">
        <v>16796</v>
      </c>
      <c r="AE46">
        <v>5.0000000000000001E-3</v>
      </c>
      <c r="AF46">
        <v>767922</v>
      </c>
      <c r="AG46">
        <v>1635161</v>
      </c>
      <c r="AH46">
        <v>0.53100000000000003</v>
      </c>
      <c r="AI46">
        <v>978</v>
      </c>
      <c r="AJ46">
        <v>3036</v>
      </c>
      <c r="AK46">
        <v>1E-3</v>
      </c>
      <c r="AL46">
        <v>56557</v>
      </c>
      <c r="AM46">
        <v>90385</v>
      </c>
      <c r="AN46">
        <v>2.9000000000000001E-2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46</v>
      </c>
      <c r="B47" t="s">
        <v>494</v>
      </c>
      <c r="C47" t="s">
        <v>495</v>
      </c>
      <c r="D47">
        <v>187</v>
      </c>
      <c r="E47">
        <v>0.6</v>
      </c>
      <c r="F47" t="s">
        <v>496</v>
      </c>
      <c r="G47" t="s">
        <v>497</v>
      </c>
      <c r="H47" t="s">
        <v>498</v>
      </c>
      <c r="I47">
        <v>2</v>
      </c>
      <c r="J47" t="s">
        <v>499</v>
      </c>
      <c r="K47" t="s">
        <v>500</v>
      </c>
      <c r="L47" t="s">
        <v>501</v>
      </c>
      <c r="M47" t="s">
        <v>502</v>
      </c>
      <c r="N47" t="s">
        <v>503</v>
      </c>
      <c r="O47" t="s">
        <v>504</v>
      </c>
      <c r="P47">
        <v>38228</v>
      </c>
      <c r="Q47">
        <v>51863</v>
      </c>
      <c r="R47">
        <v>56948</v>
      </c>
      <c r="S47">
        <v>55598</v>
      </c>
      <c r="T47">
        <v>204.4</v>
      </c>
      <c r="U47">
        <v>277.3</v>
      </c>
      <c r="V47">
        <v>304.5</v>
      </c>
      <c r="W47">
        <v>297.3</v>
      </c>
      <c r="X47">
        <v>4200</v>
      </c>
      <c r="Y47">
        <v>8.1000000000000003E-2</v>
      </c>
      <c r="Z47">
        <v>215430</v>
      </c>
      <c r="AA47">
        <v>30373</v>
      </c>
      <c r="AB47">
        <v>0.58599999999999997</v>
      </c>
      <c r="AC47">
        <v>492</v>
      </c>
      <c r="AD47">
        <v>14562</v>
      </c>
      <c r="AE47">
        <v>0.28100000000000003</v>
      </c>
      <c r="AF47">
        <v>484</v>
      </c>
      <c r="AG47">
        <v>1031</v>
      </c>
      <c r="AH47">
        <v>0.02</v>
      </c>
      <c r="AI47">
        <v>0</v>
      </c>
      <c r="AJ47">
        <v>0</v>
      </c>
      <c r="AK47">
        <v>0</v>
      </c>
      <c r="AL47">
        <v>853</v>
      </c>
      <c r="AM47">
        <v>1364</v>
      </c>
      <c r="AN47">
        <v>2.5999999999999999E-2</v>
      </c>
      <c r="AO47">
        <v>945</v>
      </c>
      <c r="AP47">
        <v>335</v>
      </c>
      <c r="AQ47">
        <v>6.0000000000000001E-3</v>
      </c>
      <c r="AR47">
        <v>0</v>
      </c>
      <c r="AS47">
        <v>0</v>
      </c>
      <c r="AT47">
        <v>0</v>
      </c>
    </row>
    <row r="48" spans="1:46">
      <c r="A48">
        <v>47</v>
      </c>
      <c r="B48" t="s">
        <v>505</v>
      </c>
      <c r="C48" t="s">
        <v>506</v>
      </c>
      <c r="D48">
        <v>431</v>
      </c>
      <c r="E48">
        <v>0.5</v>
      </c>
      <c r="F48" t="s">
        <v>507</v>
      </c>
      <c r="G48" t="s">
        <v>508</v>
      </c>
      <c r="H48" t="s">
        <v>509</v>
      </c>
      <c r="I48">
        <v>2</v>
      </c>
      <c r="J48" t="s">
        <v>510</v>
      </c>
      <c r="K48" t="s">
        <v>511</v>
      </c>
      <c r="L48" t="s">
        <v>512</v>
      </c>
      <c r="M48" t="s">
        <v>513</v>
      </c>
      <c r="N48" t="s">
        <v>514</v>
      </c>
      <c r="O48" t="s">
        <v>515</v>
      </c>
      <c r="P48">
        <v>108264</v>
      </c>
      <c r="Q48">
        <v>128924</v>
      </c>
      <c r="R48">
        <v>139233</v>
      </c>
      <c r="S48">
        <v>130638</v>
      </c>
      <c r="T48">
        <v>251.2</v>
      </c>
      <c r="U48">
        <v>299.10000000000002</v>
      </c>
      <c r="V48">
        <v>323</v>
      </c>
      <c r="W48">
        <v>303.10000000000002</v>
      </c>
      <c r="X48">
        <v>3500</v>
      </c>
      <c r="Y48">
        <v>2.7E-2</v>
      </c>
      <c r="Z48">
        <v>515885</v>
      </c>
      <c r="AA48">
        <v>70006</v>
      </c>
      <c r="AB48">
        <v>0.54300000000000004</v>
      </c>
      <c r="AC48">
        <v>467</v>
      </c>
      <c r="AD48">
        <v>19937</v>
      </c>
      <c r="AE48">
        <v>0.155</v>
      </c>
      <c r="AF48">
        <v>391</v>
      </c>
      <c r="AG48">
        <v>833</v>
      </c>
      <c r="AH48">
        <v>6.0000000000000001E-3</v>
      </c>
      <c r="AI48">
        <v>417</v>
      </c>
      <c r="AJ48">
        <v>1294</v>
      </c>
      <c r="AK48">
        <v>0.01</v>
      </c>
      <c r="AL48">
        <v>15700</v>
      </c>
      <c r="AM48">
        <v>25090</v>
      </c>
      <c r="AN48">
        <v>0.19500000000000001</v>
      </c>
      <c r="AO48">
        <v>4836</v>
      </c>
      <c r="AP48">
        <v>2074</v>
      </c>
      <c r="AQ48">
        <v>1.6E-2</v>
      </c>
      <c r="AR48">
        <v>6319</v>
      </c>
      <c r="AS48">
        <v>6189</v>
      </c>
      <c r="AT48">
        <v>4.8000000000000001E-2</v>
      </c>
    </row>
    <row r="49" spans="1:46">
      <c r="A49">
        <v>48</v>
      </c>
      <c r="B49" t="s">
        <v>516</v>
      </c>
      <c r="C49" t="s">
        <v>517</v>
      </c>
      <c r="D49">
        <v>1900</v>
      </c>
      <c r="E49">
        <v>6.3</v>
      </c>
      <c r="F49" t="s">
        <v>518</v>
      </c>
      <c r="G49" t="s">
        <v>519</v>
      </c>
      <c r="H49" t="s">
        <v>520</v>
      </c>
      <c r="I49">
        <v>4</v>
      </c>
      <c r="J49" t="s">
        <v>521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>
        <v>711121</v>
      </c>
      <c r="Q49">
        <v>822034</v>
      </c>
      <c r="R49">
        <v>862493</v>
      </c>
      <c r="S49">
        <v>740578</v>
      </c>
      <c r="T49">
        <v>374.3</v>
      </c>
      <c r="U49">
        <v>432.6</v>
      </c>
      <c r="V49">
        <v>453.9</v>
      </c>
      <c r="W49">
        <v>389.8</v>
      </c>
      <c r="X49">
        <v>44100</v>
      </c>
      <c r="Y49">
        <v>5.3999999999999999E-2</v>
      </c>
      <c r="Z49">
        <v>3150000</v>
      </c>
      <c r="AA49">
        <v>420089</v>
      </c>
      <c r="AB49">
        <v>0.51100000000000001</v>
      </c>
      <c r="AC49">
        <v>460</v>
      </c>
      <c r="AD49">
        <v>21256</v>
      </c>
      <c r="AE49">
        <v>2.5999999999999999E-2</v>
      </c>
      <c r="AF49">
        <v>147000</v>
      </c>
      <c r="AG49">
        <v>313012</v>
      </c>
      <c r="AH49">
        <v>0.38100000000000001</v>
      </c>
      <c r="AI49">
        <v>1000</v>
      </c>
      <c r="AJ49">
        <v>3104</v>
      </c>
      <c r="AK49">
        <v>4.0000000000000001E-3</v>
      </c>
      <c r="AL49">
        <v>12500</v>
      </c>
      <c r="AM49">
        <v>19976</v>
      </c>
      <c r="AN49">
        <v>2.4E-2</v>
      </c>
      <c r="AO49">
        <v>1000</v>
      </c>
      <c r="AP49">
        <v>497</v>
      </c>
      <c r="AQ49">
        <v>1E-3</v>
      </c>
      <c r="AR49">
        <v>0</v>
      </c>
      <c r="AS49">
        <v>0</v>
      </c>
      <c r="AT49">
        <v>0</v>
      </c>
    </row>
    <row r="50" spans="1:46">
      <c r="A50">
        <v>49</v>
      </c>
      <c r="B50" t="s">
        <v>527</v>
      </c>
      <c r="C50" t="s">
        <v>528</v>
      </c>
      <c r="D50">
        <v>291</v>
      </c>
      <c r="E50">
        <v>0.6</v>
      </c>
      <c r="F50" t="s">
        <v>529</v>
      </c>
      <c r="G50" t="s">
        <v>530</v>
      </c>
      <c r="H50" t="s">
        <v>531</v>
      </c>
      <c r="I50">
        <v>1</v>
      </c>
      <c r="J50" t="s">
        <v>532</v>
      </c>
      <c r="K50" t="s">
        <v>533</v>
      </c>
      <c r="L50" t="s">
        <v>534</v>
      </c>
      <c r="M50" t="s">
        <v>535</v>
      </c>
      <c r="N50" t="s">
        <v>536</v>
      </c>
      <c r="O50" t="s">
        <v>537</v>
      </c>
      <c r="P50">
        <v>176324</v>
      </c>
      <c r="Q50">
        <v>205306</v>
      </c>
      <c r="R50">
        <v>215997</v>
      </c>
      <c r="S50">
        <v>187989</v>
      </c>
      <c r="T50">
        <v>605.9</v>
      </c>
      <c r="U50">
        <v>705.5</v>
      </c>
      <c r="V50">
        <v>742.3</v>
      </c>
      <c r="W50">
        <v>646</v>
      </c>
      <c r="X50">
        <v>4200</v>
      </c>
      <c r="Y50">
        <v>0.02</v>
      </c>
      <c r="Z50">
        <v>446924</v>
      </c>
      <c r="AA50">
        <v>73127</v>
      </c>
      <c r="AB50">
        <v>0.35599999999999998</v>
      </c>
      <c r="AC50">
        <v>456</v>
      </c>
      <c r="AD50">
        <v>49363</v>
      </c>
      <c r="AE50">
        <v>0.24</v>
      </c>
      <c r="AF50">
        <v>31491</v>
      </c>
      <c r="AG50">
        <v>67055</v>
      </c>
      <c r="AH50">
        <v>0.32700000000000001</v>
      </c>
      <c r="AI50">
        <v>0</v>
      </c>
      <c r="AJ50">
        <v>0</v>
      </c>
      <c r="AK50">
        <v>0</v>
      </c>
      <c r="AL50">
        <v>5949</v>
      </c>
      <c r="AM50">
        <v>9507</v>
      </c>
      <c r="AN50">
        <v>4.5999999999999999E-2</v>
      </c>
      <c r="AO50">
        <v>2185</v>
      </c>
      <c r="AP50">
        <v>774</v>
      </c>
      <c r="AQ50">
        <v>4.0000000000000001E-3</v>
      </c>
      <c r="AR50">
        <v>0</v>
      </c>
      <c r="AS50">
        <v>0</v>
      </c>
      <c r="AT50">
        <v>0</v>
      </c>
    </row>
    <row r="51" spans="1:46">
      <c r="A51">
        <v>50</v>
      </c>
      <c r="B51" t="s">
        <v>538</v>
      </c>
      <c r="C51" t="s">
        <v>539</v>
      </c>
      <c r="D51">
        <v>4117</v>
      </c>
      <c r="E51">
        <v>7</v>
      </c>
      <c r="F51" t="s">
        <v>540</v>
      </c>
      <c r="G51" t="s">
        <v>541</v>
      </c>
      <c r="H51" t="s">
        <v>542</v>
      </c>
      <c r="I51">
        <v>11</v>
      </c>
      <c r="J51" t="s">
        <v>543</v>
      </c>
      <c r="K51" t="s">
        <v>544</v>
      </c>
      <c r="L51" t="s">
        <v>545</v>
      </c>
      <c r="M51" t="s">
        <v>546</v>
      </c>
      <c r="N51" t="s">
        <v>547</v>
      </c>
      <c r="O51" t="s">
        <v>548</v>
      </c>
      <c r="P51">
        <v>1281970</v>
      </c>
      <c r="Q51">
        <v>1496774</v>
      </c>
      <c r="R51">
        <v>1567063</v>
      </c>
      <c r="S51">
        <v>1319568</v>
      </c>
      <c r="T51">
        <v>311.39999999999998</v>
      </c>
      <c r="U51">
        <v>363.6</v>
      </c>
      <c r="V51">
        <v>380.6</v>
      </c>
      <c r="W51">
        <v>320.5</v>
      </c>
      <c r="X51">
        <v>98000</v>
      </c>
      <c r="Y51">
        <v>6.5000000000000002E-2</v>
      </c>
      <c r="Z51">
        <v>5332925</v>
      </c>
      <c r="AA51">
        <v>714118</v>
      </c>
      <c r="AB51">
        <v>0.47699999999999998</v>
      </c>
      <c r="AC51">
        <v>421</v>
      </c>
      <c r="AD51">
        <v>17568</v>
      </c>
      <c r="AE51">
        <v>1.2E-2</v>
      </c>
      <c r="AF51">
        <v>313285</v>
      </c>
      <c r="AG51">
        <v>667088</v>
      </c>
      <c r="AH51">
        <v>0.44600000000000001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51</v>
      </c>
      <c r="B52" t="s">
        <v>549</v>
      </c>
      <c r="C52" t="s">
        <v>550</v>
      </c>
      <c r="D52">
        <v>230</v>
      </c>
      <c r="E52">
        <v>1.75</v>
      </c>
      <c r="F52" t="s">
        <v>551</v>
      </c>
      <c r="G52" t="s">
        <v>552</v>
      </c>
      <c r="H52" t="s">
        <v>553</v>
      </c>
      <c r="I52">
        <v>5</v>
      </c>
      <c r="J52" t="s">
        <v>554</v>
      </c>
      <c r="K52" t="s">
        <v>555</v>
      </c>
      <c r="L52" t="s">
        <v>556</v>
      </c>
      <c r="M52" t="s">
        <v>557</v>
      </c>
      <c r="N52" t="s">
        <v>558</v>
      </c>
      <c r="O52" t="s">
        <v>559</v>
      </c>
      <c r="P52">
        <v>47918</v>
      </c>
      <c r="Q52">
        <v>67297</v>
      </c>
      <c r="R52">
        <v>71234</v>
      </c>
      <c r="S52">
        <v>65893</v>
      </c>
      <c r="T52">
        <v>208.3</v>
      </c>
      <c r="U52">
        <v>292.60000000000002</v>
      </c>
      <c r="V52">
        <v>309.7</v>
      </c>
      <c r="W52">
        <v>286.5</v>
      </c>
      <c r="X52">
        <v>12250</v>
      </c>
      <c r="Y52">
        <v>0.182</v>
      </c>
      <c r="Z52">
        <v>177602</v>
      </c>
      <c r="AA52">
        <v>23808</v>
      </c>
      <c r="AB52">
        <v>0.35399999999999998</v>
      </c>
      <c r="AC52">
        <v>419</v>
      </c>
      <c r="AD52">
        <v>14696</v>
      </c>
      <c r="AE52">
        <v>0.218</v>
      </c>
      <c r="AF52">
        <v>4880</v>
      </c>
      <c r="AG52">
        <v>10392</v>
      </c>
      <c r="AH52">
        <v>0.154</v>
      </c>
      <c r="AI52">
        <v>0</v>
      </c>
      <c r="AJ52">
        <v>0</v>
      </c>
      <c r="AK52">
        <v>0</v>
      </c>
      <c r="AL52">
        <v>3568</v>
      </c>
      <c r="AM52">
        <v>5702</v>
      </c>
      <c r="AN52">
        <v>8.5000000000000006E-2</v>
      </c>
      <c r="AO52">
        <v>1265</v>
      </c>
      <c r="AP52">
        <v>448</v>
      </c>
      <c r="AQ52">
        <v>7.0000000000000001E-3</v>
      </c>
      <c r="AR52">
        <v>0</v>
      </c>
      <c r="AS52">
        <v>0</v>
      </c>
      <c r="AT52">
        <v>0</v>
      </c>
    </row>
    <row r="53" spans="1:46">
      <c r="A53">
        <v>52</v>
      </c>
      <c r="B53" t="s">
        <v>560</v>
      </c>
      <c r="C53" t="s">
        <v>561</v>
      </c>
      <c r="D53">
        <v>128</v>
      </c>
      <c r="E53">
        <v>0.3</v>
      </c>
      <c r="F53" t="s">
        <v>562</v>
      </c>
      <c r="G53" t="s">
        <v>563</v>
      </c>
      <c r="H53" t="s">
        <v>564</v>
      </c>
      <c r="I53">
        <v>2</v>
      </c>
      <c r="J53" t="s">
        <v>565</v>
      </c>
      <c r="K53" t="s">
        <v>566</v>
      </c>
      <c r="L53" t="s">
        <v>567</v>
      </c>
      <c r="M53" t="s">
        <v>568</v>
      </c>
      <c r="N53" t="s">
        <v>569</v>
      </c>
      <c r="O53" t="s">
        <v>570</v>
      </c>
      <c r="P53">
        <v>21909</v>
      </c>
      <c r="Q53">
        <v>30694</v>
      </c>
      <c r="R53">
        <v>34040</v>
      </c>
      <c r="S53">
        <v>32481</v>
      </c>
      <c r="T53">
        <v>171.2</v>
      </c>
      <c r="U53">
        <v>239.8</v>
      </c>
      <c r="V53">
        <v>265.89999999999998</v>
      </c>
      <c r="W53">
        <v>253.8</v>
      </c>
      <c r="X53">
        <v>2100</v>
      </c>
      <c r="Y53">
        <v>6.8000000000000005E-2</v>
      </c>
      <c r="Z53">
        <v>93235</v>
      </c>
      <c r="AA53">
        <v>7533</v>
      </c>
      <c r="AB53">
        <v>0.245</v>
      </c>
      <c r="AC53">
        <v>399</v>
      </c>
      <c r="AD53">
        <v>15887</v>
      </c>
      <c r="AE53">
        <v>0.51800000000000002</v>
      </c>
      <c r="AF53">
        <v>126</v>
      </c>
      <c r="AG53">
        <v>268</v>
      </c>
      <c r="AH53">
        <v>8.9999999999999993E-3</v>
      </c>
      <c r="AI53">
        <v>279</v>
      </c>
      <c r="AJ53">
        <v>866</v>
      </c>
      <c r="AK53">
        <v>2.8000000000000001E-2</v>
      </c>
      <c r="AL53">
        <v>2010</v>
      </c>
      <c r="AM53">
        <v>3212</v>
      </c>
      <c r="AN53">
        <v>0.105</v>
      </c>
      <c r="AO53">
        <v>1651</v>
      </c>
      <c r="AP53">
        <v>585</v>
      </c>
      <c r="AQ53">
        <v>1.9E-2</v>
      </c>
      <c r="AR53">
        <v>247</v>
      </c>
      <c r="AS53">
        <v>242</v>
      </c>
      <c r="AT53">
        <v>8.0000000000000002E-3</v>
      </c>
    </row>
    <row r="54" spans="1:46">
      <c r="A54">
        <v>53</v>
      </c>
      <c r="B54" t="s">
        <v>571</v>
      </c>
      <c r="C54" t="s">
        <v>572</v>
      </c>
      <c r="D54">
        <v>3499</v>
      </c>
      <c r="E54">
        <v>6</v>
      </c>
      <c r="F54" t="s">
        <v>573</v>
      </c>
      <c r="G54" t="s">
        <v>574</v>
      </c>
      <c r="H54" t="s">
        <v>575</v>
      </c>
      <c r="I54">
        <v>6</v>
      </c>
      <c r="J54" t="s">
        <v>576</v>
      </c>
      <c r="K54" t="s">
        <v>577</v>
      </c>
      <c r="L54" t="s">
        <v>578</v>
      </c>
      <c r="M54" t="s">
        <v>579</v>
      </c>
      <c r="N54" t="s">
        <v>580</v>
      </c>
      <c r="O54" t="s">
        <v>581</v>
      </c>
      <c r="P54">
        <v>788399</v>
      </c>
      <c r="Q54">
        <v>885170</v>
      </c>
      <c r="R54">
        <v>930851</v>
      </c>
      <c r="S54">
        <v>782854</v>
      </c>
      <c r="T54">
        <v>225.3</v>
      </c>
      <c r="U54">
        <v>253</v>
      </c>
      <c r="V54">
        <v>266</v>
      </c>
      <c r="W54">
        <v>223.7</v>
      </c>
      <c r="X54">
        <v>42000</v>
      </c>
      <c r="Y54">
        <v>4.7E-2</v>
      </c>
      <c r="Z54">
        <v>2190245</v>
      </c>
      <c r="AA54">
        <v>268146</v>
      </c>
      <c r="AB54">
        <v>0.30299999999999999</v>
      </c>
      <c r="AC54">
        <v>394</v>
      </c>
      <c r="AD54">
        <v>8815</v>
      </c>
      <c r="AE54">
        <v>0.01</v>
      </c>
      <c r="AF54">
        <v>78094</v>
      </c>
      <c r="AG54">
        <v>166287</v>
      </c>
      <c r="AH54">
        <v>0.188</v>
      </c>
      <c r="AI54">
        <v>0</v>
      </c>
      <c r="AJ54">
        <v>0</v>
      </c>
      <c r="AK54">
        <v>0</v>
      </c>
      <c r="AL54">
        <v>245231</v>
      </c>
      <c r="AM54">
        <v>391907</v>
      </c>
      <c r="AN54">
        <v>0.443</v>
      </c>
      <c r="AO54">
        <v>6783</v>
      </c>
      <c r="AP54">
        <v>3372</v>
      </c>
      <c r="AQ54">
        <v>4.0000000000000001E-3</v>
      </c>
      <c r="AR54">
        <v>6818</v>
      </c>
      <c r="AS54">
        <v>4642</v>
      </c>
      <c r="AT54">
        <v>5.0000000000000001E-3</v>
      </c>
    </row>
    <row r="55" spans="1:46">
      <c r="A55">
        <v>54</v>
      </c>
      <c r="B55" t="s">
        <v>582</v>
      </c>
      <c r="C55" t="s">
        <v>583</v>
      </c>
      <c r="D55">
        <v>220</v>
      </c>
      <c r="E55">
        <v>0.8</v>
      </c>
      <c r="F55" t="s">
        <v>584</v>
      </c>
      <c r="G55" t="s">
        <v>585</v>
      </c>
      <c r="H55" t="s">
        <v>586</v>
      </c>
      <c r="I55">
        <v>1</v>
      </c>
      <c r="J55" t="s">
        <v>587</v>
      </c>
      <c r="K55" t="s">
        <v>588</v>
      </c>
      <c r="L55" t="s">
        <v>589</v>
      </c>
      <c r="M55" t="s">
        <v>590</v>
      </c>
      <c r="N55" t="s">
        <v>591</v>
      </c>
      <c r="O55" t="s">
        <v>592</v>
      </c>
      <c r="P55">
        <v>61075</v>
      </c>
      <c r="Q55">
        <v>76080</v>
      </c>
      <c r="R55">
        <v>81422</v>
      </c>
      <c r="S55">
        <v>72058</v>
      </c>
      <c r="T55">
        <v>277.60000000000002</v>
      </c>
      <c r="U55">
        <v>345.8</v>
      </c>
      <c r="V55">
        <v>370.1</v>
      </c>
      <c r="W55">
        <v>327.5</v>
      </c>
      <c r="X55">
        <v>5600</v>
      </c>
      <c r="Y55">
        <v>7.3999999999999996E-2</v>
      </c>
      <c r="Z55">
        <v>254987</v>
      </c>
      <c r="AA55">
        <v>31781</v>
      </c>
      <c r="AB55">
        <v>0.41799999999999998</v>
      </c>
      <c r="AC55">
        <v>378</v>
      </c>
      <c r="AD55">
        <v>13647</v>
      </c>
      <c r="AE55">
        <v>0.17899999999999999</v>
      </c>
      <c r="AF55">
        <v>10844</v>
      </c>
      <c r="AG55">
        <v>23090</v>
      </c>
      <c r="AH55">
        <v>0.30399999999999999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3082</v>
      </c>
      <c r="AP55">
        <v>1532</v>
      </c>
      <c r="AQ55">
        <v>0.02</v>
      </c>
      <c r="AR55">
        <v>630</v>
      </c>
      <c r="AS55">
        <v>429</v>
      </c>
      <c r="AT55">
        <v>6.0000000000000001E-3</v>
      </c>
    </row>
    <row r="56" spans="1:46">
      <c r="A56">
        <v>55</v>
      </c>
      <c r="B56" t="s">
        <v>593</v>
      </c>
      <c r="C56" t="s">
        <v>594</v>
      </c>
      <c r="D56">
        <v>1153</v>
      </c>
      <c r="E56">
        <v>2.4</v>
      </c>
      <c r="F56" t="s">
        <v>595</v>
      </c>
      <c r="G56" t="s">
        <v>596</v>
      </c>
      <c r="H56" t="s">
        <v>597</v>
      </c>
      <c r="I56">
        <v>2</v>
      </c>
      <c r="J56" t="s">
        <v>598</v>
      </c>
      <c r="K56" t="s">
        <v>599</v>
      </c>
      <c r="L56" t="s">
        <v>600</v>
      </c>
      <c r="M56" t="s">
        <v>601</v>
      </c>
      <c r="N56" t="s">
        <v>602</v>
      </c>
      <c r="O56" t="s">
        <v>603</v>
      </c>
      <c r="P56">
        <v>173476</v>
      </c>
      <c r="Q56">
        <v>211778</v>
      </c>
      <c r="R56">
        <v>227420</v>
      </c>
      <c r="S56">
        <v>200096</v>
      </c>
      <c r="T56">
        <v>150.5</v>
      </c>
      <c r="U56">
        <v>183.7</v>
      </c>
      <c r="V56">
        <v>197.2</v>
      </c>
      <c r="W56">
        <v>173.5</v>
      </c>
      <c r="X56">
        <v>16800</v>
      </c>
      <c r="Y56">
        <v>7.9000000000000001E-2</v>
      </c>
      <c r="Z56">
        <v>831776</v>
      </c>
      <c r="AA56">
        <v>104716</v>
      </c>
      <c r="AB56">
        <v>0.49399999999999999</v>
      </c>
      <c r="AC56">
        <v>361</v>
      </c>
      <c r="AD56">
        <v>14967</v>
      </c>
      <c r="AE56">
        <v>7.0999999999999994E-2</v>
      </c>
      <c r="AF56">
        <v>30157</v>
      </c>
      <c r="AG56">
        <v>64215</v>
      </c>
      <c r="AH56">
        <v>0.30299999999999999</v>
      </c>
      <c r="AI56">
        <v>217</v>
      </c>
      <c r="AJ56">
        <v>674</v>
      </c>
      <c r="AK56">
        <v>3.0000000000000001E-3</v>
      </c>
      <c r="AL56">
        <v>3531</v>
      </c>
      <c r="AM56">
        <v>5643</v>
      </c>
      <c r="AN56">
        <v>2.7E-2</v>
      </c>
      <c r="AO56">
        <v>9361</v>
      </c>
      <c r="AP56">
        <v>4688</v>
      </c>
      <c r="AQ56">
        <v>2.1999999999999999E-2</v>
      </c>
      <c r="AR56">
        <v>0</v>
      </c>
      <c r="AS56">
        <v>0</v>
      </c>
      <c r="AT56">
        <v>0</v>
      </c>
    </row>
    <row r="57" spans="1:46">
      <c r="A57">
        <v>56</v>
      </c>
      <c r="B57" t="s">
        <v>604</v>
      </c>
      <c r="C57" t="s">
        <v>605</v>
      </c>
      <c r="D57">
        <v>1163</v>
      </c>
      <c r="E57">
        <v>1.8</v>
      </c>
      <c r="F57" t="s">
        <v>606</v>
      </c>
      <c r="G57" t="s">
        <v>607</v>
      </c>
      <c r="H57" t="s">
        <v>608</v>
      </c>
      <c r="I57">
        <v>1</v>
      </c>
      <c r="J57" t="s">
        <v>609</v>
      </c>
      <c r="K57" t="s">
        <v>610</v>
      </c>
      <c r="L57" t="s">
        <v>611</v>
      </c>
      <c r="M57" t="s">
        <v>612</v>
      </c>
      <c r="N57" t="s">
        <v>613</v>
      </c>
      <c r="O57" t="s">
        <v>614</v>
      </c>
      <c r="P57">
        <v>228366</v>
      </c>
      <c r="Q57">
        <v>263647</v>
      </c>
      <c r="R57">
        <v>280439</v>
      </c>
      <c r="S57">
        <v>230414</v>
      </c>
      <c r="T57">
        <v>196.4</v>
      </c>
      <c r="U57">
        <v>226.7</v>
      </c>
      <c r="V57">
        <v>241.1</v>
      </c>
      <c r="W57">
        <v>198.1</v>
      </c>
      <c r="X57">
        <v>12600</v>
      </c>
      <c r="Y57">
        <v>4.8000000000000001E-2</v>
      </c>
      <c r="Z57">
        <v>839829</v>
      </c>
      <c r="AA57">
        <v>74126</v>
      </c>
      <c r="AB57">
        <v>0.28100000000000003</v>
      </c>
      <c r="AC57">
        <v>359</v>
      </c>
      <c r="AD57">
        <v>10621</v>
      </c>
      <c r="AE57">
        <v>0.04</v>
      </c>
      <c r="AF57">
        <v>3591</v>
      </c>
      <c r="AG57">
        <v>7646</v>
      </c>
      <c r="AH57">
        <v>2.9000000000000001E-2</v>
      </c>
      <c r="AI57">
        <v>20368</v>
      </c>
      <c r="AJ57">
        <v>63226</v>
      </c>
      <c r="AK57">
        <v>0.24</v>
      </c>
      <c r="AL57">
        <v>59713</v>
      </c>
      <c r="AM57">
        <v>95427</v>
      </c>
      <c r="AN57">
        <v>0.36199999999999999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57</v>
      </c>
      <c r="B58" t="s">
        <v>615</v>
      </c>
      <c r="C58" t="s">
        <v>616</v>
      </c>
      <c r="D58">
        <v>8118</v>
      </c>
      <c r="E58">
        <v>26</v>
      </c>
      <c r="F58" t="s">
        <v>617</v>
      </c>
      <c r="G58" t="s">
        <v>618</v>
      </c>
      <c r="H58" t="s">
        <v>619</v>
      </c>
      <c r="I58">
        <v>4</v>
      </c>
      <c r="J58" t="s">
        <v>620</v>
      </c>
      <c r="K58" t="s">
        <v>621</v>
      </c>
      <c r="L58" t="s">
        <v>622</v>
      </c>
      <c r="M58" t="s">
        <v>623</v>
      </c>
      <c r="N58" t="s">
        <v>624</v>
      </c>
      <c r="O58" t="s">
        <v>625</v>
      </c>
      <c r="P58">
        <v>2911820</v>
      </c>
      <c r="Q58">
        <v>3358306</v>
      </c>
      <c r="R58">
        <v>3519727</v>
      </c>
      <c r="S58">
        <v>3003969</v>
      </c>
      <c r="T58">
        <v>358.7</v>
      </c>
      <c r="U58">
        <v>413.7</v>
      </c>
      <c r="V58">
        <v>433.6</v>
      </c>
      <c r="W58">
        <v>370</v>
      </c>
      <c r="X58">
        <v>182000</v>
      </c>
      <c r="Y58">
        <v>5.3999999999999999E-2</v>
      </c>
      <c r="Z58">
        <v>12859276</v>
      </c>
      <c r="AA58">
        <v>1721952</v>
      </c>
      <c r="AB58">
        <v>0.51300000000000001</v>
      </c>
      <c r="AC58">
        <v>354</v>
      </c>
      <c r="AD58">
        <v>14772</v>
      </c>
      <c r="AE58">
        <v>4.0000000000000001E-3</v>
      </c>
      <c r="AF58">
        <v>607874</v>
      </c>
      <c r="AG58">
        <v>1294366</v>
      </c>
      <c r="AH58">
        <v>0.38500000000000001</v>
      </c>
      <c r="AI58">
        <v>0</v>
      </c>
      <c r="AJ58">
        <v>0</v>
      </c>
      <c r="AK58">
        <v>0</v>
      </c>
      <c r="AL58">
        <v>70049</v>
      </c>
      <c r="AM58">
        <v>111946</v>
      </c>
      <c r="AN58">
        <v>3.3000000000000002E-2</v>
      </c>
      <c r="AO58">
        <v>0</v>
      </c>
      <c r="AP58">
        <v>0</v>
      </c>
      <c r="AQ58">
        <v>0</v>
      </c>
      <c r="AR58">
        <v>54517</v>
      </c>
      <c r="AS58">
        <v>33269</v>
      </c>
      <c r="AT58">
        <v>0.01</v>
      </c>
    </row>
    <row r="59" spans="1:46">
      <c r="A59">
        <v>58</v>
      </c>
      <c r="B59" t="s">
        <v>626</v>
      </c>
      <c r="C59" t="s">
        <v>627</v>
      </c>
      <c r="D59">
        <v>456</v>
      </c>
      <c r="E59">
        <v>0.5</v>
      </c>
      <c r="F59" t="s">
        <v>628</v>
      </c>
      <c r="G59" t="s">
        <v>629</v>
      </c>
      <c r="H59" t="s">
        <v>630</v>
      </c>
      <c r="I59">
        <v>2</v>
      </c>
      <c r="J59" t="s">
        <v>631</v>
      </c>
      <c r="K59" t="s">
        <v>632</v>
      </c>
      <c r="L59" t="s">
        <v>633</v>
      </c>
      <c r="M59" t="s">
        <v>634</v>
      </c>
      <c r="N59" t="s">
        <v>635</v>
      </c>
      <c r="O59" t="s">
        <v>636</v>
      </c>
      <c r="P59">
        <v>28265</v>
      </c>
      <c r="Q59">
        <v>37446</v>
      </c>
      <c r="R59">
        <v>41234</v>
      </c>
      <c r="S59">
        <v>38425</v>
      </c>
      <c r="T59">
        <v>62</v>
      </c>
      <c r="U59">
        <v>82.1</v>
      </c>
      <c r="V59">
        <v>90.4</v>
      </c>
      <c r="W59">
        <v>84.3</v>
      </c>
      <c r="X59">
        <v>3500</v>
      </c>
      <c r="Y59">
        <v>9.2999999999999999E-2</v>
      </c>
      <c r="Z59">
        <v>84380</v>
      </c>
      <c r="AA59">
        <v>9960</v>
      </c>
      <c r="AB59">
        <v>0.26600000000000001</v>
      </c>
      <c r="AC59">
        <v>340</v>
      </c>
      <c r="AD59">
        <v>15205</v>
      </c>
      <c r="AE59">
        <v>0.40600000000000003</v>
      </c>
      <c r="AF59">
        <v>2020</v>
      </c>
      <c r="AG59">
        <v>4302</v>
      </c>
      <c r="AH59">
        <v>0.115</v>
      </c>
      <c r="AI59">
        <v>0</v>
      </c>
      <c r="AJ59">
        <v>0</v>
      </c>
      <c r="AK59">
        <v>0</v>
      </c>
      <c r="AL59">
        <v>2061</v>
      </c>
      <c r="AM59">
        <v>3293</v>
      </c>
      <c r="AN59">
        <v>8.7999999999999995E-2</v>
      </c>
      <c r="AO59">
        <v>2384</v>
      </c>
      <c r="AP59">
        <v>1185</v>
      </c>
      <c r="AQ59">
        <v>3.2000000000000001E-2</v>
      </c>
      <c r="AR59">
        <v>0</v>
      </c>
      <c r="AS59">
        <v>0</v>
      </c>
      <c r="AT59">
        <v>0</v>
      </c>
    </row>
    <row r="60" spans="1:46">
      <c r="A60">
        <v>59</v>
      </c>
      <c r="B60" t="s">
        <v>637</v>
      </c>
      <c r="C60" t="s">
        <v>638</v>
      </c>
      <c r="D60">
        <v>1250</v>
      </c>
      <c r="E60">
        <v>4.3</v>
      </c>
      <c r="F60" t="s">
        <v>639</v>
      </c>
      <c r="G60" t="s">
        <v>640</v>
      </c>
      <c r="H60" t="s">
        <v>641</v>
      </c>
      <c r="I60">
        <v>3</v>
      </c>
      <c r="J60" t="s">
        <v>642</v>
      </c>
      <c r="K60" t="s">
        <v>643</v>
      </c>
      <c r="L60" t="s">
        <v>644</v>
      </c>
      <c r="M60" t="s">
        <v>645</v>
      </c>
      <c r="N60" t="s">
        <v>646</v>
      </c>
      <c r="O60" t="s">
        <v>647</v>
      </c>
      <c r="P60">
        <v>195811</v>
      </c>
      <c r="Q60">
        <v>270210</v>
      </c>
      <c r="R60">
        <v>292662</v>
      </c>
      <c r="S60">
        <v>246906</v>
      </c>
      <c r="T60">
        <v>156.6</v>
      </c>
      <c r="U60">
        <v>216.2</v>
      </c>
      <c r="V60">
        <v>234.1</v>
      </c>
      <c r="W60">
        <v>197.5</v>
      </c>
      <c r="X60">
        <v>30100</v>
      </c>
      <c r="Y60">
        <v>0.111</v>
      </c>
      <c r="Z60">
        <v>907665</v>
      </c>
      <c r="AA60">
        <v>91420</v>
      </c>
      <c r="AB60">
        <v>0.33800000000000002</v>
      </c>
      <c r="AC60">
        <v>312</v>
      </c>
      <c r="AD60">
        <v>19856</v>
      </c>
      <c r="AE60">
        <v>7.2999999999999995E-2</v>
      </c>
      <c r="AF60">
        <v>16560</v>
      </c>
      <c r="AG60">
        <v>35262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151972</v>
      </c>
      <c r="AS60">
        <v>93573</v>
      </c>
      <c r="AT60">
        <v>0.34599999999999997</v>
      </c>
    </row>
    <row r="61" spans="1:46">
      <c r="A61">
        <v>60</v>
      </c>
      <c r="B61" t="s">
        <v>648</v>
      </c>
      <c r="C61" t="s">
        <v>649</v>
      </c>
      <c r="D61">
        <v>476</v>
      </c>
      <c r="E61">
        <v>1</v>
      </c>
      <c r="F61" t="s">
        <v>650</v>
      </c>
      <c r="G61" t="s">
        <v>651</v>
      </c>
      <c r="H61" t="s">
        <v>652</v>
      </c>
      <c r="I61">
        <v>4</v>
      </c>
      <c r="J61" t="s">
        <v>653</v>
      </c>
      <c r="K61" t="s">
        <v>654</v>
      </c>
      <c r="L61" t="s">
        <v>655</v>
      </c>
      <c r="M61" t="s">
        <v>656</v>
      </c>
      <c r="N61" t="s">
        <v>657</v>
      </c>
      <c r="O61" t="s">
        <v>658</v>
      </c>
      <c r="P61">
        <v>139873</v>
      </c>
      <c r="Q61">
        <v>161775</v>
      </c>
      <c r="R61">
        <v>170966</v>
      </c>
      <c r="S61">
        <v>142464</v>
      </c>
      <c r="T61">
        <v>293.89999999999998</v>
      </c>
      <c r="U61">
        <v>339.9</v>
      </c>
      <c r="V61">
        <v>359.2</v>
      </c>
      <c r="W61">
        <v>299.3</v>
      </c>
      <c r="X61">
        <v>7000</v>
      </c>
      <c r="Y61">
        <v>4.2999999999999997E-2</v>
      </c>
      <c r="Z61">
        <v>480866</v>
      </c>
      <c r="AA61">
        <v>64431</v>
      </c>
      <c r="AB61">
        <v>0.39800000000000002</v>
      </c>
      <c r="AC61">
        <v>303</v>
      </c>
      <c r="AD61">
        <v>6787</v>
      </c>
      <c r="AE61">
        <v>4.2000000000000003E-2</v>
      </c>
      <c r="AF61">
        <v>26538</v>
      </c>
      <c r="AG61">
        <v>56508</v>
      </c>
      <c r="AH61">
        <v>0.34899999999999998</v>
      </c>
      <c r="AI61">
        <v>1376</v>
      </c>
      <c r="AJ61">
        <v>4271</v>
      </c>
      <c r="AK61">
        <v>2.5999999999999999E-2</v>
      </c>
      <c r="AL61">
        <v>11760</v>
      </c>
      <c r="AM61">
        <v>18794</v>
      </c>
      <c r="AN61">
        <v>0.11600000000000001</v>
      </c>
      <c r="AO61">
        <v>8013</v>
      </c>
      <c r="AP61">
        <v>3983</v>
      </c>
      <c r="AQ61">
        <v>2.5000000000000001E-2</v>
      </c>
      <c r="AR61">
        <v>0</v>
      </c>
      <c r="AS61">
        <v>0</v>
      </c>
      <c r="AT61">
        <v>0</v>
      </c>
    </row>
    <row r="62" spans="1:46">
      <c r="A62">
        <v>61</v>
      </c>
      <c r="B62" t="s">
        <v>659</v>
      </c>
      <c r="C62" t="s">
        <v>660</v>
      </c>
      <c r="D62">
        <v>7970</v>
      </c>
      <c r="E62">
        <v>23</v>
      </c>
      <c r="F62" t="s">
        <v>661</v>
      </c>
      <c r="G62" t="s">
        <v>662</v>
      </c>
      <c r="H62" t="s">
        <v>663</v>
      </c>
      <c r="I62">
        <v>5</v>
      </c>
      <c r="J62" t="s">
        <v>664</v>
      </c>
      <c r="K62" t="s">
        <v>665</v>
      </c>
      <c r="L62" t="s">
        <v>666</v>
      </c>
      <c r="M62" t="s">
        <v>667</v>
      </c>
      <c r="N62" t="s">
        <v>668</v>
      </c>
      <c r="O62" t="s">
        <v>669</v>
      </c>
      <c r="P62">
        <v>576783</v>
      </c>
      <c r="Q62">
        <v>780930</v>
      </c>
      <c r="R62">
        <v>828246</v>
      </c>
      <c r="S62">
        <v>716710</v>
      </c>
      <c r="T62">
        <v>72.400000000000006</v>
      </c>
      <c r="U62">
        <v>98</v>
      </c>
      <c r="V62">
        <v>103.9</v>
      </c>
      <c r="W62">
        <v>89.9</v>
      </c>
      <c r="X62">
        <v>161000</v>
      </c>
      <c r="Y62">
        <v>0.20599999999999999</v>
      </c>
      <c r="Z62">
        <v>1545186</v>
      </c>
      <c r="AA62">
        <v>206912</v>
      </c>
      <c r="AB62">
        <v>0.26500000000000001</v>
      </c>
      <c r="AC62">
        <v>263</v>
      </c>
      <c r="AD62">
        <v>14281</v>
      </c>
      <c r="AE62">
        <v>1.7999999999999999E-2</v>
      </c>
      <c r="AF62">
        <v>63811</v>
      </c>
      <c r="AG62">
        <v>135874</v>
      </c>
      <c r="AH62">
        <v>0.17399999999999999</v>
      </c>
      <c r="AI62">
        <v>7301</v>
      </c>
      <c r="AJ62">
        <v>22664</v>
      </c>
      <c r="AK62">
        <v>2.9000000000000001E-2</v>
      </c>
      <c r="AL62">
        <v>149204</v>
      </c>
      <c r="AM62">
        <v>238446</v>
      </c>
      <c r="AN62">
        <v>0.30499999999999999</v>
      </c>
      <c r="AO62">
        <v>3527</v>
      </c>
      <c r="AP62">
        <v>1753</v>
      </c>
      <c r="AQ62">
        <v>2E-3</v>
      </c>
      <c r="AR62">
        <v>0</v>
      </c>
      <c r="AS62">
        <v>0</v>
      </c>
      <c r="AT62">
        <v>0</v>
      </c>
    </row>
    <row r="63" spans="1:46">
      <c r="A63">
        <v>62</v>
      </c>
      <c r="B63" t="s">
        <v>670</v>
      </c>
      <c r="C63" t="s">
        <v>671</v>
      </c>
      <c r="D63">
        <v>450</v>
      </c>
      <c r="E63">
        <v>1</v>
      </c>
      <c r="F63" t="s">
        <v>672</v>
      </c>
      <c r="G63" t="s">
        <v>673</v>
      </c>
      <c r="H63" t="s">
        <v>674</v>
      </c>
      <c r="I63">
        <v>2</v>
      </c>
      <c r="J63" t="s">
        <v>675</v>
      </c>
      <c r="K63" t="s">
        <v>676</v>
      </c>
      <c r="L63" t="s">
        <v>677</v>
      </c>
      <c r="M63" t="s">
        <v>678</v>
      </c>
      <c r="N63" t="s">
        <v>679</v>
      </c>
      <c r="O63" t="s">
        <v>680</v>
      </c>
      <c r="P63">
        <v>50217</v>
      </c>
      <c r="Q63">
        <v>61206</v>
      </c>
      <c r="R63">
        <v>65221</v>
      </c>
      <c r="S63">
        <v>54767</v>
      </c>
      <c r="T63">
        <v>111.6</v>
      </c>
      <c r="U63">
        <v>136</v>
      </c>
      <c r="V63">
        <v>144.9</v>
      </c>
      <c r="W63">
        <v>121.7</v>
      </c>
      <c r="X63">
        <v>7000</v>
      </c>
      <c r="Y63">
        <v>0.114</v>
      </c>
      <c r="Z63">
        <v>28298</v>
      </c>
      <c r="AA63">
        <v>2501</v>
      </c>
      <c r="AB63">
        <v>4.1000000000000002E-2</v>
      </c>
      <c r="AC63">
        <v>262</v>
      </c>
      <c r="AD63">
        <v>5857</v>
      </c>
      <c r="AE63">
        <v>9.6000000000000002E-2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27578</v>
      </c>
      <c r="AM63">
        <v>44073</v>
      </c>
      <c r="AN63">
        <v>0.72</v>
      </c>
      <c r="AO63">
        <v>5010</v>
      </c>
      <c r="AP63">
        <v>1775</v>
      </c>
      <c r="AQ63">
        <v>2.9000000000000001E-2</v>
      </c>
      <c r="AR63">
        <v>0</v>
      </c>
      <c r="AS63">
        <v>0</v>
      </c>
      <c r="AT63">
        <v>0</v>
      </c>
    </row>
    <row r="64" spans="1:46">
      <c r="A64">
        <v>63</v>
      </c>
      <c r="B64" t="s">
        <v>681</v>
      </c>
      <c r="C64" t="s">
        <v>682</v>
      </c>
      <c r="D64">
        <v>1143</v>
      </c>
      <c r="E64">
        <v>8.5</v>
      </c>
      <c r="F64" t="s">
        <v>683</v>
      </c>
      <c r="G64" t="s">
        <v>684</v>
      </c>
      <c r="H64" t="s">
        <v>685</v>
      </c>
      <c r="I64">
        <v>3</v>
      </c>
      <c r="J64" t="s">
        <v>686</v>
      </c>
      <c r="K64" t="s">
        <v>687</v>
      </c>
      <c r="L64" t="s">
        <v>688</v>
      </c>
      <c r="M64" t="s">
        <v>689</v>
      </c>
      <c r="N64" t="s">
        <v>690</v>
      </c>
      <c r="O64" t="s">
        <v>691</v>
      </c>
      <c r="P64">
        <v>97700</v>
      </c>
      <c r="Q64">
        <v>169713</v>
      </c>
      <c r="R64">
        <v>179924</v>
      </c>
      <c r="S64">
        <v>165375</v>
      </c>
      <c r="T64">
        <v>85.5</v>
      </c>
      <c r="U64">
        <v>148.5</v>
      </c>
      <c r="V64">
        <v>157.4</v>
      </c>
      <c r="W64">
        <v>144.69999999999999</v>
      </c>
      <c r="X64">
        <v>59500</v>
      </c>
      <c r="Y64">
        <v>0.35099999999999998</v>
      </c>
      <c r="Z64">
        <v>339113</v>
      </c>
      <c r="AA64">
        <v>40182</v>
      </c>
      <c r="AB64">
        <v>0.23699999999999999</v>
      </c>
      <c r="AC64">
        <v>256</v>
      </c>
      <c r="AD64">
        <v>22244</v>
      </c>
      <c r="AE64">
        <v>0.13100000000000001</v>
      </c>
      <c r="AF64">
        <v>11829</v>
      </c>
      <c r="AG64">
        <v>25187</v>
      </c>
      <c r="AH64">
        <v>0.14799999999999999</v>
      </c>
      <c r="AI64">
        <v>0</v>
      </c>
      <c r="AJ64">
        <v>0</v>
      </c>
      <c r="AK64">
        <v>0</v>
      </c>
      <c r="AL64">
        <v>13512</v>
      </c>
      <c r="AM64">
        <v>21594</v>
      </c>
      <c r="AN64">
        <v>0.127</v>
      </c>
      <c r="AO64">
        <v>2842</v>
      </c>
      <c r="AP64">
        <v>1007</v>
      </c>
      <c r="AQ64">
        <v>6.0000000000000001E-3</v>
      </c>
      <c r="AR64">
        <v>0</v>
      </c>
      <c r="AS64">
        <v>0</v>
      </c>
      <c r="AT64">
        <v>0</v>
      </c>
    </row>
    <row r="65" spans="1:46">
      <c r="A65">
        <v>64</v>
      </c>
      <c r="B65" t="s">
        <v>692</v>
      </c>
      <c r="C65" t="s">
        <v>693</v>
      </c>
      <c r="D65">
        <v>220</v>
      </c>
      <c r="E65">
        <v>0.4</v>
      </c>
      <c r="F65" t="s">
        <v>694</v>
      </c>
      <c r="G65" t="s">
        <v>695</v>
      </c>
      <c r="H65" t="s">
        <v>696</v>
      </c>
      <c r="I65">
        <v>1</v>
      </c>
      <c r="J65" t="s">
        <v>697</v>
      </c>
      <c r="K65" t="s">
        <v>698</v>
      </c>
      <c r="L65" t="s">
        <v>699</v>
      </c>
      <c r="M65" t="s">
        <v>700</v>
      </c>
      <c r="N65" t="s">
        <v>701</v>
      </c>
      <c r="O65" t="s">
        <v>702</v>
      </c>
      <c r="P65">
        <v>31180</v>
      </c>
      <c r="Q65">
        <v>42200</v>
      </c>
      <c r="R65">
        <v>47270</v>
      </c>
      <c r="S65">
        <v>46119</v>
      </c>
      <c r="T65">
        <v>141.69999999999999</v>
      </c>
      <c r="U65">
        <v>191.8</v>
      </c>
      <c r="V65">
        <v>214.9</v>
      </c>
      <c r="W65">
        <v>209.6</v>
      </c>
      <c r="X65">
        <v>2800</v>
      </c>
      <c r="Y65">
        <v>6.6000000000000003E-2</v>
      </c>
      <c r="Z65">
        <v>195582</v>
      </c>
      <c r="AA65">
        <v>17799</v>
      </c>
      <c r="AB65">
        <v>0.42199999999999999</v>
      </c>
      <c r="AC65">
        <v>238</v>
      </c>
      <c r="AD65">
        <v>17547</v>
      </c>
      <c r="AE65">
        <v>0.41599999999999998</v>
      </c>
      <c r="AF65">
        <v>625</v>
      </c>
      <c r="AG65">
        <v>1331</v>
      </c>
      <c r="AH65">
        <v>3.2000000000000001E-2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431</v>
      </c>
      <c r="AP65">
        <v>153</v>
      </c>
      <c r="AQ65">
        <v>4.0000000000000001E-3</v>
      </c>
      <c r="AR65">
        <v>2624</v>
      </c>
      <c r="AS65">
        <v>2570</v>
      </c>
      <c r="AT65">
        <v>6.0999999999999999E-2</v>
      </c>
    </row>
    <row r="66" spans="1:46">
      <c r="A66">
        <v>65</v>
      </c>
      <c r="B66" t="s">
        <v>703</v>
      </c>
      <c r="C66" t="s">
        <v>704</v>
      </c>
      <c r="D66">
        <v>108</v>
      </c>
      <c r="E66">
        <v>1.4</v>
      </c>
      <c r="F66" t="s">
        <v>705</v>
      </c>
      <c r="G66" t="s">
        <v>706</v>
      </c>
      <c r="H66" t="s">
        <v>707</v>
      </c>
      <c r="I66">
        <v>3</v>
      </c>
      <c r="J66" t="s">
        <v>708</v>
      </c>
      <c r="K66" t="s">
        <v>709</v>
      </c>
      <c r="L66" t="s">
        <v>710</v>
      </c>
      <c r="M66" t="s">
        <v>711</v>
      </c>
      <c r="N66" t="s">
        <v>712</v>
      </c>
      <c r="O66" t="s">
        <v>713</v>
      </c>
      <c r="P66">
        <v>23836</v>
      </c>
      <c r="Q66">
        <v>38464</v>
      </c>
      <c r="R66">
        <v>41726</v>
      </c>
      <c r="S66">
        <v>40587</v>
      </c>
      <c r="T66">
        <v>220.7</v>
      </c>
      <c r="U66">
        <v>356.2</v>
      </c>
      <c r="V66">
        <v>386.4</v>
      </c>
      <c r="W66">
        <v>375.8</v>
      </c>
      <c r="X66">
        <v>9800</v>
      </c>
      <c r="Y66">
        <v>0.255</v>
      </c>
      <c r="Z66">
        <v>142896</v>
      </c>
      <c r="AA66">
        <v>13406</v>
      </c>
      <c r="AB66">
        <v>0.34899999999999998</v>
      </c>
      <c r="AC66">
        <v>228</v>
      </c>
      <c r="AD66">
        <v>12270</v>
      </c>
      <c r="AE66">
        <v>0.31900000000000001</v>
      </c>
      <c r="AF66">
        <v>1169</v>
      </c>
      <c r="AG66">
        <v>2488</v>
      </c>
      <c r="AH66">
        <v>6.5000000000000002E-2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1005</v>
      </c>
      <c r="AP66">
        <v>500</v>
      </c>
      <c r="AQ66">
        <v>1.2999999999999999E-2</v>
      </c>
      <c r="AR66">
        <v>0</v>
      </c>
      <c r="AS66">
        <v>0</v>
      </c>
      <c r="AT66">
        <v>0</v>
      </c>
    </row>
    <row r="67" spans="1:46">
      <c r="A67">
        <v>66</v>
      </c>
      <c r="B67" t="s">
        <v>714</v>
      </c>
      <c r="C67" t="s">
        <v>715</v>
      </c>
      <c r="D67">
        <v>126</v>
      </c>
      <c r="E67">
        <v>0.7</v>
      </c>
      <c r="F67" t="s">
        <v>716</v>
      </c>
      <c r="G67" t="s">
        <v>717</v>
      </c>
      <c r="H67" t="s">
        <v>718</v>
      </c>
      <c r="I67">
        <v>2</v>
      </c>
      <c r="J67" t="s">
        <v>719</v>
      </c>
      <c r="K67" t="s">
        <v>720</v>
      </c>
      <c r="L67" t="s">
        <v>721</v>
      </c>
      <c r="M67" t="s">
        <v>722</v>
      </c>
      <c r="N67" t="s">
        <v>723</v>
      </c>
      <c r="O67" t="s">
        <v>724</v>
      </c>
      <c r="P67">
        <v>31980</v>
      </c>
      <c r="Q67">
        <v>42376</v>
      </c>
      <c r="R67">
        <v>45674</v>
      </c>
      <c r="S67">
        <v>40908</v>
      </c>
      <c r="T67">
        <v>253.8</v>
      </c>
      <c r="U67">
        <v>336.3</v>
      </c>
      <c r="V67">
        <v>362.5</v>
      </c>
      <c r="W67">
        <v>324.7</v>
      </c>
      <c r="X67">
        <v>4900</v>
      </c>
      <c r="Y67">
        <v>0.11600000000000001</v>
      </c>
      <c r="Z67">
        <v>108722</v>
      </c>
      <c r="AA67">
        <v>14791</v>
      </c>
      <c r="AB67">
        <v>0.34899999999999998</v>
      </c>
      <c r="AC67">
        <v>222</v>
      </c>
      <c r="AD67">
        <v>8990</v>
      </c>
      <c r="AE67">
        <v>0.21199999999999999</v>
      </c>
      <c r="AF67">
        <v>4319</v>
      </c>
      <c r="AG67">
        <v>9196</v>
      </c>
      <c r="AH67">
        <v>0.217</v>
      </c>
      <c r="AI67">
        <v>0</v>
      </c>
      <c r="AJ67">
        <v>0</v>
      </c>
      <c r="AK67">
        <v>0</v>
      </c>
      <c r="AL67">
        <v>609</v>
      </c>
      <c r="AM67">
        <v>973</v>
      </c>
      <c r="AN67">
        <v>2.3E-2</v>
      </c>
      <c r="AO67">
        <v>2724</v>
      </c>
      <c r="AP67">
        <v>967</v>
      </c>
      <c r="AQ67">
        <v>2.3E-2</v>
      </c>
      <c r="AR67">
        <v>2612</v>
      </c>
      <c r="AS67">
        <v>2558</v>
      </c>
      <c r="AT67">
        <v>0.06</v>
      </c>
    </row>
    <row r="68" spans="1:46">
      <c r="A68">
        <v>67</v>
      </c>
      <c r="B68" t="s">
        <v>725</v>
      </c>
      <c r="C68" t="s">
        <v>726</v>
      </c>
      <c r="D68">
        <v>127</v>
      </c>
      <c r="E68">
        <v>0.3</v>
      </c>
      <c r="F68" t="s">
        <v>727</v>
      </c>
      <c r="G68" t="s">
        <v>728</v>
      </c>
      <c r="H68" t="s">
        <v>729</v>
      </c>
      <c r="I68">
        <v>1</v>
      </c>
      <c r="J68" t="s">
        <v>730</v>
      </c>
      <c r="K68" t="s">
        <v>731</v>
      </c>
      <c r="L68" t="s">
        <v>732</v>
      </c>
      <c r="M68" t="s">
        <v>733</v>
      </c>
      <c r="N68" t="s">
        <v>734</v>
      </c>
      <c r="O68" t="s">
        <v>735</v>
      </c>
      <c r="P68">
        <v>24482</v>
      </c>
      <c r="Q68">
        <v>31466</v>
      </c>
      <c r="R68">
        <v>35561</v>
      </c>
      <c r="S68">
        <v>33444</v>
      </c>
      <c r="T68">
        <v>192.8</v>
      </c>
      <c r="U68">
        <v>247.8</v>
      </c>
      <c r="V68">
        <v>280</v>
      </c>
      <c r="W68">
        <v>263.3</v>
      </c>
      <c r="X68">
        <v>2100</v>
      </c>
      <c r="Y68">
        <v>6.7000000000000004E-2</v>
      </c>
      <c r="Z68">
        <v>173496</v>
      </c>
      <c r="AA68">
        <v>15787</v>
      </c>
      <c r="AB68">
        <v>0.502</v>
      </c>
      <c r="AC68">
        <v>217</v>
      </c>
      <c r="AD68">
        <v>7074</v>
      </c>
      <c r="AE68">
        <v>0.22500000000000001</v>
      </c>
      <c r="AF68">
        <v>870</v>
      </c>
      <c r="AG68">
        <v>1853</v>
      </c>
      <c r="AH68">
        <v>5.8999999999999997E-2</v>
      </c>
      <c r="AI68">
        <v>0</v>
      </c>
      <c r="AJ68">
        <v>0</v>
      </c>
      <c r="AK68">
        <v>0</v>
      </c>
      <c r="AL68">
        <v>1442</v>
      </c>
      <c r="AM68">
        <v>2305</v>
      </c>
      <c r="AN68">
        <v>7.2999999999999995E-2</v>
      </c>
      <c r="AO68">
        <v>3087</v>
      </c>
      <c r="AP68">
        <v>1093</v>
      </c>
      <c r="AQ68">
        <v>3.5000000000000003E-2</v>
      </c>
      <c r="AR68">
        <v>1279</v>
      </c>
      <c r="AS68">
        <v>1253</v>
      </c>
      <c r="AT68">
        <v>0.04</v>
      </c>
    </row>
    <row r="69" spans="1:46">
      <c r="A69">
        <v>68</v>
      </c>
      <c r="B69" t="s">
        <v>736</v>
      </c>
      <c r="C69" t="s">
        <v>737</v>
      </c>
      <c r="D69">
        <v>300</v>
      </c>
      <c r="E69">
        <v>0.9</v>
      </c>
      <c r="F69" t="s">
        <v>738</v>
      </c>
      <c r="G69" t="s">
        <v>739</v>
      </c>
      <c r="H69" t="s">
        <v>740</v>
      </c>
      <c r="I69">
        <v>2</v>
      </c>
      <c r="J69" t="s">
        <v>741</v>
      </c>
      <c r="K69" t="s">
        <v>742</v>
      </c>
      <c r="L69" t="s">
        <v>743</v>
      </c>
      <c r="M69" t="s">
        <v>744</v>
      </c>
      <c r="N69" t="s">
        <v>745</v>
      </c>
      <c r="O69" t="s">
        <v>746</v>
      </c>
      <c r="P69">
        <v>44860</v>
      </c>
      <c r="Q69">
        <v>57324</v>
      </c>
      <c r="R69">
        <v>61294</v>
      </c>
      <c r="S69">
        <v>56911</v>
      </c>
      <c r="T69">
        <v>149.5</v>
      </c>
      <c r="U69">
        <v>191.1</v>
      </c>
      <c r="V69">
        <v>204.3</v>
      </c>
      <c r="W69">
        <v>189.7</v>
      </c>
      <c r="X69">
        <v>6300</v>
      </c>
      <c r="Y69">
        <v>0.11</v>
      </c>
      <c r="Z69">
        <v>199426</v>
      </c>
      <c r="AA69">
        <v>26664</v>
      </c>
      <c r="AB69">
        <v>0.46500000000000002</v>
      </c>
      <c r="AC69">
        <v>210</v>
      </c>
      <c r="AD69">
        <v>7618</v>
      </c>
      <c r="AE69">
        <v>0.13300000000000001</v>
      </c>
      <c r="AF69">
        <v>1980</v>
      </c>
      <c r="AG69">
        <v>4216</v>
      </c>
      <c r="AH69">
        <v>7.3999999999999996E-2</v>
      </c>
      <c r="AI69">
        <v>0</v>
      </c>
      <c r="AJ69">
        <v>0</v>
      </c>
      <c r="AK69">
        <v>0</v>
      </c>
      <c r="AL69">
        <v>7402</v>
      </c>
      <c r="AM69">
        <v>11829</v>
      </c>
      <c r="AN69">
        <v>0.20599999999999999</v>
      </c>
      <c r="AO69">
        <v>1403</v>
      </c>
      <c r="AP69">
        <v>697</v>
      </c>
      <c r="AQ69">
        <v>1.2E-2</v>
      </c>
      <c r="AR69">
        <v>0</v>
      </c>
      <c r="AS69">
        <v>0</v>
      </c>
      <c r="AT69">
        <v>0</v>
      </c>
    </row>
    <row r="70" spans="1:46">
      <c r="A70">
        <v>69</v>
      </c>
      <c r="B70" t="s">
        <v>747</v>
      </c>
      <c r="C70" t="s">
        <v>748</v>
      </c>
      <c r="D70">
        <v>61</v>
      </c>
      <c r="E70">
        <v>0.3</v>
      </c>
      <c r="F70" t="s">
        <v>749</v>
      </c>
      <c r="G70" t="s">
        <v>750</v>
      </c>
      <c r="H70" t="s">
        <v>751</v>
      </c>
      <c r="I70">
        <v>3</v>
      </c>
      <c r="J70" t="s">
        <v>752</v>
      </c>
      <c r="K70" t="s">
        <v>753</v>
      </c>
      <c r="L70" t="s">
        <v>754</v>
      </c>
      <c r="M70" t="s">
        <v>755</v>
      </c>
      <c r="N70" t="s">
        <v>756</v>
      </c>
      <c r="O70" t="s">
        <v>757</v>
      </c>
      <c r="P70">
        <v>19053</v>
      </c>
      <c r="Q70">
        <v>24915</v>
      </c>
      <c r="R70">
        <v>26726</v>
      </c>
      <c r="S70">
        <v>25038</v>
      </c>
      <c r="T70">
        <v>312.3</v>
      </c>
      <c r="U70">
        <v>408.4</v>
      </c>
      <c r="V70">
        <v>438.1</v>
      </c>
      <c r="W70">
        <v>410.5</v>
      </c>
      <c r="X70">
        <v>2100</v>
      </c>
      <c r="Y70">
        <v>8.4000000000000005E-2</v>
      </c>
      <c r="Z70">
        <v>66890</v>
      </c>
      <c r="AA70">
        <v>8863</v>
      </c>
      <c r="AB70">
        <v>0.35599999999999998</v>
      </c>
      <c r="AC70">
        <v>210</v>
      </c>
      <c r="AD70">
        <v>8403</v>
      </c>
      <c r="AE70">
        <v>0.33700000000000002</v>
      </c>
      <c r="AF70">
        <v>1289</v>
      </c>
      <c r="AG70">
        <v>2745</v>
      </c>
      <c r="AH70">
        <v>0.11</v>
      </c>
      <c r="AI70">
        <v>0</v>
      </c>
      <c r="AJ70">
        <v>0</v>
      </c>
      <c r="AK70">
        <v>0</v>
      </c>
      <c r="AL70">
        <v>1020</v>
      </c>
      <c r="AM70">
        <v>1630</v>
      </c>
      <c r="AN70">
        <v>6.5000000000000002E-2</v>
      </c>
      <c r="AO70">
        <v>617</v>
      </c>
      <c r="AP70">
        <v>307</v>
      </c>
      <c r="AQ70">
        <v>1.2E-2</v>
      </c>
      <c r="AR70">
        <v>885</v>
      </c>
      <c r="AS70">
        <v>867</v>
      </c>
      <c r="AT70">
        <v>3.5000000000000003E-2</v>
      </c>
    </row>
    <row r="71" spans="1:46">
      <c r="A71">
        <v>70</v>
      </c>
      <c r="B71" t="s">
        <v>758</v>
      </c>
      <c r="C71" t="s">
        <v>759</v>
      </c>
      <c r="D71">
        <v>427</v>
      </c>
      <c r="E71">
        <v>1.2</v>
      </c>
      <c r="F71" t="s">
        <v>760</v>
      </c>
      <c r="G71" t="s">
        <v>761</v>
      </c>
      <c r="H71" t="s">
        <v>762</v>
      </c>
      <c r="I71">
        <v>3</v>
      </c>
      <c r="J71" t="s">
        <v>763</v>
      </c>
      <c r="K71" t="s">
        <v>764</v>
      </c>
      <c r="L71" t="s">
        <v>765</v>
      </c>
      <c r="M71" t="s">
        <v>766</v>
      </c>
      <c r="N71" t="s">
        <v>767</v>
      </c>
      <c r="O71" t="s">
        <v>768</v>
      </c>
      <c r="P71">
        <v>141377</v>
      </c>
      <c r="Q71">
        <v>162714</v>
      </c>
      <c r="R71">
        <v>169848</v>
      </c>
      <c r="S71">
        <v>138714</v>
      </c>
      <c r="T71">
        <v>331.1</v>
      </c>
      <c r="U71">
        <v>381.1</v>
      </c>
      <c r="V71">
        <v>397.8</v>
      </c>
      <c r="W71">
        <v>324.89999999999998</v>
      </c>
      <c r="X71">
        <v>8400</v>
      </c>
      <c r="Y71">
        <v>5.1999999999999998E-2</v>
      </c>
      <c r="Z71">
        <v>405772</v>
      </c>
      <c r="AA71">
        <v>54300</v>
      </c>
      <c r="AB71">
        <v>0.33400000000000002</v>
      </c>
      <c r="AC71">
        <v>163</v>
      </c>
      <c r="AD71">
        <v>9311</v>
      </c>
      <c r="AE71">
        <v>5.7000000000000002E-2</v>
      </c>
      <c r="AF71">
        <v>33745</v>
      </c>
      <c r="AG71">
        <v>71855</v>
      </c>
      <c r="AH71">
        <v>0.442</v>
      </c>
      <c r="AI71">
        <v>307</v>
      </c>
      <c r="AJ71">
        <v>953</v>
      </c>
      <c r="AK71">
        <v>6.0000000000000001E-3</v>
      </c>
      <c r="AL71">
        <v>10781</v>
      </c>
      <c r="AM71">
        <v>17229</v>
      </c>
      <c r="AN71">
        <v>0.106</v>
      </c>
      <c r="AO71">
        <v>1883</v>
      </c>
      <c r="AP71">
        <v>667</v>
      </c>
      <c r="AQ71">
        <v>4.0000000000000001E-3</v>
      </c>
      <c r="AR71">
        <v>0</v>
      </c>
      <c r="AS71">
        <v>0</v>
      </c>
      <c r="AT71">
        <v>0</v>
      </c>
    </row>
    <row r="72" spans="1:46">
      <c r="A72">
        <v>71</v>
      </c>
      <c r="B72" t="s">
        <v>769</v>
      </c>
      <c r="C72" t="s">
        <v>770</v>
      </c>
      <c r="D72">
        <v>1643</v>
      </c>
      <c r="E72">
        <v>1.8</v>
      </c>
      <c r="F72" t="s">
        <v>771</v>
      </c>
      <c r="G72" t="s">
        <v>772</v>
      </c>
      <c r="H72" t="s">
        <v>773</v>
      </c>
      <c r="I72">
        <v>3</v>
      </c>
      <c r="J72" t="s">
        <v>774</v>
      </c>
      <c r="K72" t="s">
        <v>775</v>
      </c>
      <c r="L72" t="s">
        <v>776</v>
      </c>
      <c r="M72" t="s">
        <v>777</v>
      </c>
      <c r="N72" t="s">
        <v>778</v>
      </c>
      <c r="O72" t="s">
        <v>779</v>
      </c>
      <c r="P72">
        <v>353436</v>
      </c>
      <c r="Q72">
        <v>395015</v>
      </c>
      <c r="R72">
        <v>416452</v>
      </c>
      <c r="S72">
        <v>338939</v>
      </c>
      <c r="T72">
        <v>215.1</v>
      </c>
      <c r="U72">
        <v>240.4</v>
      </c>
      <c r="V72">
        <v>253.5</v>
      </c>
      <c r="W72">
        <v>206.3</v>
      </c>
      <c r="X72">
        <v>12600</v>
      </c>
      <c r="Y72">
        <v>3.2000000000000001E-2</v>
      </c>
      <c r="Z72">
        <v>1095594</v>
      </c>
      <c r="AA72">
        <v>121281</v>
      </c>
      <c r="AB72">
        <v>0.307</v>
      </c>
      <c r="AC72">
        <v>151</v>
      </c>
      <c r="AD72">
        <v>4730</v>
      </c>
      <c r="AE72">
        <v>1.2E-2</v>
      </c>
      <c r="AF72">
        <v>33495</v>
      </c>
      <c r="AG72">
        <v>71322</v>
      </c>
      <c r="AH72">
        <v>0.18099999999999999</v>
      </c>
      <c r="AI72">
        <v>16683</v>
      </c>
      <c r="AJ72">
        <v>51787</v>
      </c>
      <c r="AK72">
        <v>0.13100000000000001</v>
      </c>
      <c r="AL72">
        <v>82341</v>
      </c>
      <c r="AM72">
        <v>131590</v>
      </c>
      <c r="AN72">
        <v>0.33300000000000002</v>
      </c>
      <c r="AO72">
        <v>4813</v>
      </c>
      <c r="AP72">
        <v>1705</v>
      </c>
      <c r="AQ72">
        <v>4.0000000000000001E-3</v>
      </c>
      <c r="AR72">
        <v>0</v>
      </c>
      <c r="AS72">
        <v>0</v>
      </c>
      <c r="AT72">
        <v>0</v>
      </c>
    </row>
    <row r="73" spans="1:46">
      <c r="A73">
        <v>72</v>
      </c>
      <c r="B73" t="s">
        <v>780</v>
      </c>
      <c r="C73" t="s">
        <v>781</v>
      </c>
      <c r="D73">
        <v>1620</v>
      </c>
      <c r="E73">
        <v>4.0999999999999996</v>
      </c>
      <c r="F73" t="s">
        <v>782</v>
      </c>
      <c r="G73" t="s">
        <v>783</v>
      </c>
      <c r="H73" t="s">
        <v>784</v>
      </c>
      <c r="I73">
        <v>6</v>
      </c>
      <c r="J73" t="s">
        <v>785</v>
      </c>
      <c r="K73" t="s">
        <v>786</v>
      </c>
      <c r="L73" t="s">
        <v>787</v>
      </c>
      <c r="M73" t="s">
        <v>788</v>
      </c>
      <c r="N73" t="s">
        <v>789</v>
      </c>
      <c r="O73" t="s">
        <v>790</v>
      </c>
      <c r="P73">
        <v>323659</v>
      </c>
      <c r="Q73">
        <v>418259</v>
      </c>
      <c r="R73">
        <v>438763</v>
      </c>
      <c r="S73">
        <v>343637</v>
      </c>
      <c r="T73">
        <v>199.8</v>
      </c>
      <c r="U73">
        <v>258.2</v>
      </c>
      <c r="V73">
        <v>270.8</v>
      </c>
      <c r="W73">
        <v>212.1</v>
      </c>
      <c r="X73">
        <v>28700</v>
      </c>
      <c r="Y73">
        <v>6.9000000000000006E-2</v>
      </c>
      <c r="Z73">
        <v>872224</v>
      </c>
      <c r="AA73">
        <v>116797</v>
      </c>
      <c r="AB73">
        <v>0.27900000000000003</v>
      </c>
      <c r="AC73">
        <v>147</v>
      </c>
      <c r="AD73">
        <v>7419</v>
      </c>
      <c r="AE73">
        <v>1.7999999999999999E-2</v>
      </c>
      <c r="AF73">
        <v>42370</v>
      </c>
      <c r="AG73">
        <v>90220</v>
      </c>
      <c r="AH73">
        <v>0.216</v>
      </c>
      <c r="AI73">
        <v>0</v>
      </c>
      <c r="AJ73">
        <v>0</v>
      </c>
      <c r="AK73">
        <v>0</v>
      </c>
      <c r="AL73">
        <v>3385</v>
      </c>
      <c r="AM73">
        <v>5409</v>
      </c>
      <c r="AN73">
        <v>1.2999999999999999E-2</v>
      </c>
      <c r="AO73">
        <v>1810</v>
      </c>
      <c r="AP73">
        <v>900</v>
      </c>
      <c r="AQ73">
        <v>2E-3</v>
      </c>
      <c r="AR73">
        <v>279595</v>
      </c>
      <c r="AS73">
        <v>168813</v>
      </c>
      <c r="AT73">
        <v>0.40400000000000003</v>
      </c>
    </row>
    <row r="74" spans="1:46">
      <c r="A74">
        <v>73</v>
      </c>
      <c r="B74" t="s">
        <v>791</v>
      </c>
      <c r="C74" t="s">
        <v>792</v>
      </c>
      <c r="D74">
        <v>5760</v>
      </c>
      <c r="E74">
        <v>25</v>
      </c>
      <c r="F74" t="s">
        <v>793</v>
      </c>
      <c r="G74" t="s">
        <v>794</v>
      </c>
      <c r="H74" t="s">
        <v>795</v>
      </c>
      <c r="I74">
        <v>11</v>
      </c>
      <c r="J74" t="s">
        <v>796</v>
      </c>
      <c r="K74" t="s">
        <v>797</v>
      </c>
      <c r="L74" t="s">
        <v>798</v>
      </c>
      <c r="M74" t="s">
        <v>799</v>
      </c>
      <c r="N74" t="s">
        <v>800</v>
      </c>
      <c r="O74" t="s">
        <v>801</v>
      </c>
      <c r="P74">
        <v>1856748</v>
      </c>
      <c r="Q74">
        <v>2202571</v>
      </c>
      <c r="R74">
        <v>2317605</v>
      </c>
      <c r="S74">
        <v>2022740</v>
      </c>
      <c r="T74">
        <v>322.39999999999998</v>
      </c>
      <c r="U74">
        <v>382.4</v>
      </c>
      <c r="V74">
        <v>402.4</v>
      </c>
      <c r="W74">
        <v>351.2</v>
      </c>
      <c r="X74">
        <v>175000</v>
      </c>
      <c r="Y74">
        <v>7.9000000000000001E-2</v>
      </c>
      <c r="Z74">
        <v>9279151</v>
      </c>
      <c r="AA74">
        <v>1214459</v>
      </c>
      <c r="AB74">
        <v>0.55100000000000005</v>
      </c>
      <c r="AC74">
        <v>131</v>
      </c>
      <c r="AD74">
        <v>11310</v>
      </c>
      <c r="AE74">
        <v>5.0000000000000001E-3</v>
      </c>
      <c r="AF74">
        <v>368806</v>
      </c>
      <c r="AG74">
        <v>785311</v>
      </c>
      <c r="AH74">
        <v>0.35699999999999998</v>
      </c>
      <c r="AI74">
        <v>0</v>
      </c>
      <c r="AJ74">
        <v>0</v>
      </c>
      <c r="AK74">
        <v>0</v>
      </c>
      <c r="AL74">
        <v>10319</v>
      </c>
      <c r="AM74">
        <v>16491</v>
      </c>
      <c r="AN74">
        <v>7.0000000000000001E-3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74</v>
      </c>
      <c r="B75" t="s">
        <v>802</v>
      </c>
      <c r="C75" t="s">
        <v>803</v>
      </c>
      <c r="D75">
        <v>455</v>
      </c>
      <c r="E75">
        <v>3</v>
      </c>
      <c r="F75" t="s">
        <v>804</v>
      </c>
      <c r="G75" t="s">
        <v>805</v>
      </c>
      <c r="H75" t="s">
        <v>806</v>
      </c>
      <c r="I75">
        <v>1</v>
      </c>
      <c r="J75" t="s">
        <v>807</v>
      </c>
      <c r="K75" t="s">
        <v>808</v>
      </c>
      <c r="L75" t="s">
        <v>809</v>
      </c>
      <c r="M75" t="s">
        <v>810</v>
      </c>
      <c r="N75" t="s">
        <v>811</v>
      </c>
      <c r="O75" t="s">
        <v>812</v>
      </c>
      <c r="P75">
        <v>110407</v>
      </c>
      <c r="Q75">
        <v>152949</v>
      </c>
      <c r="R75">
        <v>164779</v>
      </c>
      <c r="S75">
        <v>143148</v>
      </c>
      <c r="T75">
        <v>242.7</v>
      </c>
      <c r="U75">
        <v>336.2</v>
      </c>
      <c r="V75">
        <v>362.2</v>
      </c>
      <c r="W75">
        <v>314.60000000000002</v>
      </c>
      <c r="X75">
        <v>21000</v>
      </c>
      <c r="Y75">
        <v>0.13700000000000001</v>
      </c>
      <c r="Z75">
        <v>477501</v>
      </c>
      <c r="AA75">
        <v>60327</v>
      </c>
      <c r="AB75">
        <v>0.39400000000000002</v>
      </c>
      <c r="AC75">
        <v>117</v>
      </c>
      <c r="AD75">
        <v>7446</v>
      </c>
      <c r="AE75">
        <v>4.9000000000000002E-2</v>
      </c>
      <c r="AF75">
        <v>7721</v>
      </c>
      <c r="AG75">
        <v>16441</v>
      </c>
      <c r="AH75">
        <v>0.107</v>
      </c>
      <c r="AI75">
        <v>0</v>
      </c>
      <c r="AJ75">
        <v>0</v>
      </c>
      <c r="AK75">
        <v>0</v>
      </c>
      <c r="AL75">
        <v>3432</v>
      </c>
      <c r="AM75">
        <v>5485</v>
      </c>
      <c r="AN75">
        <v>3.5999999999999997E-2</v>
      </c>
      <c r="AO75">
        <v>6730</v>
      </c>
      <c r="AP75">
        <v>2384</v>
      </c>
      <c r="AQ75">
        <v>1.6E-2</v>
      </c>
      <c r="AR75">
        <v>60085</v>
      </c>
      <c r="AS75">
        <v>39170</v>
      </c>
      <c r="AT75">
        <v>0.25600000000000001</v>
      </c>
    </row>
    <row r="76" spans="1:46">
      <c r="A76">
        <v>75</v>
      </c>
      <c r="B76" t="s">
        <v>813</v>
      </c>
      <c r="C76" t="s">
        <v>814</v>
      </c>
      <c r="D76">
        <v>1433</v>
      </c>
      <c r="E76">
        <v>3</v>
      </c>
      <c r="F76" t="s">
        <v>815</v>
      </c>
      <c r="G76" t="s">
        <v>816</v>
      </c>
      <c r="H76" t="s">
        <v>817</v>
      </c>
      <c r="I76">
        <v>4</v>
      </c>
      <c r="J76" t="s">
        <v>818</v>
      </c>
      <c r="K76" t="s">
        <v>819</v>
      </c>
      <c r="L76" t="s">
        <v>820</v>
      </c>
      <c r="M76" t="s">
        <v>821</v>
      </c>
      <c r="N76" t="s">
        <v>822</v>
      </c>
      <c r="O76" t="s">
        <v>823</v>
      </c>
      <c r="P76">
        <v>297702</v>
      </c>
      <c r="Q76">
        <v>347912</v>
      </c>
      <c r="R76">
        <v>371449</v>
      </c>
      <c r="S76">
        <v>322067</v>
      </c>
      <c r="T76">
        <v>207.7</v>
      </c>
      <c r="U76">
        <v>242.8</v>
      </c>
      <c r="V76">
        <v>259.2</v>
      </c>
      <c r="W76">
        <v>224.8</v>
      </c>
      <c r="X76">
        <v>21000</v>
      </c>
      <c r="Y76">
        <v>0.06</v>
      </c>
      <c r="Z76">
        <v>1462025</v>
      </c>
      <c r="AA76">
        <v>172757</v>
      </c>
      <c r="AB76">
        <v>0.497</v>
      </c>
      <c r="AC76">
        <v>115</v>
      </c>
      <c r="AD76">
        <v>13113</v>
      </c>
      <c r="AE76">
        <v>3.7999999999999999E-2</v>
      </c>
      <c r="AF76">
        <v>55127</v>
      </c>
      <c r="AG76">
        <v>117384</v>
      </c>
      <c r="AH76">
        <v>0.33700000000000002</v>
      </c>
      <c r="AI76">
        <v>0</v>
      </c>
      <c r="AJ76">
        <v>0</v>
      </c>
      <c r="AK76">
        <v>0</v>
      </c>
      <c r="AL76">
        <v>13537</v>
      </c>
      <c r="AM76">
        <v>21633</v>
      </c>
      <c r="AN76">
        <v>6.2E-2</v>
      </c>
      <c r="AO76">
        <v>5718</v>
      </c>
      <c r="AP76">
        <v>2025</v>
      </c>
      <c r="AQ76">
        <v>6.0000000000000001E-3</v>
      </c>
      <c r="AR76">
        <v>0</v>
      </c>
      <c r="AS76">
        <v>0</v>
      </c>
      <c r="AT76">
        <v>0</v>
      </c>
    </row>
    <row r="77" spans="1:46">
      <c r="A77">
        <v>76</v>
      </c>
      <c r="B77" t="s">
        <v>824</v>
      </c>
      <c r="C77" t="s">
        <v>825</v>
      </c>
      <c r="D77">
        <v>2368</v>
      </c>
      <c r="E77">
        <v>6.6</v>
      </c>
      <c r="F77" t="s">
        <v>826</v>
      </c>
      <c r="G77" t="s">
        <v>827</v>
      </c>
      <c r="H77" t="s">
        <v>828</v>
      </c>
      <c r="I77">
        <v>4</v>
      </c>
      <c r="J77" t="s">
        <v>829</v>
      </c>
      <c r="K77" t="s">
        <v>830</v>
      </c>
      <c r="L77" t="s">
        <v>831</v>
      </c>
      <c r="M77" t="s">
        <v>832</v>
      </c>
      <c r="N77" t="s">
        <v>833</v>
      </c>
      <c r="O77" t="s">
        <v>834</v>
      </c>
      <c r="P77">
        <v>519307</v>
      </c>
      <c r="Q77">
        <v>608600</v>
      </c>
      <c r="R77">
        <v>649948</v>
      </c>
      <c r="S77">
        <v>595734</v>
      </c>
      <c r="T77">
        <v>219.3</v>
      </c>
      <c r="U77">
        <v>257</v>
      </c>
      <c r="V77">
        <v>274.5</v>
      </c>
      <c r="W77">
        <v>251.6</v>
      </c>
      <c r="X77">
        <v>46200</v>
      </c>
      <c r="Y77">
        <v>7.5999999999999998E-2</v>
      </c>
      <c r="Z77">
        <v>2811131</v>
      </c>
      <c r="AA77">
        <v>318277</v>
      </c>
      <c r="AB77">
        <v>0.52300000000000002</v>
      </c>
      <c r="AC77">
        <v>112</v>
      </c>
      <c r="AD77">
        <v>7154</v>
      </c>
      <c r="AE77">
        <v>1.2E-2</v>
      </c>
      <c r="AF77">
        <v>11273</v>
      </c>
      <c r="AG77">
        <v>24004</v>
      </c>
      <c r="AH77">
        <v>3.9E-2</v>
      </c>
      <c r="AI77">
        <v>0</v>
      </c>
      <c r="AJ77">
        <v>0</v>
      </c>
      <c r="AK77">
        <v>0</v>
      </c>
      <c r="AL77">
        <v>133260</v>
      </c>
      <c r="AM77">
        <v>212965</v>
      </c>
      <c r="AN77">
        <v>0.35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77</v>
      </c>
      <c r="B78" t="s">
        <v>835</v>
      </c>
      <c r="C78" t="s">
        <v>836</v>
      </c>
      <c r="D78">
        <v>189</v>
      </c>
      <c r="E78">
        <v>0.4</v>
      </c>
      <c r="F78" t="s">
        <v>837</v>
      </c>
      <c r="G78" t="s">
        <v>838</v>
      </c>
      <c r="H78" t="s">
        <v>839</v>
      </c>
      <c r="I78">
        <v>1</v>
      </c>
      <c r="J78" t="s">
        <v>840</v>
      </c>
      <c r="K78" t="s">
        <v>841</v>
      </c>
      <c r="L78" t="s">
        <v>842</v>
      </c>
      <c r="M78" t="s">
        <v>843</v>
      </c>
      <c r="N78" t="s">
        <v>844</v>
      </c>
      <c r="O78" t="s">
        <v>845</v>
      </c>
      <c r="P78">
        <v>7376</v>
      </c>
      <c r="Q78">
        <v>13405</v>
      </c>
      <c r="R78">
        <v>16516</v>
      </c>
      <c r="S78">
        <v>14170</v>
      </c>
      <c r="T78">
        <v>39</v>
      </c>
      <c r="U78">
        <v>70.900000000000006</v>
      </c>
      <c r="V78">
        <v>87.4</v>
      </c>
      <c r="W78">
        <v>75</v>
      </c>
      <c r="X78">
        <v>2800</v>
      </c>
      <c r="Y78">
        <v>0.20899999999999999</v>
      </c>
      <c r="Z78">
        <v>0</v>
      </c>
      <c r="AA78">
        <v>0</v>
      </c>
      <c r="AB78">
        <v>0</v>
      </c>
      <c r="AC78">
        <v>97</v>
      </c>
      <c r="AD78">
        <v>2870</v>
      </c>
      <c r="AE78">
        <v>0.214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4743</v>
      </c>
      <c r="AP78">
        <v>1680</v>
      </c>
      <c r="AQ78">
        <v>0.125</v>
      </c>
      <c r="AR78">
        <v>6168</v>
      </c>
      <c r="AS78">
        <v>6041</v>
      </c>
      <c r="AT78">
        <v>0.45100000000000001</v>
      </c>
    </row>
    <row r="79" spans="1:46">
      <c r="A79">
        <v>78</v>
      </c>
      <c r="B79" t="s">
        <v>846</v>
      </c>
      <c r="C79" t="s">
        <v>847</v>
      </c>
      <c r="D79">
        <v>75</v>
      </c>
      <c r="E79">
        <v>1</v>
      </c>
      <c r="F79" t="s">
        <v>848</v>
      </c>
      <c r="G79" t="s">
        <v>849</v>
      </c>
      <c r="H79" t="s">
        <v>850</v>
      </c>
      <c r="I79">
        <v>1</v>
      </c>
      <c r="J79" t="s">
        <v>851</v>
      </c>
      <c r="K79" t="s">
        <v>852</v>
      </c>
      <c r="L79" t="s">
        <v>853</v>
      </c>
      <c r="M79" t="s">
        <v>854</v>
      </c>
      <c r="N79" t="s">
        <v>855</v>
      </c>
      <c r="O79" t="s">
        <v>856</v>
      </c>
      <c r="P79">
        <v>12866</v>
      </c>
      <c r="Q79">
        <v>21693</v>
      </c>
      <c r="R79">
        <v>22779</v>
      </c>
      <c r="S79">
        <v>21747</v>
      </c>
      <c r="T79">
        <v>171.5</v>
      </c>
      <c r="U79">
        <v>289.2</v>
      </c>
      <c r="V79">
        <v>303.7</v>
      </c>
      <c r="W79">
        <v>290</v>
      </c>
      <c r="X79">
        <v>7000</v>
      </c>
      <c r="Y79">
        <v>0.32300000000000001</v>
      </c>
      <c r="Z79">
        <v>57067</v>
      </c>
      <c r="AA79">
        <v>7440</v>
      </c>
      <c r="AB79">
        <v>0.34300000000000003</v>
      </c>
      <c r="AC79">
        <v>92</v>
      </c>
      <c r="AD79">
        <v>2880</v>
      </c>
      <c r="AE79">
        <v>0.13300000000000001</v>
      </c>
      <c r="AF79">
        <v>262</v>
      </c>
      <c r="AG79">
        <v>558</v>
      </c>
      <c r="AH79">
        <v>2.5999999999999999E-2</v>
      </c>
      <c r="AI79">
        <v>0</v>
      </c>
      <c r="AJ79">
        <v>0</v>
      </c>
      <c r="AK79">
        <v>0</v>
      </c>
      <c r="AL79">
        <v>2348</v>
      </c>
      <c r="AM79">
        <v>3752</v>
      </c>
      <c r="AN79">
        <v>0.17299999999999999</v>
      </c>
      <c r="AO79">
        <v>127</v>
      </c>
      <c r="AP79">
        <v>63</v>
      </c>
      <c r="AQ79">
        <v>3.0000000000000001E-3</v>
      </c>
      <c r="AR79">
        <v>0</v>
      </c>
      <c r="AS79">
        <v>0</v>
      </c>
      <c r="AT79">
        <v>0</v>
      </c>
    </row>
    <row r="80" spans="1:46">
      <c r="A80">
        <v>79</v>
      </c>
      <c r="B80" t="s">
        <v>857</v>
      </c>
      <c r="C80" t="s">
        <v>858</v>
      </c>
      <c r="D80">
        <v>191</v>
      </c>
      <c r="E80">
        <v>0.4</v>
      </c>
      <c r="F80" t="s">
        <v>859</v>
      </c>
      <c r="G80" t="s">
        <v>860</v>
      </c>
      <c r="H80" t="s">
        <v>861</v>
      </c>
      <c r="I80">
        <v>3</v>
      </c>
      <c r="J80" t="s">
        <v>862</v>
      </c>
      <c r="K80" t="s">
        <v>863</v>
      </c>
      <c r="L80" t="s">
        <v>864</v>
      </c>
      <c r="M80" t="s">
        <v>865</v>
      </c>
      <c r="N80" t="s">
        <v>866</v>
      </c>
      <c r="O80" t="s">
        <v>867</v>
      </c>
      <c r="P80">
        <v>27438</v>
      </c>
      <c r="Q80">
        <v>34587</v>
      </c>
      <c r="R80">
        <v>39370</v>
      </c>
      <c r="S80">
        <v>33507</v>
      </c>
      <c r="T80">
        <v>143.69999999999999</v>
      </c>
      <c r="U80">
        <v>181.1</v>
      </c>
      <c r="V80">
        <v>206.1</v>
      </c>
      <c r="W80">
        <v>175.4</v>
      </c>
      <c r="X80">
        <v>2800</v>
      </c>
      <c r="Y80">
        <v>8.1000000000000003E-2</v>
      </c>
      <c r="Z80">
        <v>84574</v>
      </c>
      <c r="AA80">
        <v>9946</v>
      </c>
      <c r="AB80">
        <v>0.28799999999999998</v>
      </c>
      <c r="AC80">
        <v>92</v>
      </c>
      <c r="AD80">
        <v>2707</v>
      </c>
      <c r="AE80">
        <v>7.8E-2</v>
      </c>
      <c r="AF80">
        <v>1753</v>
      </c>
      <c r="AG80">
        <v>3734</v>
      </c>
      <c r="AH80">
        <v>0.108</v>
      </c>
      <c r="AI80">
        <v>279</v>
      </c>
      <c r="AJ80">
        <v>866</v>
      </c>
      <c r="AK80">
        <v>2.5000000000000001E-2</v>
      </c>
      <c r="AL80">
        <v>5729</v>
      </c>
      <c r="AM80">
        <v>9155</v>
      </c>
      <c r="AN80">
        <v>0.26500000000000001</v>
      </c>
      <c r="AO80">
        <v>5198</v>
      </c>
      <c r="AP80">
        <v>2370</v>
      </c>
      <c r="AQ80">
        <v>6.9000000000000006E-2</v>
      </c>
      <c r="AR80">
        <v>4853</v>
      </c>
      <c r="AS80">
        <v>3009</v>
      </c>
      <c r="AT80">
        <v>8.6999999999999994E-2</v>
      </c>
    </row>
    <row r="81" spans="1:46">
      <c r="A81">
        <v>80</v>
      </c>
      <c r="B81" t="s">
        <v>868</v>
      </c>
      <c r="C81" t="s">
        <v>869</v>
      </c>
      <c r="D81">
        <v>527</v>
      </c>
      <c r="E81">
        <v>1.5</v>
      </c>
      <c r="F81" t="s">
        <v>870</v>
      </c>
      <c r="G81" t="s">
        <v>871</v>
      </c>
      <c r="H81" t="s">
        <v>872</v>
      </c>
      <c r="I81">
        <v>4</v>
      </c>
      <c r="J81" t="s">
        <v>873</v>
      </c>
      <c r="K81" t="s">
        <v>874</v>
      </c>
      <c r="L81" t="s">
        <v>875</v>
      </c>
      <c r="M81" t="s">
        <v>876</v>
      </c>
      <c r="N81" t="s">
        <v>877</v>
      </c>
      <c r="O81" t="s">
        <v>878</v>
      </c>
      <c r="P81">
        <v>172194</v>
      </c>
      <c r="Q81">
        <v>197608</v>
      </c>
      <c r="R81">
        <v>207869</v>
      </c>
      <c r="S81">
        <v>172788</v>
      </c>
      <c r="T81">
        <v>326.7</v>
      </c>
      <c r="U81">
        <v>375</v>
      </c>
      <c r="V81">
        <v>394.4</v>
      </c>
      <c r="W81">
        <v>327.9</v>
      </c>
      <c r="X81">
        <v>10500</v>
      </c>
      <c r="Y81">
        <v>5.2999999999999999E-2</v>
      </c>
      <c r="Z81">
        <v>606718</v>
      </c>
      <c r="AA81">
        <v>80429</v>
      </c>
      <c r="AB81">
        <v>0.40699999999999997</v>
      </c>
      <c r="AC81">
        <v>88</v>
      </c>
      <c r="AD81">
        <v>3301</v>
      </c>
      <c r="AE81">
        <v>1.7000000000000001E-2</v>
      </c>
      <c r="AF81">
        <v>35023</v>
      </c>
      <c r="AG81">
        <v>74576</v>
      </c>
      <c r="AH81">
        <v>0.377</v>
      </c>
      <c r="AI81">
        <v>500</v>
      </c>
      <c r="AJ81">
        <v>1552</v>
      </c>
      <c r="AK81">
        <v>8.0000000000000002E-3</v>
      </c>
      <c r="AL81">
        <v>15535</v>
      </c>
      <c r="AM81">
        <v>24826</v>
      </c>
      <c r="AN81">
        <v>0.126</v>
      </c>
      <c r="AO81">
        <v>6842</v>
      </c>
      <c r="AP81">
        <v>2423</v>
      </c>
      <c r="AQ81">
        <v>1.2E-2</v>
      </c>
      <c r="AR81">
        <v>0</v>
      </c>
      <c r="AS81">
        <v>0</v>
      </c>
      <c r="AT81">
        <v>0</v>
      </c>
    </row>
    <row r="82" spans="1:46">
      <c r="A82">
        <v>81</v>
      </c>
      <c r="B82" t="s">
        <v>879</v>
      </c>
      <c r="C82" t="s">
        <v>880</v>
      </c>
      <c r="D82">
        <v>374</v>
      </c>
      <c r="E82">
        <v>1</v>
      </c>
      <c r="F82" t="s">
        <v>881</v>
      </c>
      <c r="G82" t="s">
        <v>882</v>
      </c>
      <c r="H82" t="s">
        <v>883</v>
      </c>
      <c r="I82">
        <v>3</v>
      </c>
      <c r="J82" t="s">
        <v>884</v>
      </c>
      <c r="K82" t="s">
        <v>885</v>
      </c>
      <c r="L82" t="s">
        <v>886</v>
      </c>
      <c r="M82" t="s">
        <v>887</v>
      </c>
      <c r="N82" t="s">
        <v>888</v>
      </c>
      <c r="O82" t="s">
        <v>889</v>
      </c>
      <c r="P82">
        <v>72252</v>
      </c>
      <c r="Q82">
        <v>85793</v>
      </c>
      <c r="R82">
        <v>90597</v>
      </c>
      <c r="S82">
        <v>77872</v>
      </c>
      <c r="T82">
        <v>193.2</v>
      </c>
      <c r="U82">
        <v>229.4</v>
      </c>
      <c r="V82">
        <v>242.2</v>
      </c>
      <c r="W82">
        <v>208.2</v>
      </c>
      <c r="X82">
        <v>7000</v>
      </c>
      <c r="Y82">
        <v>8.2000000000000003E-2</v>
      </c>
      <c r="Z82">
        <v>258483</v>
      </c>
      <c r="AA82">
        <v>33341</v>
      </c>
      <c r="AB82">
        <v>0.38900000000000001</v>
      </c>
      <c r="AC82">
        <v>85</v>
      </c>
      <c r="AD82">
        <v>2866</v>
      </c>
      <c r="AE82">
        <v>3.3000000000000002E-2</v>
      </c>
      <c r="AF82">
        <v>10293</v>
      </c>
      <c r="AG82">
        <v>21917</v>
      </c>
      <c r="AH82">
        <v>0.255</v>
      </c>
      <c r="AI82">
        <v>0</v>
      </c>
      <c r="AJ82">
        <v>0</v>
      </c>
      <c r="AK82">
        <v>0</v>
      </c>
      <c r="AL82">
        <v>12375</v>
      </c>
      <c r="AM82">
        <v>19777</v>
      </c>
      <c r="AN82">
        <v>0.23100000000000001</v>
      </c>
      <c r="AO82">
        <v>1795</v>
      </c>
      <c r="AP82">
        <v>892</v>
      </c>
      <c r="AQ82">
        <v>0.01</v>
      </c>
      <c r="AR82">
        <v>0</v>
      </c>
      <c r="AS82">
        <v>0</v>
      </c>
      <c r="AT82">
        <v>0</v>
      </c>
    </row>
    <row r="83" spans="1:46">
      <c r="A83">
        <v>82</v>
      </c>
      <c r="B83" t="s">
        <v>890</v>
      </c>
      <c r="C83" t="s">
        <v>891</v>
      </c>
      <c r="D83">
        <v>2490</v>
      </c>
      <c r="E83">
        <v>6</v>
      </c>
      <c r="F83" t="s">
        <v>892</v>
      </c>
      <c r="G83" t="s">
        <v>893</v>
      </c>
      <c r="H83" t="s">
        <v>894</v>
      </c>
      <c r="I83">
        <v>12</v>
      </c>
      <c r="J83" t="s">
        <v>895</v>
      </c>
      <c r="K83" t="s">
        <v>896</v>
      </c>
      <c r="L83" t="s">
        <v>897</v>
      </c>
      <c r="M83" t="s">
        <v>898</v>
      </c>
      <c r="N83" t="s">
        <v>899</v>
      </c>
      <c r="O83" t="s">
        <v>900</v>
      </c>
      <c r="P83">
        <v>812914</v>
      </c>
      <c r="Q83">
        <v>925726</v>
      </c>
      <c r="R83">
        <v>969855</v>
      </c>
      <c r="S83">
        <v>815798</v>
      </c>
      <c r="T83">
        <v>326.5</v>
      </c>
      <c r="U83">
        <v>371.8</v>
      </c>
      <c r="V83">
        <v>389.5</v>
      </c>
      <c r="W83">
        <v>327.60000000000002</v>
      </c>
      <c r="X83">
        <v>42000</v>
      </c>
      <c r="Y83">
        <v>4.4999999999999998E-2</v>
      </c>
      <c r="Z83">
        <v>3423275</v>
      </c>
      <c r="AA83">
        <v>455968</v>
      </c>
      <c r="AB83">
        <v>0.49299999999999999</v>
      </c>
      <c r="AC83">
        <v>71</v>
      </c>
      <c r="AD83">
        <v>2089</v>
      </c>
      <c r="AE83">
        <v>2E-3</v>
      </c>
      <c r="AF83">
        <v>188421</v>
      </c>
      <c r="AG83">
        <v>401212</v>
      </c>
      <c r="AH83">
        <v>0.433</v>
      </c>
      <c r="AI83">
        <v>0</v>
      </c>
      <c r="AJ83">
        <v>0</v>
      </c>
      <c r="AK83">
        <v>0</v>
      </c>
      <c r="AL83">
        <v>15304</v>
      </c>
      <c r="AM83">
        <v>24458</v>
      </c>
      <c r="AN83">
        <v>2.5999999999999999E-2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83</v>
      </c>
      <c r="B84" t="s">
        <v>901</v>
      </c>
      <c r="C84" t="s">
        <v>902</v>
      </c>
      <c r="D84">
        <v>1624</v>
      </c>
      <c r="E84">
        <v>7.7</v>
      </c>
      <c r="F84" t="s">
        <v>903</v>
      </c>
      <c r="G84" t="s">
        <v>904</v>
      </c>
      <c r="H84" t="s">
        <v>905</v>
      </c>
      <c r="I84">
        <v>2</v>
      </c>
      <c r="J84" t="s">
        <v>906</v>
      </c>
      <c r="K84" t="s">
        <v>907</v>
      </c>
      <c r="L84" t="s">
        <v>908</v>
      </c>
      <c r="M84" t="s">
        <v>909</v>
      </c>
      <c r="N84" t="s">
        <v>910</v>
      </c>
      <c r="O84" t="s">
        <v>911</v>
      </c>
      <c r="P84">
        <v>483008</v>
      </c>
      <c r="Q84">
        <v>586292</v>
      </c>
      <c r="R84">
        <v>619643</v>
      </c>
      <c r="S84">
        <v>529185</v>
      </c>
      <c r="T84">
        <v>297.39999999999998</v>
      </c>
      <c r="U84">
        <v>361</v>
      </c>
      <c r="V84">
        <v>381.6</v>
      </c>
      <c r="W84">
        <v>325.89999999999998</v>
      </c>
      <c r="X84">
        <v>53900</v>
      </c>
      <c r="Y84">
        <v>9.1999999999999998E-2</v>
      </c>
      <c r="Z84">
        <v>2010074</v>
      </c>
      <c r="AA84">
        <v>278005</v>
      </c>
      <c r="AB84">
        <v>0.47399999999999998</v>
      </c>
      <c r="AC84">
        <v>68</v>
      </c>
      <c r="AD84">
        <v>1527</v>
      </c>
      <c r="AE84">
        <v>3.0000000000000001E-3</v>
      </c>
      <c r="AF84">
        <v>91557</v>
      </c>
      <c r="AG84">
        <v>194955</v>
      </c>
      <c r="AH84">
        <v>0.33300000000000002</v>
      </c>
      <c r="AI84">
        <v>3368</v>
      </c>
      <c r="AJ84">
        <v>15927</v>
      </c>
      <c r="AK84">
        <v>2.7E-2</v>
      </c>
      <c r="AL84">
        <v>9264</v>
      </c>
      <c r="AM84">
        <v>14805</v>
      </c>
      <c r="AN84">
        <v>2.5000000000000001E-2</v>
      </c>
      <c r="AO84">
        <v>24408</v>
      </c>
      <c r="AP84">
        <v>11990</v>
      </c>
      <c r="AQ84">
        <v>0.02</v>
      </c>
      <c r="AR84">
        <v>15500</v>
      </c>
      <c r="AS84">
        <v>15182</v>
      </c>
      <c r="AT84">
        <v>2.5999999999999999E-2</v>
      </c>
    </row>
    <row r="85" spans="1:46">
      <c r="A85">
        <v>84</v>
      </c>
      <c r="B85" t="s">
        <v>912</v>
      </c>
      <c r="C85" t="s">
        <v>913</v>
      </c>
      <c r="D85">
        <v>621</v>
      </c>
      <c r="E85">
        <v>2.1</v>
      </c>
      <c r="F85" t="s">
        <v>914</v>
      </c>
      <c r="G85" t="s">
        <v>915</v>
      </c>
      <c r="H85" t="s">
        <v>916</v>
      </c>
      <c r="I85">
        <v>2</v>
      </c>
      <c r="J85" t="s">
        <v>917</v>
      </c>
      <c r="K85" t="s">
        <v>918</v>
      </c>
      <c r="L85" t="s">
        <v>919</v>
      </c>
      <c r="M85" t="s">
        <v>920</v>
      </c>
      <c r="N85" t="s">
        <v>921</v>
      </c>
      <c r="O85" t="s">
        <v>922</v>
      </c>
      <c r="P85">
        <v>64819</v>
      </c>
      <c r="Q85">
        <v>86957</v>
      </c>
      <c r="R85">
        <v>93327</v>
      </c>
      <c r="S85">
        <v>81167</v>
      </c>
      <c r="T85">
        <v>104.4</v>
      </c>
      <c r="U85">
        <v>140</v>
      </c>
      <c r="V85">
        <v>150.30000000000001</v>
      </c>
      <c r="W85">
        <v>130.69999999999999</v>
      </c>
      <c r="X85">
        <v>14700</v>
      </c>
      <c r="Y85">
        <v>0.16900000000000001</v>
      </c>
      <c r="Z85">
        <v>138899</v>
      </c>
      <c r="AA85">
        <v>17151</v>
      </c>
      <c r="AB85">
        <v>0.19700000000000001</v>
      </c>
      <c r="AC85">
        <v>68</v>
      </c>
      <c r="AD85">
        <v>4328</v>
      </c>
      <c r="AE85">
        <v>0.05</v>
      </c>
      <c r="AF85">
        <v>2672</v>
      </c>
      <c r="AG85">
        <v>5690</v>
      </c>
      <c r="AH85">
        <v>6.5000000000000002E-2</v>
      </c>
      <c r="AI85">
        <v>0</v>
      </c>
      <c r="AJ85">
        <v>0</v>
      </c>
      <c r="AK85">
        <v>0</v>
      </c>
      <c r="AL85">
        <v>23021</v>
      </c>
      <c r="AM85">
        <v>36790</v>
      </c>
      <c r="AN85">
        <v>0.42299999999999999</v>
      </c>
      <c r="AO85">
        <v>3784</v>
      </c>
      <c r="AP85">
        <v>1881</v>
      </c>
      <c r="AQ85">
        <v>2.1999999999999999E-2</v>
      </c>
      <c r="AR85">
        <v>6552</v>
      </c>
      <c r="AS85">
        <v>6418</v>
      </c>
      <c r="AT85">
        <v>7.3999999999999996E-2</v>
      </c>
    </row>
    <row r="86" spans="1:46">
      <c r="A86">
        <v>85</v>
      </c>
      <c r="B86" t="s">
        <v>923</v>
      </c>
      <c r="C86" t="s">
        <v>924</v>
      </c>
      <c r="D86">
        <v>8748</v>
      </c>
      <c r="E86">
        <v>18</v>
      </c>
      <c r="F86" t="s">
        <v>925</v>
      </c>
      <c r="G86" t="s">
        <v>926</v>
      </c>
      <c r="H86" t="s">
        <v>927</v>
      </c>
      <c r="I86">
        <v>7</v>
      </c>
      <c r="J86" t="s">
        <v>928</v>
      </c>
      <c r="K86" t="s">
        <v>929</v>
      </c>
      <c r="L86" t="s">
        <v>930</v>
      </c>
      <c r="M86" t="s">
        <v>931</v>
      </c>
      <c r="N86" t="s">
        <v>932</v>
      </c>
      <c r="O86" t="s">
        <v>933</v>
      </c>
      <c r="P86">
        <v>2141831</v>
      </c>
      <c r="Q86">
        <v>2468449</v>
      </c>
      <c r="R86">
        <v>2615550</v>
      </c>
      <c r="S86">
        <v>2344178</v>
      </c>
      <c r="T86">
        <v>244.8</v>
      </c>
      <c r="U86">
        <v>282.2</v>
      </c>
      <c r="V86">
        <v>299</v>
      </c>
      <c r="W86">
        <v>268</v>
      </c>
      <c r="X86">
        <v>126000</v>
      </c>
      <c r="Y86">
        <v>5.0999999999999997E-2</v>
      </c>
      <c r="Z86">
        <v>12006497</v>
      </c>
      <c r="AA86">
        <v>1607759</v>
      </c>
      <c r="AB86">
        <v>0.65100000000000002</v>
      </c>
      <c r="AC86">
        <v>51</v>
      </c>
      <c r="AD86">
        <v>3246</v>
      </c>
      <c r="AE86">
        <v>1E-3</v>
      </c>
      <c r="AF86">
        <v>343509</v>
      </c>
      <c r="AG86">
        <v>731445</v>
      </c>
      <c r="AH86">
        <v>0.29599999999999999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86</v>
      </c>
      <c r="B87" t="s">
        <v>934</v>
      </c>
      <c r="C87" t="s">
        <v>935</v>
      </c>
      <c r="D87">
        <v>300</v>
      </c>
      <c r="E87">
        <v>2</v>
      </c>
      <c r="F87" t="s">
        <v>936</v>
      </c>
      <c r="G87" t="s">
        <v>937</v>
      </c>
      <c r="H87" t="s">
        <v>938</v>
      </c>
      <c r="I87">
        <v>2</v>
      </c>
      <c r="J87" t="s">
        <v>939</v>
      </c>
      <c r="K87" t="s">
        <v>940</v>
      </c>
      <c r="L87" t="s">
        <v>941</v>
      </c>
      <c r="M87" t="s">
        <v>942</v>
      </c>
      <c r="N87" t="s">
        <v>943</v>
      </c>
      <c r="O87" t="s">
        <v>944</v>
      </c>
      <c r="P87">
        <v>132479</v>
      </c>
      <c r="Q87">
        <v>158488</v>
      </c>
      <c r="R87">
        <v>165356</v>
      </c>
      <c r="S87">
        <v>139790</v>
      </c>
      <c r="T87">
        <v>441.6</v>
      </c>
      <c r="U87">
        <v>528.29999999999995</v>
      </c>
      <c r="V87">
        <v>551.20000000000005</v>
      </c>
      <c r="W87">
        <v>466</v>
      </c>
      <c r="X87">
        <v>14000</v>
      </c>
      <c r="Y87">
        <v>8.7999999999999995E-2</v>
      </c>
      <c r="Z87">
        <v>554755</v>
      </c>
      <c r="AA87">
        <v>74074</v>
      </c>
      <c r="AB87">
        <v>0.46700000000000003</v>
      </c>
      <c r="AC87">
        <v>51</v>
      </c>
      <c r="AD87">
        <v>1504</v>
      </c>
      <c r="AE87">
        <v>8.9999999999999993E-3</v>
      </c>
      <c r="AF87">
        <v>32358</v>
      </c>
      <c r="AG87">
        <v>68900</v>
      </c>
      <c r="AH87">
        <v>0.435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19</v>
      </c>
      <c r="AP87">
        <v>9</v>
      </c>
      <c r="AQ87">
        <v>0</v>
      </c>
      <c r="AR87">
        <v>0</v>
      </c>
      <c r="AS87">
        <v>0</v>
      </c>
      <c r="AT87">
        <v>0</v>
      </c>
    </row>
    <row r="88" spans="1:46">
      <c r="A88">
        <v>87</v>
      </c>
      <c r="B88" t="s">
        <v>945</v>
      </c>
      <c r="C88" t="s">
        <v>946</v>
      </c>
      <c r="D88">
        <v>5620</v>
      </c>
      <c r="E88">
        <v>23</v>
      </c>
      <c r="F88" t="s">
        <v>947</v>
      </c>
      <c r="G88" t="s">
        <v>948</v>
      </c>
      <c r="H88" t="s">
        <v>949</v>
      </c>
      <c r="I88">
        <v>2</v>
      </c>
      <c r="J88" t="s">
        <v>950</v>
      </c>
      <c r="K88" t="s">
        <v>951</v>
      </c>
      <c r="L88" t="s">
        <v>952</v>
      </c>
      <c r="M88" t="s">
        <v>953</v>
      </c>
      <c r="N88" t="s">
        <v>954</v>
      </c>
      <c r="O88" t="s">
        <v>955</v>
      </c>
      <c r="P88">
        <v>1827419</v>
      </c>
      <c r="Q88">
        <v>2231544</v>
      </c>
      <c r="R88">
        <v>2423607</v>
      </c>
      <c r="S88">
        <v>1983292</v>
      </c>
      <c r="T88">
        <v>325.2</v>
      </c>
      <c r="U88">
        <v>397.1</v>
      </c>
      <c r="V88">
        <v>431.2</v>
      </c>
      <c r="W88">
        <v>352.9</v>
      </c>
      <c r="X88">
        <v>161000</v>
      </c>
      <c r="Y88">
        <v>7.1999999999999995E-2</v>
      </c>
      <c r="Z88">
        <v>8266700</v>
      </c>
      <c r="AA88">
        <v>842783</v>
      </c>
      <c r="AB88">
        <v>0.378</v>
      </c>
      <c r="AC88">
        <v>48</v>
      </c>
      <c r="AD88">
        <v>3055</v>
      </c>
      <c r="AE88">
        <v>1E-3</v>
      </c>
      <c r="AF88">
        <v>405500</v>
      </c>
      <c r="AG88">
        <v>863444</v>
      </c>
      <c r="AH88">
        <v>0.38700000000000001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558000</v>
      </c>
      <c r="AS88">
        <v>361262</v>
      </c>
      <c r="AT88">
        <v>0.16200000000000001</v>
      </c>
    </row>
    <row r="89" spans="1:46">
      <c r="A89">
        <v>88</v>
      </c>
      <c r="B89" t="s">
        <v>956</v>
      </c>
      <c r="C89" t="s">
        <v>957</v>
      </c>
      <c r="D89">
        <v>414</v>
      </c>
      <c r="E89">
        <v>2</v>
      </c>
      <c r="F89" t="s">
        <v>958</v>
      </c>
      <c r="G89" t="s">
        <v>959</v>
      </c>
      <c r="H89" t="s">
        <v>960</v>
      </c>
      <c r="I89">
        <v>6</v>
      </c>
      <c r="J89" t="s">
        <v>961</v>
      </c>
      <c r="K89" t="s">
        <v>962</v>
      </c>
      <c r="L89" t="s">
        <v>963</v>
      </c>
      <c r="M89" t="s">
        <v>964</v>
      </c>
      <c r="N89" t="s">
        <v>965</v>
      </c>
      <c r="O89" t="s">
        <v>966</v>
      </c>
      <c r="P89">
        <v>160854</v>
      </c>
      <c r="Q89">
        <v>189709</v>
      </c>
      <c r="R89">
        <v>198060</v>
      </c>
      <c r="S89">
        <v>170729</v>
      </c>
      <c r="T89">
        <v>388.5</v>
      </c>
      <c r="U89">
        <v>458.2</v>
      </c>
      <c r="V89">
        <v>478.4</v>
      </c>
      <c r="W89">
        <v>412.4</v>
      </c>
      <c r="X89">
        <v>14000</v>
      </c>
      <c r="Y89">
        <v>7.3999999999999996E-2</v>
      </c>
      <c r="Z89">
        <v>637951</v>
      </c>
      <c r="AA89">
        <v>94526</v>
      </c>
      <c r="AB89">
        <v>0.498</v>
      </c>
      <c r="AC89">
        <v>45</v>
      </c>
      <c r="AD89">
        <v>1798</v>
      </c>
      <c r="AE89">
        <v>8.9999999999999993E-3</v>
      </c>
      <c r="AF89">
        <v>28518</v>
      </c>
      <c r="AG89">
        <v>60723</v>
      </c>
      <c r="AH89">
        <v>0.32</v>
      </c>
      <c r="AI89">
        <v>871</v>
      </c>
      <c r="AJ89">
        <v>2705</v>
      </c>
      <c r="AK89">
        <v>1.4E-2</v>
      </c>
      <c r="AL89">
        <v>8088</v>
      </c>
      <c r="AM89">
        <v>12925</v>
      </c>
      <c r="AN89">
        <v>6.8000000000000005E-2</v>
      </c>
      <c r="AO89">
        <v>2234</v>
      </c>
      <c r="AP89">
        <v>1111</v>
      </c>
      <c r="AQ89">
        <v>6.0000000000000001E-3</v>
      </c>
      <c r="AR89">
        <v>1961</v>
      </c>
      <c r="AS89">
        <v>1921</v>
      </c>
      <c r="AT89">
        <v>0.01</v>
      </c>
    </row>
    <row r="90" spans="1:46">
      <c r="A90">
        <v>89</v>
      </c>
      <c r="B90" t="s">
        <v>967</v>
      </c>
      <c r="C90" t="s">
        <v>968</v>
      </c>
      <c r="D90">
        <v>1582</v>
      </c>
      <c r="E90">
        <v>4.5</v>
      </c>
      <c r="F90" t="s">
        <v>969</v>
      </c>
      <c r="G90" t="s">
        <v>970</v>
      </c>
      <c r="H90" t="s">
        <v>971</v>
      </c>
      <c r="I90">
        <v>1</v>
      </c>
      <c r="J90" t="s">
        <v>972</v>
      </c>
      <c r="K90" t="s">
        <v>973</v>
      </c>
      <c r="L90" t="s">
        <v>974</v>
      </c>
      <c r="M90" t="s">
        <v>975</v>
      </c>
      <c r="N90" t="s">
        <v>976</v>
      </c>
      <c r="O90" t="s">
        <v>977</v>
      </c>
      <c r="P90">
        <v>518226</v>
      </c>
      <c r="Q90">
        <v>578028</v>
      </c>
      <c r="R90">
        <v>600903</v>
      </c>
      <c r="S90">
        <v>497709</v>
      </c>
      <c r="T90">
        <v>327.60000000000002</v>
      </c>
      <c r="U90">
        <v>365.4</v>
      </c>
      <c r="V90">
        <v>379.8</v>
      </c>
      <c r="W90">
        <v>314.60000000000002</v>
      </c>
      <c r="X90">
        <v>31500</v>
      </c>
      <c r="Y90">
        <v>5.3999999999999999E-2</v>
      </c>
      <c r="Z90">
        <v>674305</v>
      </c>
      <c r="AA90">
        <v>87210</v>
      </c>
      <c r="AB90">
        <v>0.151</v>
      </c>
      <c r="AC90">
        <v>44</v>
      </c>
      <c r="AD90">
        <v>2775</v>
      </c>
      <c r="AE90">
        <v>5.0000000000000001E-3</v>
      </c>
      <c r="AF90">
        <v>12041</v>
      </c>
      <c r="AG90">
        <v>25639</v>
      </c>
      <c r="AH90">
        <v>4.3999999999999997E-2</v>
      </c>
      <c r="AI90">
        <v>0</v>
      </c>
      <c r="AJ90">
        <v>0</v>
      </c>
      <c r="AK90">
        <v>0</v>
      </c>
      <c r="AL90">
        <v>258736</v>
      </c>
      <c r="AM90">
        <v>413490</v>
      </c>
      <c r="AN90">
        <v>0.71499999999999997</v>
      </c>
      <c r="AO90">
        <v>0</v>
      </c>
      <c r="AP90">
        <v>0</v>
      </c>
      <c r="AQ90">
        <v>0</v>
      </c>
      <c r="AR90">
        <v>25578</v>
      </c>
      <c r="AS90">
        <v>17415</v>
      </c>
      <c r="AT90">
        <v>0.03</v>
      </c>
    </row>
    <row r="91" spans="1:46">
      <c r="A91">
        <v>90</v>
      </c>
      <c r="B91" t="s">
        <v>978</v>
      </c>
      <c r="C91" t="s">
        <v>979</v>
      </c>
      <c r="D91">
        <v>310</v>
      </c>
      <c r="E91">
        <v>0.5</v>
      </c>
      <c r="F91" t="s">
        <v>980</v>
      </c>
      <c r="G91" t="s">
        <v>981</v>
      </c>
      <c r="H91" t="s">
        <v>982</v>
      </c>
      <c r="I91">
        <v>3</v>
      </c>
      <c r="J91" t="s">
        <v>983</v>
      </c>
      <c r="K91" t="s">
        <v>984</v>
      </c>
      <c r="L91" t="s">
        <v>985</v>
      </c>
      <c r="M91" t="s">
        <v>986</v>
      </c>
      <c r="N91" t="s">
        <v>987</v>
      </c>
      <c r="O91" t="s">
        <v>988</v>
      </c>
      <c r="P91">
        <v>27386</v>
      </c>
      <c r="Q91">
        <v>50661</v>
      </c>
      <c r="R91">
        <v>71466</v>
      </c>
      <c r="S91">
        <v>53566</v>
      </c>
      <c r="T91">
        <v>88.3</v>
      </c>
      <c r="U91">
        <v>163.4</v>
      </c>
      <c r="V91">
        <v>230.5</v>
      </c>
      <c r="W91">
        <v>172.8</v>
      </c>
      <c r="X91">
        <v>3500</v>
      </c>
      <c r="Y91">
        <v>6.9000000000000006E-2</v>
      </c>
      <c r="Z91">
        <v>28992</v>
      </c>
      <c r="AA91">
        <v>3605</v>
      </c>
      <c r="AB91">
        <v>7.0999999999999994E-2</v>
      </c>
      <c r="AC91">
        <v>41</v>
      </c>
      <c r="AD91">
        <v>1235</v>
      </c>
      <c r="AE91">
        <v>2.4E-2</v>
      </c>
      <c r="AF91">
        <v>80</v>
      </c>
      <c r="AG91">
        <v>170</v>
      </c>
      <c r="AH91">
        <v>3.0000000000000001E-3</v>
      </c>
      <c r="AI91">
        <v>0</v>
      </c>
      <c r="AJ91">
        <v>0</v>
      </c>
      <c r="AK91">
        <v>0</v>
      </c>
      <c r="AL91">
        <v>1123</v>
      </c>
      <c r="AM91">
        <v>1795</v>
      </c>
      <c r="AN91">
        <v>3.5000000000000003E-2</v>
      </c>
      <c r="AO91">
        <v>81185</v>
      </c>
      <c r="AP91">
        <v>40357</v>
      </c>
      <c r="AQ91">
        <v>0.79700000000000004</v>
      </c>
      <c r="AR91">
        <v>0</v>
      </c>
      <c r="AS91">
        <v>0</v>
      </c>
      <c r="AT91">
        <v>0</v>
      </c>
    </row>
    <row r="92" spans="1:46">
      <c r="A92">
        <v>91</v>
      </c>
      <c r="B92" t="s">
        <v>989</v>
      </c>
      <c r="C92" t="s">
        <v>990</v>
      </c>
      <c r="D92">
        <v>147</v>
      </c>
      <c r="E92">
        <v>2</v>
      </c>
      <c r="F92" t="s">
        <v>991</v>
      </c>
      <c r="G92" t="s">
        <v>992</v>
      </c>
      <c r="H92" t="s">
        <v>993</v>
      </c>
      <c r="I92">
        <v>1</v>
      </c>
      <c r="J92" t="s">
        <v>994</v>
      </c>
      <c r="K92" t="s">
        <v>995</v>
      </c>
      <c r="L92" t="s">
        <v>996</v>
      </c>
      <c r="M92" t="s">
        <v>997</v>
      </c>
      <c r="N92" t="s">
        <v>998</v>
      </c>
      <c r="O92" t="s">
        <v>999</v>
      </c>
      <c r="P92">
        <v>62457</v>
      </c>
      <c r="Q92">
        <v>82052</v>
      </c>
      <c r="R92">
        <v>85193</v>
      </c>
      <c r="S92">
        <v>70831</v>
      </c>
      <c r="T92">
        <v>424.9</v>
      </c>
      <c r="U92">
        <v>558.20000000000005</v>
      </c>
      <c r="V92">
        <v>579.5</v>
      </c>
      <c r="W92">
        <v>481.8</v>
      </c>
      <c r="X92">
        <v>14000</v>
      </c>
      <c r="Y92">
        <v>0.17100000000000001</v>
      </c>
      <c r="Z92">
        <v>165536</v>
      </c>
      <c r="AA92">
        <v>22205</v>
      </c>
      <c r="AB92">
        <v>0.27100000000000002</v>
      </c>
      <c r="AC92">
        <v>27</v>
      </c>
      <c r="AD92">
        <v>1423</v>
      </c>
      <c r="AE92">
        <v>1.7000000000000001E-2</v>
      </c>
      <c r="AF92">
        <v>10612</v>
      </c>
      <c r="AG92">
        <v>22597</v>
      </c>
      <c r="AH92">
        <v>0.27500000000000002</v>
      </c>
      <c r="AI92">
        <v>1819</v>
      </c>
      <c r="AJ92">
        <v>5647</v>
      </c>
      <c r="AK92">
        <v>6.9000000000000006E-2</v>
      </c>
      <c r="AL92">
        <v>8986</v>
      </c>
      <c r="AM92">
        <v>14361</v>
      </c>
      <c r="AN92">
        <v>0.17499999999999999</v>
      </c>
      <c r="AO92">
        <v>0</v>
      </c>
      <c r="AP92">
        <v>0</v>
      </c>
      <c r="AQ92">
        <v>0</v>
      </c>
      <c r="AR92">
        <v>2428</v>
      </c>
      <c r="AS92">
        <v>1820</v>
      </c>
      <c r="AT92">
        <v>2.1999999999999999E-2</v>
      </c>
    </row>
    <row r="93" spans="1:46">
      <c r="A93">
        <v>92</v>
      </c>
      <c r="B93" t="s">
        <v>1000</v>
      </c>
      <c r="C93" t="s">
        <v>1001</v>
      </c>
      <c r="D93">
        <v>767</v>
      </c>
      <c r="E93">
        <v>1</v>
      </c>
      <c r="F93" t="s">
        <v>1002</v>
      </c>
      <c r="G93" t="s">
        <v>1003</v>
      </c>
      <c r="H93" t="s">
        <v>1004</v>
      </c>
      <c r="I93">
        <v>4</v>
      </c>
      <c r="J93" t="s">
        <v>1005</v>
      </c>
      <c r="K93" t="s">
        <v>1006</v>
      </c>
      <c r="L93" t="s">
        <v>1007</v>
      </c>
      <c r="M93" t="s">
        <v>1008</v>
      </c>
      <c r="N93" t="s">
        <v>1009</v>
      </c>
      <c r="O93" t="s">
        <v>1010</v>
      </c>
      <c r="P93">
        <v>535162</v>
      </c>
      <c r="Q93">
        <v>584352</v>
      </c>
      <c r="R93">
        <v>604314</v>
      </c>
      <c r="S93">
        <v>471079</v>
      </c>
      <c r="T93">
        <v>697.7</v>
      </c>
      <c r="U93">
        <v>761.9</v>
      </c>
      <c r="V93">
        <v>787.9</v>
      </c>
      <c r="W93">
        <v>614.20000000000005</v>
      </c>
      <c r="X93">
        <v>7000</v>
      </c>
      <c r="Y93">
        <v>1.2E-2</v>
      </c>
      <c r="Z93">
        <v>1445247</v>
      </c>
      <c r="AA93">
        <v>190793</v>
      </c>
      <c r="AB93">
        <v>0.32700000000000001</v>
      </c>
      <c r="AC93">
        <v>25</v>
      </c>
      <c r="AD93">
        <v>693</v>
      </c>
      <c r="AE93">
        <v>1E-3</v>
      </c>
      <c r="AF93">
        <v>141221</v>
      </c>
      <c r="AG93">
        <v>300707</v>
      </c>
      <c r="AH93">
        <v>0.51500000000000001</v>
      </c>
      <c r="AI93">
        <v>5180</v>
      </c>
      <c r="AJ93">
        <v>16080</v>
      </c>
      <c r="AK93">
        <v>2.8000000000000001E-2</v>
      </c>
      <c r="AL93">
        <v>42838</v>
      </c>
      <c r="AM93">
        <v>68460</v>
      </c>
      <c r="AN93">
        <v>0.11700000000000001</v>
      </c>
      <c r="AO93">
        <v>1245</v>
      </c>
      <c r="AP93">
        <v>619</v>
      </c>
      <c r="AQ93">
        <v>1E-3</v>
      </c>
      <c r="AR93">
        <v>0</v>
      </c>
      <c r="AS93">
        <v>0</v>
      </c>
      <c r="AT93">
        <v>0</v>
      </c>
    </row>
    <row r="94" spans="1:46">
      <c r="A94">
        <v>93</v>
      </c>
      <c r="B94" t="s">
        <v>1011</v>
      </c>
      <c r="C94" t="s">
        <v>1012</v>
      </c>
      <c r="D94">
        <v>120</v>
      </c>
      <c r="E94">
        <v>0.4</v>
      </c>
      <c r="F94" t="s">
        <v>1013</v>
      </c>
      <c r="G94" t="s">
        <v>1014</v>
      </c>
      <c r="H94" t="s">
        <v>1015</v>
      </c>
      <c r="I94">
        <v>4</v>
      </c>
      <c r="J94" t="s">
        <v>1016</v>
      </c>
      <c r="K94" t="s">
        <v>1017</v>
      </c>
      <c r="L94" t="s">
        <v>1018</v>
      </c>
      <c r="M94" t="s">
        <v>1019</v>
      </c>
      <c r="N94" t="s">
        <v>1020</v>
      </c>
      <c r="O94" t="s">
        <v>1021</v>
      </c>
      <c r="P94">
        <v>10730</v>
      </c>
      <c r="Q94">
        <v>14613</v>
      </c>
      <c r="R94">
        <v>15503</v>
      </c>
      <c r="S94">
        <v>14088</v>
      </c>
      <c r="T94">
        <v>89.4</v>
      </c>
      <c r="U94">
        <v>121.8</v>
      </c>
      <c r="V94">
        <v>129.19999999999999</v>
      </c>
      <c r="W94">
        <v>117.4</v>
      </c>
      <c r="X94">
        <v>2800</v>
      </c>
      <c r="Y94">
        <v>0.192</v>
      </c>
      <c r="Z94">
        <v>21153</v>
      </c>
      <c r="AA94">
        <v>2833</v>
      </c>
      <c r="AB94">
        <v>0.19400000000000001</v>
      </c>
      <c r="AC94">
        <v>22</v>
      </c>
      <c r="AD94">
        <v>2554</v>
      </c>
      <c r="AE94">
        <v>0.17499999999999999</v>
      </c>
      <c r="AF94">
        <v>91</v>
      </c>
      <c r="AG94">
        <v>193</v>
      </c>
      <c r="AH94">
        <v>1.2999999999999999E-2</v>
      </c>
      <c r="AI94">
        <v>0</v>
      </c>
      <c r="AJ94">
        <v>0</v>
      </c>
      <c r="AK94">
        <v>0</v>
      </c>
      <c r="AL94">
        <v>3852</v>
      </c>
      <c r="AM94">
        <v>6155</v>
      </c>
      <c r="AN94">
        <v>0.42099999999999999</v>
      </c>
      <c r="AO94">
        <v>157</v>
      </c>
      <c r="AP94">
        <v>78</v>
      </c>
      <c r="AQ94">
        <v>5.0000000000000001E-3</v>
      </c>
      <c r="AR94">
        <v>0</v>
      </c>
      <c r="AS94">
        <v>0</v>
      </c>
      <c r="AT94">
        <v>0</v>
      </c>
    </row>
    <row r="95" spans="1:46">
      <c r="A95">
        <v>94</v>
      </c>
      <c r="B95" t="s">
        <v>1022</v>
      </c>
      <c r="C95" t="s">
        <v>1023</v>
      </c>
      <c r="D95">
        <v>1311</v>
      </c>
      <c r="E95">
        <v>3.3</v>
      </c>
      <c r="F95" t="s">
        <v>1024</v>
      </c>
      <c r="G95" t="s">
        <v>1025</v>
      </c>
      <c r="H95" t="s">
        <v>1026</v>
      </c>
      <c r="I95">
        <v>2</v>
      </c>
      <c r="J95" t="s">
        <v>1027</v>
      </c>
      <c r="K95" t="s">
        <v>1028</v>
      </c>
      <c r="L95" t="s">
        <v>1029</v>
      </c>
      <c r="M95" t="s">
        <v>1030</v>
      </c>
      <c r="N95" t="s">
        <v>1031</v>
      </c>
      <c r="O95" t="s">
        <v>1032</v>
      </c>
      <c r="P95">
        <v>307109</v>
      </c>
      <c r="Q95">
        <v>359069</v>
      </c>
      <c r="R95">
        <v>393150</v>
      </c>
      <c r="S95">
        <v>356857</v>
      </c>
      <c r="T95">
        <v>234.3</v>
      </c>
      <c r="U95">
        <v>273.89999999999998</v>
      </c>
      <c r="V95">
        <v>299.89999999999998</v>
      </c>
      <c r="W95">
        <v>272.2</v>
      </c>
      <c r="X95">
        <v>23100</v>
      </c>
      <c r="Y95">
        <v>6.4000000000000001E-2</v>
      </c>
      <c r="Z95">
        <v>2076510</v>
      </c>
      <c r="AA95">
        <v>197451</v>
      </c>
      <c r="AB95">
        <v>0.55000000000000004</v>
      </c>
      <c r="AC95">
        <v>16</v>
      </c>
      <c r="AD95">
        <v>1754</v>
      </c>
      <c r="AE95">
        <v>5.0000000000000001E-3</v>
      </c>
      <c r="AF95">
        <v>16685</v>
      </c>
      <c r="AG95">
        <v>35528</v>
      </c>
      <c r="AH95">
        <v>9.9000000000000005E-2</v>
      </c>
      <c r="AI95">
        <v>2314</v>
      </c>
      <c r="AJ95">
        <v>7183</v>
      </c>
      <c r="AK95">
        <v>0.02</v>
      </c>
      <c r="AL95">
        <v>58718</v>
      </c>
      <c r="AM95">
        <v>93838</v>
      </c>
      <c r="AN95">
        <v>0.26100000000000001</v>
      </c>
      <c r="AO95">
        <v>433</v>
      </c>
      <c r="AP95">
        <v>215</v>
      </c>
      <c r="AQ95">
        <v>1E-3</v>
      </c>
      <c r="AR95">
        <v>0</v>
      </c>
      <c r="AS95">
        <v>0</v>
      </c>
      <c r="AT95">
        <v>0</v>
      </c>
    </row>
    <row r="96" spans="1:46">
      <c r="A96">
        <v>95</v>
      </c>
      <c r="B96" t="s">
        <v>1033</v>
      </c>
      <c r="C96" t="s">
        <v>1034</v>
      </c>
      <c r="D96">
        <v>800</v>
      </c>
      <c r="E96">
        <v>2</v>
      </c>
      <c r="F96" t="s">
        <v>1035</v>
      </c>
      <c r="G96" t="s">
        <v>1036</v>
      </c>
      <c r="H96" t="s">
        <v>1037</v>
      </c>
      <c r="I96">
        <v>4</v>
      </c>
      <c r="J96" t="s">
        <v>1038</v>
      </c>
      <c r="K96" t="s">
        <v>1039</v>
      </c>
      <c r="L96" t="s">
        <v>1040</v>
      </c>
      <c r="M96" t="s">
        <v>1041</v>
      </c>
      <c r="N96" t="s">
        <v>1042</v>
      </c>
      <c r="O96" t="s">
        <v>1043</v>
      </c>
      <c r="P96">
        <v>82635</v>
      </c>
      <c r="Q96">
        <v>110375</v>
      </c>
      <c r="R96">
        <v>117019</v>
      </c>
      <c r="S96">
        <v>95493</v>
      </c>
      <c r="T96">
        <v>103.3</v>
      </c>
      <c r="U96">
        <v>138</v>
      </c>
      <c r="V96">
        <v>146.30000000000001</v>
      </c>
      <c r="W96">
        <v>119.4</v>
      </c>
      <c r="X96">
        <v>14000</v>
      </c>
      <c r="Y96">
        <v>0.127</v>
      </c>
      <c r="Z96">
        <v>257230</v>
      </c>
      <c r="AA96">
        <v>31693</v>
      </c>
      <c r="AB96">
        <v>0.28699999999999998</v>
      </c>
      <c r="AC96">
        <v>16</v>
      </c>
      <c r="AD96">
        <v>1743</v>
      </c>
      <c r="AE96">
        <v>1.6E-2</v>
      </c>
      <c r="AF96">
        <v>11226</v>
      </c>
      <c r="AG96">
        <v>23905</v>
      </c>
      <c r="AH96">
        <v>0.217</v>
      </c>
      <c r="AI96">
        <v>0</v>
      </c>
      <c r="AJ96">
        <v>0</v>
      </c>
      <c r="AK96">
        <v>0</v>
      </c>
      <c r="AL96">
        <v>5425</v>
      </c>
      <c r="AM96">
        <v>8670</v>
      </c>
      <c r="AN96">
        <v>7.9000000000000001E-2</v>
      </c>
      <c r="AO96">
        <v>0</v>
      </c>
      <c r="AP96">
        <v>0</v>
      </c>
      <c r="AQ96">
        <v>0</v>
      </c>
      <c r="AR96">
        <v>50291</v>
      </c>
      <c r="AS96">
        <v>30365</v>
      </c>
      <c r="AT96">
        <v>0.27500000000000002</v>
      </c>
    </row>
    <row r="97" spans="1:46">
      <c r="A97">
        <v>96</v>
      </c>
      <c r="B97" t="s">
        <v>1044</v>
      </c>
      <c r="C97" t="s">
        <v>1045</v>
      </c>
      <c r="D97">
        <v>340</v>
      </c>
      <c r="E97">
        <v>1.1000000000000001</v>
      </c>
      <c r="F97" t="s">
        <v>1046</v>
      </c>
      <c r="G97" t="s">
        <v>1047</v>
      </c>
      <c r="H97" t="s">
        <v>1048</v>
      </c>
      <c r="I97">
        <v>2</v>
      </c>
      <c r="J97" t="s">
        <v>1049</v>
      </c>
      <c r="K97" t="s">
        <v>1050</v>
      </c>
      <c r="L97" t="s">
        <v>1051</v>
      </c>
      <c r="M97" t="s">
        <v>1052</v>
      </c>
      <c r="N97" t="s">
        <v>1053</v>
      </c>
      <c r="O97" t="s">
        <v>1054</v>
      </c>
      <c r="P97">
        <v>65609</v>
      </c>
      <c r="Q97">
        <v>80461</v>
      </c>
      <c r="R97">
        <v>88045</v>
      </c>
      <c r="S97">
        <v>75641</v>
      </c>
      <c r="T97">
        <v>193</v>
      </c>
      <c r="U97">
        <v>236.6</v>
      </c>
      <c r="V97">
        <v>259</v>
      </c>
      <c r="W97">
        <v>222.5</v>
      </c>
      <c r="X97">
        <v>7700</v>
      </c>
      <c r="Y97">
        <v>9.6000000000000002E-2</v>
      </c>
      <c r="Z97">
        <v>395600</v>
      </c>
      <c r="AA97">
        <v>36452</v>
      </c>
      <c r="AB97">
        <v>0.45300000000000001</v>
      </c>
      <c r="AC97">
        <v>15</v>
      </c>
      <c r="AD97">
        <v>737</v>
      </c>
      <c r="AE97">
        <v>8.9999999999999993E-3</v>
      </c>
      <c r="AF97">
        <v>13340</v>
      </c>
      <c r="AG97">
        <v>28405</v>
      </c>
      <c r="AH97">
        <v>0.35299999999999998</v>
      </c>
      <c r="AI97">
        <v>0</v>
      </c>
      <c r="AJ97">
        <v>0</v>
      </c>
      <c r="AK97">
        <v>0</v>
      </c>
      <c r="AL97">
        <v>3400</v>
      </c>
      <c r="AM97">
        <v>5434</v>
      </c>
      <c r="AN97">
        <v>6.8000000000000005E-2</v>
      </c>
      <c r="AO97">
        <v>2800</v>
      </c>
      <c r="AP97">
        <v>1392</v>
      </c>
      <c r="AQ97">
        <v>1.7000000000000001E-2</v>
      </c>
      <c r="AR97">
        <v>500</v>
      </c>
      <c r="AS97">
        <v>340</v>
      </c>
      <c r="AT97">
        <v>4.0000000000000001E-3</v>
      </c>
    </row>
    <row r="98" spans="1:46">
      <c r="A98">
        <v>97</v>
      </c>
      <c r="B98" t="s">
        <v>1055</v>
      </c>
      <c r="C98" t="s">
        <v>1056</v>
      </c>
      <c r="D98">
        <v>686</v>
      </c>
      <c r="E98">
        <v>5</v>
      </c>
      <c r="F98" t="s">
        <v>1057</v>
      </c>
      <c r="G98" t="s">
        <v>1058</v>
      </c>
      <c r="H98" t="s">
        <v>1059</v>
      </c>
      <c r="I98">
        <v>4</v>
      </c>
      <c r="J98" t="s">
        <v>1060</v>
      </c>
      <c r="K98" t="s">
        <v>1061</v>
      </c>
      <c r="L98" t="s">
        <v>1062</v>
      </c>
      <c r="M98" t="s">
        <v>1063</v>
      </c>
      <c r="N98" t="s">
        <v>1064</v>
      </c>
      <c r="O98" t="s">
        <v>1065</v>
      </c>
      <c r="P98">
        <v>363819</v>
      </c>
      <c r="Q98">
        <v>431262</v>
      </c>
      <c r="R98">
        <v>450694</v>
      </c>
      <c r="S98">
        <v>386477</v>
      </c>
      <c r="T98">
        <v>530.29999999999995</v>
      </c>
      <c r="U98">
        <v>628.70000000000005</v>
      </c>
      <c r="V98">
        <v>657</v>
      </c>
      <c r="W98">
        <v>563.4</v>
      </c>
      <c r="X98">
        <v>35000</v>
      </c>
      <c r="Y98">
        <v>8.1000000000000003E-2</v>
      </c>
      <c r="Z98">
        <v>1619280</v>
      </c>
      <c r="AA98">
        <v>216950</v>
      </c>
      <c r="AB98">
        <v>0.503</v>
      </c>
      <c r="AC98">
        <v>15</v>
      </c>
      <c r="AD98">
        <v>948</v>
      </c>
      <c r="AE98">
        <v>2E-3</v>
      </c>
      <c r="AF98">
        <v>77238</v>
      </c>
      <c r="AG98">
        <v>164465</v>
      </c>
      <c r="AH98">
        <v>0.38100000000000001</v>
      </c>
      <c r="AI98">
        <v>0</v>
      </c>
      <c r="AJ98">
        <v>0</v>
      </c>
      <c r="AK98">
        <v>0</v>
      </c>
      <c r="AL98">
        <v>8007</v>
      </c>
      <c r="AM98">
        <v>12796</v>
      </c>
      <c r="AN98">
        <v>0.03</v>
      </c>
      <c r="AO98">
        <v>2218</v>
      </c>
      <c r="AP98">
        <v>1103</v>
      </c>
      <c r="AQ98">
        <v>3.0000000000000001E-3</v>
      </c>
      <c r="AR98">
        <v>0</v>
      </c>
      <c r="AS98">
        <v>0</v>
      </c>
      <c r="AT98">
        <v>0</v>
      </c>
    </row>
    <row r="99" spans="1:46">
      <c r="A99">
        <v>98</v>
      </c>
      <c r="B99" t="s">
        <v>1066</v>
      </c>
      <c r="C99" t="s">
        <v>1067</v>
      </c>
      <c r="D99">
        <v>4631</v>
      </c>
      <c r="E99">
        <v>17</v>
      </c>
      <c r="F99" t="s">
        <v>1068</v>
      </c>
      <c r="G99" t="s">
        <v>1069</v>
      </c>
      <c r="H99" t="s">
        <v>1070</v>
      </c>
      <c r="I99">
        <v>3</v>
      </c>
      <c r="J99" t="s">
        <v>1071</v>
      </c>
      <c r="K99" t="s">
        <v>1072</v>
      </c>
      <c r="L99" t="s">
        <v>1073</v>
      </c>
      <c r="M99" t="s">
        <v>1074</v>
      </c>
      <c r="N99" t="s">
        <v>1075</v>
      </c>
      <c r="O99" t="s">
        <v>1076</v>
      </c>
      <c r="P99">
        <v>1164255</v>
      </c>
      <c r="Q99">
        <v>1392456</v>
      </c>
      <c r="R99">
        <v>1492315</v>
      </c>
      <c r="S99">
        <v>1306862</v>
      </c>
      <c r="T99">
        <v>251.4</v>
      </c>
      <c r="U99">
        <v>300.7</v>
      </c>
      <c r="V99">
        <v>322.2</v>
      </c>
      <c r="W99">
        <v>282.2</v>
      </c>
      <c r="X99">
        <v>119000</v>
      </c>
      <c r="Y99">
        <v>8.5000000000000006E-2</v>
      </c>
      <c r="Z99">
        <v>6406200</v>
      </c>
      <c r="AA99">
        <v>763877</v>
      </c>
      <c r="AB99">
        <v>0.54900000000000004</v>
      </c>
      <c r="AC99">
        <v>13</v>
      </c>
      <c r="AD99">
        <v>625</v>
      </c>
      <c r="AE99">
        <v>0</v>
      </c>
      <c r="AF99">
        <v>229010</v>
      </c>
      <c r="AG99">
        <v>487639</v>
      </c>
      <c r="AH99">
        <v>0.35</v>
      </c>
      <c r="AI99">
        <v>0</v>
      </c>
      <c r="AJ99">
        <v>0</v>
      </c>
      <c r="AK99">
        <v>0</v>
      </c>
      <c r="AL99">
        <v>13338</v>
      </c>
      <c r="AM99">
        <v>21316</v>
      </c>
      <c r="AN99">
        <v>1.4999999999999999E-2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99</v>
      </c>
      <c r="B100" t="s">
        <v>1077</v>
      </c>
      <c r="C100" t="s">
        <v>1078</v>
      </c>
      <c r="D100">
        <v>234</v>
      </c>
      <c r="E100">
        <v>1</v>
      </c>
      <c r="F100" t="s">
        <v>1079</v>
      </c>
      <c r="G100" t="s">
        <v>1080</v>
      </c>
      <c r="H100" t="s">
        <v>1081</v>
      </c>
      <c r="I100">
        <v>2</v>
      </c>
      <c r="J100" t="s">
        <v>1082</v>
      </c>
      <c r="K100" t="s">
        <v>1083</v>
      </c>
      <c r="L100" t="s">
        <v>1084</v>
      </c>
      <c r="M100" t="s">
        <v>1085</v>
      </c>
      <c r="N100" t="s">
        <v>1086</v>
      </c>
      <c r="O100" t="s">
        <v>1087</v>
      </c>
      <c r="P100">
        <v>39774</v>
      </c>
      <c r="Q100">
        <v>52217</v>
      </c>
      <c r="R100">
        <v>62818</v>
      </c>
      <c r="S100">
        <v>53675</v>
      </c>
      <c r="T100">
        <v>170</v>
      </c>
      <c r="U100">
        <v>223.1</v>
      </c>
      <c r="V100">
        <v>268.5</v>
      </c>
      <c r="W100">
        <v>229.4</v>
      </c>
      <c r="X100">
        <v>7000</v>
      </c>
      <c r="Y100">
        <v>0.13400000000000001</v>
      </c>
      <c r="Z100">
        <v>194052</v>
      </c>
      <c r="AA100">
        <v>20631</v>
      </c>
      <c r="AB100">
        <v>0.39500000000000002</v>
      </c>
      <c r="AC100">
        <v>13</v>
      </c>
      <c r="AD100">
        <v>409</v>
      </c>
      <c r="AE100">
        <v>8.0000000000000002E-3</v>
      </c>
      <c r="AF100">
        <v>5998</v>
      </c>
      <c r="AG100">
        <v>12772</v>
      </c>
      <c r="AH100">
        <v>0.245</v>
      </c>
      <c r="AI100">
        <v>0</v>
      </c>
      <c r="AJ100">
        <v>0</v>
      </c>
      <c r="AK100">
        <v>0</v>
      </c>
      <c r="AL100">
        <v>1948</v>
      </c>
      <c r="AM100">
        <v>3113</v>
      </c>
      <c r="AN100">
        <v>0.06</v>
      </c>
      <c r="AO100">
        <v>761</v>
      </c>
      <c r="AP100">
        <v>378</v>
      </c>
      <c r="AQ100">
        <v>7.0000000000000001E-3</v>
      </c>
      <c r="AR100">
        <v>16646</v>
      </c>
      <c r="AS100">
        <v>7914</v>
      </c>
      <c r="AT100">
        <v>0.152</v>
      </c>
    </row>
    <row r="101" spans="1:46">
      <c r="A101">
        <v>100</v>
      </c>
      <c r="B101" t="s">
        <v>1088</v>
      </c>
      <c r="C101" t="s">
        <v>1089</v>
      </c>
      <c r="D101">
        <v>11939</v>
      </c>
      <c r="E101">
        <v>4</v>
      </c>
      <c r="F101" t="s">
        <v>1090</v>
      </c>
      <c r="G101" t="s">
        <v>1091</v>
      </c>
      <c r="H101" t="s">
        <v>1092</v>
      </c>
      <c r="I101">
        <v>10</v>
      </c>
      <c r="J101" t="s">
        <v>1093</v>
      </c>
      <c r="K101" t="s">
        <v>1094</v>
      </c>
      <c r="L101" t="s">
        <v>1095</v>
      </c>
      <c r="M101" t="s">
        <v>1096</v>
      </c>
      <c r="N101" t="s">
        <v>1097</v>
      </c>
      <c r="O101" t="s">
        <v>1098</v>
      </c>
      <c r="P101">
        <v>3909519</v>
      </c>
      <c r="Q101">
        <v>4296053</v>
      </c>
      <c r="R101">
        <v>4476087</v>
      </c>
      <c r="S101">
        <v>3711155</v>
      </c>
      <c r="T101">
        <v>327.5</v>
      </c>
      <c r="U101">
        <v>359.8</v>
      </c>
      <c r="V101">
        <v>374.9</v>
      </c>
      <c r="W101">
        <v>310.8</v>
      </c>
      <c r="X101">
        <v>56000</v>
      </c>
      <c r="Y101">
        <v>1.2999999999999999E-2</v>
      </c>
      <c r="Z101">
        <v>14706584</v>
      </c>
      <c r="AA101">
        <v>2172682</v>
      </c>
      <c r="AB101">
        <v>0.50600000000000001</v>
      </c>
      <c r="AC101">
        <v>11</v>
      </c>
      <c r="AD101">
        <v>327</v>
      </c>
      <c r="AE101">
        <v>0</v>
      </c>
      <c r="AF101">
        <v>964935</v>
      </c>
      <c r="AG101">
        <v>2054669</v>
      </c>
      <c r="AH101">
        <v>0.47799999999999998</v>
      </c>
      <c r="AI101">
        <v>0</v>
      </c>
      <c r="AJ101">
        <v>0</v>
      </c>
      <c r="AK101">
        <v>0</v>
      </c>
      <c r="AL101">
        <v>7744</v>
      </c>
      <c r="AM101">
        <v>12375</v>
      </c>
      <c r="AN101">
        <v>3.0000000000000001E-3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101</v>
      </c>
      <c r="B102" t="s">
        <v>1099</v>
      </c>
      <c r="C102" t="s">
        <v>1100</v>
      </c>
      <c r="D102">
        <v>4640</v>
      </c>
      <c r="E102">
        <v>10</v>
      </c>
      <c r="F102" t="s">
        <v>1101</v>
      </c>
      <c r="G102" t="s">
        <v>1102</v>
      </c>
      <c r="H102" t="s">
        <v>1103</v>
      </c>
      <c r="I102">
        <v>7</v>
      </c>
      <c r="J102" t="s">
        <v>1104</v>
      </c>
      <c r="K102" t="s">
        <v>1105</v>
      </c>
      <c r="L102" t="s">
        <v>1106</v>
      </c>
      <c r="M102" t="s">
        <v>1107</v>
      </c>
      <c r="N102" t="s">
        <v>1108</v>
      </c>
      <c r="O102" t="s">
        <v>1109</v>
      </c>
      <c r="P102">
        <v>820343</v>
      </c>
      <c r="Q102">
        <v>1031623</v>
      </c>
      <c r="R102">
        <v>1088155</v>
      </c>
      <c r="S102">
        <v>860653</v>
      </c>
      <c r="T102">
        <v>176.8</v>
      </c>
      <c r="U102">
        <v>222.3</v>
      </c>
      <c r="V102">
        <v>234.5</v>
      </c>
      <c r="W102">
        <v>185.5</v>
      </c>
      <c r="X102">
        <v>70000</v>
      </c>
      <c r="Y102">
        <v>6.8000000000000005E-2</v>
      </c>
      <c r="Z102">
        <v>2591257</v>
      </c>
      <c r="AA102">
        <v>303424</v>
      </c>
      <c r="AB102">
        <v>0.29399999999999998</v>
      </c>
      <c r="AC102">
        <v>0</v>
      </c>
      <c r="AD102">
        <v>0</v>
      </c>
      <c r="AE102">
        <v>0</v>
      </c>
      <c r="AF102">
        <v>118239</v>
      </c>
      <c r="AG102">
        <v>251770</v>
      </c>
      <c r="AH102">
        <v>0.24399999999999999</v>
      </c>
      <c r="AI102">
        <v>0</v>
      </c>
      <c r="AJ102">
        <v>0</v>
      </c>
      <c r="AK102">
        <v>0</v>
      </c>
      <c r="AL102">
        <v>45841</v>
      </c>
      <c r="AM102">
        <v>73259</v>
      </c>
      <c r="AN102">
        <v>7.0999999999999994E-2</v>
      </c>
      <c r="AO102">
        <v>0</v>
      </c>
      <c r="AP102">
        <v>0</v>
      </c>
      <c r="AQ102">
        <v>0</v>
      </c>
      <c r="AR102">
        <v>551198</v>
      </c>
      <c r="AS102">
        <v>333170</v>
      </c>
      <c r="AT102">
        <v>0.32300000000000001</v>
      </c>
    </row>
    <row r="103" spans="1:46">
      <c r="A103">
        <v>102</v>
      </c>
      <c r="B103" t="s">
        <v>1110</v>
      </c>
      <c r="C103" t="s">
        <v>1111</v>
      </c>
      <c r="D103">
        <v>742</v>
      </c>
      <c r="E103">
        <v>3.7</v>
      </c>
      <c r="F103" t="s">
        <v>1112</v>
      </c>
      <c r="G103" t="s">
        <v>1113</v>
      </c>
      <c r="H103" t="s">
        <v>1114</v>
      </c>
      <c r="I103">
        <v>2</v>
      </c>
      <c r="J103" t="s">
        <v>1115</v>
      </c>
      <c r="K103" t="s">
        <v>1116</v>
      </c>
      <c r="L103" t="s">
        <v>1117</v>
      </c>
      <c r="M103" t="s">
        <v>1118</v>
      </c>
      <c r="N103" t="s">
        <v>1119</v>
      </c>
      <c r="O103" t="s">
        <v>1120</v>
      </c>
      <c r="P103">
        <v>131643</v>
      </c>
      <c r="Q103">
        <v>174041</v>
      </c>
      <c r="R103">
        <v>192960</v>
      </c>
      <c r="S103">
        <v>170815</v>
      </c>
      <c r="T103">
        <v>177.4</v>
      </c>
      <c r="U103">
        <v>234.6</v>
      </c>
      <c r="V103">
        <v>260.10000000000002</v>
      </c>
      <c r="W103">
        <v>230.2</v>
      </c>
      <c r="X103">
        <v>25900</v>
      </c>
      <c r="Y103">
        <v>0.14899999999999999</v>
      </c>
      <c r="Z103">
        <v>654929</v>
      </c>
      <c r="AA103">
        <v>65348</v>
      </c>
      <c r="AB103">
        <v>0.375</v>
      </c>
      <c r="AC103">
        <v>0</v>
      </c>
      <c r="AD103">
        <v>0</v>
      </c>
      <c r="AE103">
        <v>0</v>
      </c>
      <c r="AF103">
        <v>3819</v>
      </c>
      <c r="AG103">
        <v>8132</v>
      </c>
      <c r="AH103">
        <v>4.7E-2</v>
      </c>
      <c r="AI103">
        <v>0</v>
      </c>
      <c r="AJ103">
        <v>0</v>
      </c>
      <c r="AK103">
        <v>0</v>
      </c>
      <c r="AL103">
        <v>37483</v>
      </c>
      <c r="AM103">
        <v>59902</v>
      </c>
      <c r="AN103">
        <v>0.34399999999999997</v>
      </c>
      <c r="AO103">
        <v>29689</v>
      </c>
      <c r="AP103">
        <v>14758</v>
      </c>
      <c r="AQ103">
        <v>8.5000000000000006E-2</v>
      </c>
      <c r="AR103">
        <v>0</v>
      </c>
      <c r="AS103">
        <v>0</v>
      </c>
      <c r="AT103">
        <v>0</v>
      </c>
    </row>
    <row r="104" spans="1:46">
      <c r="A104">
        <v>103</v>
      </c>
      <c r="B104" t="s">
        <v>1121</v>
      </c>
      <c r="C104" t="s">
        <v>1122</v>
      </c>
      <c r="D104">
        <v>4180</v>
      </c>
      <c r="E104">
        <v>18</v>
      </c>
      <c r="F104" t="s">
        <v>1123</v>
      </c>
      <c r="G104" t="s">
        <v>1124</v>
      </c>
      <c r="H104" t="s">
        <v>1125</v>
      </c>
      <c r="I104">
        <v>5</v>
      </c>
      <c r="J104" t="s">
        <v>1126</v>
      </c>
      <c r="K104" t="s">
        <v>1127</v>
      </c>
      <c r="L104" t="s">
        <v>1128</v>
      </c>
      <c r="M104" t="s">
        <v>1129</v>
      </c>
      <c r="N104" t="s">
        <v>1130</v>
      </c>
      <c r="O104" t="s">
        <v>1131</v>
      </c>
      <c r="P104">
        <v>1364617</v>
      </c>
      <c r="Q104">
        <v>1627204</v>
      </c>
      <c r="R104">
        <v>1760425</v>
      </c>
      <c r="S104">
        <v>1504019</v>
      </c>
      <c r="T104">
        <v>326.5</v>
      </c>
      <c r="U104">
        <v>389.3</v>
      </c>
      <c r="V104">
        <v>421.2</v>
      </c>
      <c r="W104">
        <v>359.8</v>
      </c>
      <c r="X104">
        <v>126000</v>
      </c>
      <c r="Y104">
        <v>7.6999999999999999E-2</v>
      </c>
      <c r="Z104">
        <v>7892945</v>
      </c>
      <c r="AA104">
        <v>806507</v>
      </c>
      <c r="AB104">
        <v>0.496</v>
      </c>
      <c r="AC104">
        <v>0</v>
      </c>
      <c r="AD104">
        <v>0</v>
      </c>
      <c r="AE104">
        <v>0</v>
      </c>
      <c r="AF104">
        <v>316313</v>
      </c>
      <c r="AG104">
        <v>673536</v>
      </c>
      <c r="AH104">
        <v>0.41399999999999998</v>
      </c>
      <c r="AI104">
        <v>0</v>
      </c>
      <c r="AJ104">
        <v>0</v>
      </c>
      <c r="AK104">
        <v>0</v>
      </c>
      <c r="AL104">
        <v>7500</v>
      </c>
      <c r="AM104">
        <v>11986</v>
      </c>
      <c r="AN104">
        <v>7.0000000000000001E-3</v>
      </c>
      <c r="AO104">
        <v>18459</v>
      </c>
      <c r="AP104">
        <v>9176</v>
      </c>
      <c r="AQ104">
        <v>6.0000000000000001E-3</v>
      </c>
      <c r="AR104">
        <v>0</v>
      </c>
      <c r="AS104">
        <v>0</v>
      </c>
      <c r="AT104">
        <v>0</v>
      </c>
    </row>
    <row r="105" spans="1:46">
      <c r="A105">
        <v>104</v>
      </c>
      <c r="B105" t="s">
        <v>1132</v>
      </c>
      <c r="C105" t="s">
        <v>1133</v>
      </c>
      <c r="D105">
        <v>15145</v>
      </c>
      <c r="E105">
        <v>15</v>
      </c>
      <c r="F105" t="s">
        <v>1134</v>
      </c>
      <c r="G105" t="s">
        <v>1135</v>
      </c>
      <c r="H105" t="s">
        <v>1136</v>
      </c>
      <c r="I105">
        <v>10</v>
      </c>
      <c r="J105" t="s">
        <v>1137</v>
      </c>
      <c r="K105" t="s">
        <v>1138</v>
      </c>
      <c r="L105" t="s">
        <v>1139</v>
      </c>
      <c r="M105" t="s">
        <v>1140</v>
      </c>
      <c r="N105" t="s">
        <v>1141</v>
      </c>
      <c r="O105" t="s">
        <v>1142</v>
      </c>
      <c r="P105">
        <v>4276182</v>
      </c>
      <c r="Q105">
        <v>4770052</v>
      </c>
      <c r="R105">
        <v>5033232</v>
      </c>
      <c r="S105">
        <v>4327606</v>
      </c>
      <c r="T105">
        <v>282.3</v>
      </c>
      <c r="U105">
        <v>315</v>
      </c>
      <c r="V105">
        <v>332.3</v>
      </c>
      <c r="W105">
        <v>285.7</v>
      </c>
      <c r="X105">
        <v>105000</v>
      </c>
      <c r="Y105">
        <v>2.1999999999999999E-2</v>
      </c>
      <c r="Z105">
        <v>20927840</v>
      </c>
      <c r="AA105">
        <v>2769609</v>
      </c>
      <c r="AB105">
        <v>0.58099999999999996</v>
      </c>
      <c r="AC105">
        <v>0</v>
      </c>
      <c r="AD105">
        <v>0</v>
      </c>
      <c r="AE105">
        <v>0</v>
      </c>
      <c r="AF105">
        <v>869362</v>
      </c>
      <c r="AG105">
        <v>1851162</v>
      </c>
      <c r="AH105">
        <v>0.38800000000000001</v>
      </c>
      <c r="AI105">
        <v>14265</v>
      </c>
      <c r="AJ105">
        <v>44281</v>
      </c>
      <c r="AK105">
        <v>8.9999999999999993E-3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105</v>
      </c>
      <c r="B106" t="s">
        <v>1143</v>
      </c>
      <c r="C106" t="s">
        <v>1144</v>
      </c>
      <c r="D106">
        <v>4500</v>
      </c>
      <c r="E106">
        <v>8</v>
      </c>
      <c r="F106" t="s">
        <v>1145</v>
      </c>
      <c r="G106" t="s">
        <v>1146</v>
      </c>
      <c r="H106" t="s">
        <v>1147</v>
      </c>
      <c r="I106">
        <v>6</v>
      </c>
      <c r="J106" t="s">
        <v>1148</v>
      </c>
      <c r="K106" t="s">
        <v>1149</v>
      </c>
      <c r="L106" t="s">
        <v>1150</v>
      </c>
      <c r="M106" t="s">
        <v>1151</v>
      </c>
      <c r="N106" t="s">
        <v>1152</v>
      </c>
      <c r="O106" t="s">
        <v>1153</v>
      </c>
      <c r="P106">
        <v>925507</v>
      </c>
      <c r="Q106">
        <v>1065123</v>
      </c>
      <c r="R106">
        <v>1126038</v>
      </c>
      <c r="S106">
        <v>974381</v>
      </c>
      <c r="T106">
        <v>205.7</v>
      </c>
      <c r="U106">
        <v>236.7</v>
      </c>
      <c r="V106">
        <v>250.2</v>
      </c>
      <c r="W106">
        <v>216.5</v>
      </c>
      <c r="X106">
        <v>56000</v>
      </c>
      <c r="Y106">
        <v>5.2999999999999999E-2</v>
      </c>
      <c r="Z106">
        <v>4521046</v>
      </c>
      <c r="AA106">
        <v>600246</v>
      </c>
      <c r="AB106">
        <v>0.56399999999999995</v>
      </c>
      <c r="AC106">
        <v>0</v>
      </c>
      <c r="AD106">
        <v>0</v>
      </c>
      <c r="AE106">
        <v>0</v>
      </c>
      <c r="AF106">
        <v>191903</v>
      </c>
      <c r="AG106">
        <v>408625</v>
      </c>
      <c r="AH106">
        <v>0.38400000000000001</v>
      </c>
      <c r="AI106">
        <v>0</v>
      </c>
      <c r="AJ106">
        <v>0</v>
      </c>
      <c r="AK106">
        <v>0</v>
      </c>
      <c r="AL106">
        <v>158</v>
      </c>
      <c r="AM106">
        <v>253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106</v>
      </c>
      <c r="B107" t="s">
        <v>1154</v>
      </c>
      <c r="C107" t="s">
        <v>1155</v>
      </c>
      <c r="D107">
        <v>3900</v>
      </c>
      <c r="E107">
        <v>8</v>
      </c>
      <c r="F107" t="s">
        <v>1156</v>
      </c>
      <c r="G107" t="s">
        <v>1157</v>
      </c>
      <c r="H107" t="s">
        <v>1158</v>
      </c>
      <c r="I107">
        <v>6</v>
      </c>
      <c r="J107" t="s">
        <v>1159</v>
      </c>
      <c r="K107" t="s">
        <v>1160</v>
      </c>
      <c r="L107" t="s">
        <v>1161</v>
      </c>
      <c r="M107" t="s">
        <v>1162</v>
      </c>
      <c r="N107" t="s">
        <v>1163</v>
      </c>
      <c r="O107" t="s">
        <v>1164</v>
      </c>
      <c r="P107">
        <v>1046054</v>
      </c>
      <c r="Q107">
        <v>1197449</v>
      </c>
      <c r="R107">
        <v>1263890</v>
      </c>
      <c r="S107">
        <v>1104077</v>
      </c>
      <c r="T107">
        <v>268.2</v>
      </c>
      <c r="U107">
        <v>307</v>
      </c>
      <c r="V107">
        <v>324.10000000000002</v>
      </c>
      <c r="W107">
        <v>283.10000000000002</v>
      </c>
      <c r="X107">
        <v>56000</v>
      </c>
      <c r="Y107">
        <v>4.7E-2</v>
      </c>
      <c r="Z107">
        <v>5333202</v>
      </c>
      <c r="AA107">
        <v>710642</v>
      </c>
      <c r="AB107">
        <v>0.59299999999999997</v>
      </c>
      <c r="AC107">
        <v>0</v>
      </c>
      <c r="AD107">
        <v>0</v>
      </c>
      <c r="AE107">
        <v>0</v>
      </c>
      <c r="AF107">
        <v>202261</v>
      </c>
      <c r="AG107">
        <v>430681</v>
      </c>
      <c r="AH107">
        <v>0.36</v>
      </c>
      <c r="AI107">
        <v>0</v>
      </c>
      <c r="AJ107">
        <v>0</v>
      </c>
      <c r="AK107">
        <v>0</v>
      </c>
      <c r="AL107">
        <v>79</v>
      </c>
      <c r="AM107">
        <v>126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107</v>
      </c>
      <c r="B108" t="s">
        <v>1165</v>
      </c>
      <c r="C108" t="s">
        <v>1166</v>
      </c>
      <c r="D108">
        <v>1724</v>
      </c>
      <c r="E108">
        <v>5</v>
      </c>
      <c r="F108" t="s">
        <v>1167</v>
      </c>
      <c r="G108" t="s">
        <v>1168</v>
      </c>
      <c r="H108" t="s">
        <v>1169</v>
      </c>
      <c r="I108">
        <v>2</v>
      </c>
      <c r="J108" t="s">
        <v>1170</v>
      </c>
      <c r="K108" t="s">
        <v>1171</v>
      </c>
      <c r="L108" t="s">
        <v>1172</v>
      </c>
      <c r="M108" t="s">
        <v>1173</v>
      </c>
      <c r="N108" t="s">
        <v>1174</v>
      </c>
      <c r="O108" t="s">
        <v>1175</v>
      </c>
      <c r="P108">
        <v>527502</v>
      </c>
      <c r="Q108">
        <v>601682</v>
      </c>
      <c r="R108">
        <v>630750</v>
      </c>
      <c r="S108">
        <v>503138</v>
      </c>
      <c r="T108">
        <v>306</v>
      </c>
      <c r="U108">
        <v>349</v>
      </c>
      <c r="V108">
        <v>365.9</v>
      </c>
      <c r="W108">
        <v>291.8</v>
      </c>
      <c r="X108">
        <v>35000</v>
      </c>
      <c r="Y108">
        <v>5.8000000000000003E-2</v>
      </c>
      <c r="Z108">
        <v>1402014</v>
      </c>
      <c r="AA108">
        <v>149060</v>
      </c>
      <c r="AB108">
        <v>0.248</v>
      </c>
      <c r="AC108">
        <v>0</v>
      </c>
      <c r="AD108">
        <v>0</v>
      </c>
      <c r="AE108">
        <v>0</v>
      </c>
      <c r="AF108">
        <v>78324</v>
      </c>
      <c r="AG108">
        <v>166778</v>
      </c>
      <c r="AH108">
        <v>0.27700000000000002</v>
      </c>
      <c r="AI108">
        <v>18627</v>
      </c>
      <c r="AJ108">
        <v>57822</v>
      </c>
      <c r="AK108">
        <v>9.6000000000000002E-2</v>
      </c>
      <c r="AL108">
        <v>120545</v>
      </c>
      <c r="AM108">
        <v>192645</v>
      </c>
      <c r="AN108">
        <v>0.32</v>
      </c>
      <c r="AO108">
        <v>760</v>
      </c>
      <c r="AP108">
        <v>378</v>
      </c>
      <c r="AQ108">
        <v>1E-3</v>
      </c>
      <c r="AR108">
        <v>0</v>
      </c>
      <c r="AS108">
        <v>0</v>
      </c>
      <c r="AT108">
        <v>0</v>
      </c>
    </row>
    <row r="109" spans="1:46">
      <c r="A109">
        <v>108</v>
      </c>
      <c r="B109" t="s">
        <v>1176</v>
      </c>
      <c r="C109" t="s">
        <v>1177</v>
      </c>
      <c r="D109">
        <v>2772</v>
      </c>
      <c r="E109">
        <v>21</v>
      </c>
      <c r="F109" t="s">
        <v>1178</v>
      </c>
      <c r="G109" t="s">
        <v>1179</v>
      </c>
      <c r="H109" t="s">
        <v>1180</v>
      </c>
      <c r="I109">
        <v>3</v>
      </c>
      <c r="J109" t="s">
        <v>1181</v>
      </c>
      <c r="K109" t="s">
        <v>1182</v>
      </c>
      <c r="L109" t="s">
        <v>1183</v>
      </c>
      <c r="M109" t="s">
        <v>1184</v>
      </c>
      <c r="N109" t="s">
        <v>1185</v>
      </c>
      <c r="O109" t="s">
        <v>1186</v>
      </c>
      <c r="P109">
        <v>1062330</v>
      </c>
      <c r="Q109">
        <v>1282887</v>
      </c>
      <c r="R109">
        <v>1327616</v>
      </c>
      <c r="S109">
        <v>1107205</v>
      </c>
      <c r="T109">
        <v>383.2</v>
      </c>
      <c r="U109">
        <v>462.8</v>
      </c>
      <c r="V109">
        <v>478.9</v>
      </c>
      <c r="W109">
        <v>399.4</v>
      </c>
      <c r="X109">
        <v>147000</v>
      </c>
      <c r="Y109">
        <v>0.115</v>
      </c>
      <c r="Z109">
        <v>2819311</v>
      </c>
      <c r="AA109">
        <v>356480</v>
      </c>
      <c r="AB109">
        <v>0.27800000000000002</v>
      </c>
      <c r="AC109">
        <v>0</v>
      </c>
      <c r="AD109">
        <v>0</v>
      </c>
      <c r="AE109">
        <v>0</v>
      </c>
      <c r="AF109">
        <v>99800</v>
      </c>
      <c r="AG109">
        <v>212507</v>
      </c>
      <c r="AH109">
        <v>0.16600000000000001</v>
      </c>
      <c r="AI109">
        <v>31780</v>
      </c>
      <c r="AJ109">
        <v>98652</v>
      </c>
      <c r="AK109">
        <v>7.6999999999999999E-2</v>
      </c>
      <c r="AL109">
        <v>293000</v>
      </c>
      <c r="AM109">
        <v>468248</v>
      </c>
      <c r="AN109">
        <v>0.36499999999999999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109</v>
      </c>
      <c r="B110" t="s">
        <v>1187</v>
      </c>
      <c r="C110" t="s">
        <v>1188</v>
      </c>
      <c r="D110">
        <v>1555</v>
      </c>
      <c r="E110">
        <v>5</v>
      </c>
      <c r="F110" t="s">
        <v>1189</v>
      </c>
      <c r="G110" t="s">
        <v>1190</v>
      </c>
      <c r="H110" t="s">
        <v>1191</v>
      </c>
      <c r="I110">
        <v>4</v>
      </c>
      <c r="J110" t="s">
        <v>1192</v>
      </c>
      <c r="K110" t="s">
        <v>1193</v>
      </c>
      <c r="L110" t="s">
        <v>1194</v>
      </c>
      <c r="M110" t="s">
        <v>1195</v>
      </c>
      <c r="N110" t="s">
        <v>1196</v>
      </c>
      <c r="O110" t="s">
        <v>1197</v>
      </c>
      <c r="P110">
        <v>206726</v>
      </c>
      <c r="Q110">
        <v>324065</v>
      </c>
      <c r="R110">
        <v>344358</v>
      </c>
      <c r="S110">
        <v>-406845</v>
      </c>
      <c r="T110">
        <v>132.9</v>
      </c>
      <c r="U110">
        <v>208.4</v>
      </c>
      <c r="V110">
        <v>221.5</v>
      </c>
      <c r="W110">
        <v>-261.60000000000002</v>
      </c>
      <c r="X110">
        <v>35000</v>
      </c>
      <c r="Y110">
        <v>0.108</v>
      </c>
      <c r="Z110">
        <v>724400</v>
      </c>
      <c r="AA110">
        <v>97003</v>
      </c>
      <c r="AB110">
        <v>0.29899999999999999</v>
      </c>
      <c r="AC110">
        <v>0</v>
      </c>
      <c r="AD110">
        <v>0</v>
      </c>
      <c r="AE110">
        <v>0</v>
      </c>
      <c r="AF110">
        <v>31261</v>
      </c>
      <c r="AG110">
        <v>66565</v>
      </c>
      <c r="AH110">
        <v>0.20499999999999999</v>
      </c>
      <c r="AI110">
        <v>792</v>
      </c>
      <c r="AJ110">
        <v>2459</v>
      </c>
      <c r="AK110">
        <v>8.0000000000000002E-3</v>
      </c>
      <c r="AL110">
        <v>3858</v>
      </c>
      <c r="AM110">
        <v>6166</v>
      </c>
      <c r="AN110">
        <v>1.9E-2</v>
      </c>
      <c r="AO110">
        <v>0</v>
      </c>
      <c r="AP110">
        <v>0</v>
      </c>
      <c r="AQ110">
        <v>0</v>
      </c>
      <c r="AR110">
        <v>418100</v>
      </c>
      <c r="AS110">
        <v>116874</v>
      </c>
      <c r="AT110">
        <v>0.36099999999999999</v>
      </c>
    </row>
    <row r="111" spans="1:46">
      <c r="A111">
        <v>110</v>
      </c>
      <c r="B111" t="s">
        <v>1198</v>
      </c>
      <c r="C111" t="s">
        <v>1199</v>
      </c>
      <c r="D111">
        <v>1874</v>
      </c>
      <c r="E111">
        <v>11</v>
      </c>
      <c r="F111" t="s">
        <v>1200</v>
      </c>
      <c r="G111" t="s">
        <v>1201</v>
      </c>
      <c r="H111" t="s">
        <v>1202</v>
      </c>
      <c r="I111">
        <v>2</v>
      </c>
      <c r="J111" t="s">
        <v>1203</v>
      </c>
      <c r="K111" t="s">
        <v>1204</v>
      </c>
      <c r="L111" t="s">
        <v>1205</v>
      </c>
      <c r="M111" t="s">
        <v>1206</v>
      </c>
      <c r="N111" t="s">
        <v>1207</v>
      </c>
      <c r="O111" t="s">
        <v>1208</v>
      </c>
      <c r="P111">
        <v>519300</v>
      </c>
      <c r="Q111">
        <v>678534</v>
      </c>
      <c r="R111">
        <v>713903</v>
      </c>
      <c r="S111">
        <v>506346</v>
      </c>
      <c r="T111">
        <v>277.10000000000002</v>
      </c>
      <c r="U111">
        <v>362.1</v>
      </c>
      <c r="V111">
        <v>381</v>
      </c>
      <c r="W111">
        <v>270.2</v>
      </c>
      <c r="X111">
        <v>77000</v>
      </c>
      <c r="Y111">
        <v>0.113</v>
      </c>
      <c r="Z111">
        <v>1629830</v>
      </c>
      <c r="AA111">
        <v>160328</v>
      </c>
      <c r="AB111">
        <v>0.23599999999999999</v>
      </c>
      <c r="AC111">
        <v>0</v>
      </c>
      <c r="AD111">
        <v>0</v>
      </c>
      <c r="AE111">
        <v>0</v>
      </c>
      <c r="AF111">
        <v>87733</v>
      </c>
      <c r="AG111">
        <v>186813</v>
      </c>
      <c r="AH111">
        <v>0.27500000000000002</v>
      </c>
      <c r="AI111">
        <v>0</v>
      </c>
      <c r="AJ111">
        <v>0</v>
      </c>
      <c r="AK111">
        <v>0</v>
      </c>
      <c r="AL111">
        <v>46865</v>
      </c>
      <c r="AM111">
        <v>74896</v>
      </c>
      <c r="AN111">
        <v>0.11</v>
      </c>
      <c r="AO111">
        <v>2368</v>
      </c>
      <c r="AP111">
        <v>1177</v>
      </c>
      <c r="AQ111">
        <v>2E-3</v>
      </c>
      <c r="AR111">
        <v>296095</v>
      </c>
      <c r="AS111">
        <v>178321</v>
      </c>
      <c r="AT111">
        <v>0.26300000000000001</v>
      </c>
    </row>
    <row r="112" spans="1:46">
      <c r="A112">
        <v>111</v>
      </c>
      <c r="B112" t="s">
        <v>1209</v>
      </c>
      <c r="C112" t="s">
        <v>1210</v>
      </c>
      <c r="D112">
        <v>2349</v>
      </c>
      <c r="E112">
        <v>11</v>
      </c>
      <c r="F112" t="s">
        <v>1211</v>
      </c>
      <c r="G112" t="s">
        <v>1212</v>
      </c>
      <c r="H112" t="s">
        <v>1213</v>
      </c>
      <c r="I112">
        <v>9</v>
      </c>
      <c r="J112" t="s">
        <v>1214</v>
      </c>
      <c r="K112" t="s">
        <v>1215</v>
      </c>
      <c r="L112" t="s">
        <v>1216</v>
      </c>
      <c r="M112" t="s">
        <v>1217</v>
      </c>
      <c r="N112" t="s">
        <v>1218</v>
      </c>
      <c r="O112" t="s">
        <v>1219</v>
      </c>
      <c r="P112">
        <v>1609361</v>
      </c>
      <c r="Q112">
        <v>1826838</v>
      </c>
      <c r="R112">
        <v>1924483</v>
      </c>
      <c r="S112">
        <v>1532081</v>
      </c>
      <c r="T112">
        <v>685.1</v>
      </c>
      <c r="U112">
        <v>777.7</v>
      </c>
      <c r="V112">
        <v>819.3</v>
      </c>
      <c r="W112">
        <v>652.20000000000005</v>
      </c>
      <c r="X112">
        <v>77000</v>
      </c>
      <c r="Y112">
        <v>4.2000000000000003E-2</v>
      </c>
      <c r="Z112">
        <v>6271598</v>
      </c>
      <c r="AA112">
        <v>677447</v>
      </c>
      <c r="AB112">
        <v>0.371</v>
      </c>
      <c r="AC112">
        <v>0</v>
      </c>
      <c r="AD112">
        <v>0</v>
      </c>
      <c r="AE112">
        <v>0</v>
      </c>
      <c r="AF112">
        <v>487416</v>
      </c>
      <c r="AG112">
        <v>1037871</v>
      </c>
      <c r="AH112">
        <v>0.56799999999999995</v>
      </c>
      <c r="AI112">
        <v>0</v>
      </c>
      <c r="AJ112">
        <v>0</v>
      </c>
      <c r="AK112">
        <v>0</v>
      </c>
      <c r="AL112">
        <v>21600</v>
      </c>
      <c r="AM112">
        <v>34519</v>
      </c>
      <c r="AN112">
        <v>1.9E-2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112</v>
      </c>
      <c r="B113" t="s">
        <v>1220</v>
      </c>
      <c r="C113" t="s">
        <v>1221</v>
      </c>
      <c r="D113">
        <v>7755</v>
      </c>
      <c r="E113">
        <v>20</v>
      </c>
      <c r="F113" t="s">
        <v>1222</v>
      </c>
      <c r="G113" t="s">
        <v>1223</v>
      </c>
      <c r="H113" t="s">
        <v>1224</v>
      </c>
      <c r="I113">
        <v>3</v>
      </c>
      <c r="J113" t="s">
        <v>1225</v>
      </c>
      <c r="K113" t="s">
        <v>1226</v>
      </c>
      <c r="L113" t="s">
        <v>1227</v>
      </c>
      <c r="M113" t="s">
        <v>1228</v>
      </c>
      <c r="N113" t="s">
        <v>1229</v>
      </c>
      <c r="O113" t="s">
        <v>1230</v>
      </c>
      <c r="P113">
        <v>1577187</v>
      </c>
      <c r="Q113">
        <v>1838487</v>
      </c>
      <c r="R113">
        <v>1928077</v>
      </c>
      <c r="S113">
        <v>1676275</v>
      </c>
      <c r="T113">
        <v>203.4</v>
      </c>
      <c r="U113">
        <v>237.1</v>
      </c>
      <c r="V113">
        <v>248.6</v>
      </c>
      <c r="W113">
        <v>216.2</v>
      </c>
      <c r="X113">
        <v>140000</v>
      </c>
      <c r="Y113">
        <v>7.5999999999999998E-2</v>
      </c>
      <c r="Z113">
        <v>6080786</v>
      </c>
      <c r="AA113">
        <v>836863</v>
      </c>
      <c r="AB113">
        <v>0.45500000000000002</v>
      </c>
      <c r="AC113">
        <v>0</v>
      </c>
      <c r="AD113">
        <v>0</v>
      </c>
      <c r="AE113">
        <v>0</v>
      </c>
      <c r="AF113">
        <v>162571</v>
      </c>
      <c r="AG113">
        <v>346168</v>
      </c>
      <c r="AH113">
        <v>0.188</v>
      </c>
      <c r="AI113">
        <v>20618</v>
      </c>
      <c r="AJ113">
        <v>64002</v>
      </c>
      <c r="AK113">
        <v>3.5000000000000003E-2</v>
      </c>
      <c r="AL113">
        <v>282320</v>
      </c>
      <c r="AM113">
        <v>451180</v>
      </c>
      <c r="AN113">
        <v>0.245</v>
      </c>
      <c r="AO113">
        <v>774</v>
      </c>
      <c r="AP113">
        <v>274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113</v>
      </c>
      <c r="B114" t="s">
        <v>1231</v>
      </c>
      <c r="C114" t="s">
        <v>1232</v>
      </c>
      <c r="D114">
        <v>2100</v>
      </c>
      <c r="E114">
        <v>8.5</v>
      </c>
      <c r="F114" t="s">
        <v>1233</v>
      </c>
      <c r="G114" t="s">
        <v>1234</v>
      </c>
      <c r="H114" t="s">
        <v>1235</v>
      </c>
      <c r="I114">
        <v>1</v>
      </c>
      <c r="J114" t="s">
        <v>1236</v>
      </c>
      <c r="K114" t="s">
        <v>1237</v>
      </c>
      <c r="L114" t="s">
        <v>1238</v>
      </c>
      <c r="M114" t="s">
        <v>1239</v>
      </c>
      <c r="N114" t="s">
        <v>1240</v>
      </c>
      <c r="O114" t="s">
        <v>1241</v>
      </c>
      <c r="P114">
        <v>457731</v>
      </c>
      <c r="Q114">
        <v>555326</v>
      </c>
      <c r="R114">
        <v>584536</v>
      </c>
      <c r="S114">
        <v>468825</v>
      </c>
      <c r="T114">
        <v>218</v>
      </c>
      <c r="U114">
        <v>264.39999999999998</v>
      </c>
      <c r="V114">
        <v>278.39999999999998</v>
      </c>
      <c r="W114">
        <v>223.2</v>
      </c>
      <c r="X114">
        <v>59500</v>
      </c>
      <c r="Y114">
        <v>0.107</v>
      </c>
      <c r="Z114">
        <v>1392000</v>
      </c>
      <c r="AA114">
        <v>146933</v>
      </c>
      <c r="AB114">
        <v>0.26500000000000001</v>
      </c>
      <c r="AC114">
        <v>0</v>
      </c>
      <c r="AD114">
        <v>0</v>
      </c>
      <c r="AE114">
        <v>0</v>
      </c>
      <c r="AF114">
        <v>73633</v>
      </c>
      <c r="AG114">
        <v>156789</v>
      </c>
      <c r="AH114">
        <v>0.28199999999999997</v>
      </c>
      <c r="AI114">
        <v>25275</v>
      </c>
      <c r="AJ114">
        <v>78459</v>
      </c>
      <c r="AK114">
        <v>0.14099999999999999</v>
      </c>
      <c r="AL114">
        <v>71112</v>
      </c>
      <c r="AM114">
        <v>113645</v>
      </c>
      <c r="AN114">
        <v>0.20499999999999999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114</v>
      </c>
      <c r="B115" t="s">
        <v>1242</v>
      </c>
      <c r="C115" t="s">
        <v>1243</v>
      </c>
      <c r="D115">
        <v>15985</v>
      </c>
      <c r="E115">
        <v>29</v>
      </c>
      <c r="F115" t="s">
        <v>1244</v>
      </c>
      <c r="G115" t="s">
        <v>1245</v>
      </c>
      <c r="H115" t="s">
        <v>1246</v>
      </c>
      <c r="I115">
        <v>2</v>
      </c>
      <c r="J115" t="s">
        <v>1247</v>
      </c>
      <c r="K115" t="s">
        <v>1248</v>
      </c>
      <c r="L115" t="s">
        <v>1249</v>
      </c>
      <c r="M115" t="s">
        <v>1250</v>
      </c>
      <c r="N115" t="s">
        <v>1251</v>
      </c>
      <c r="O115" t="s">
        <v>1252</v>
      </c>
      <c r="P115">
        <v>3597690</v>
      </c>
      <c r="Q115">
        <v>4035481</v>
      </c>
      <c r="R115">
        <v>4292690</v>
      </c>
      <c r="S115">
        <v>3686093</v>
      </c>
      <c r="T115">
        <v>225.1</v>
      </c>
      <c r="U115">
        <v>252.5</v>
      </c>
      <c r="V115">
        <v>268.5</v>
      </c>
      <c r="W115">
        <v>230.6</v>
      </c>
      <c r="X115">
        <v>203000</v>
      </c>
      <c r="Y115">
        <v>0.05</v>
      </c>
      <c r="Z115">
        <v>12941554</v>
      </c>
      <c r="AA115">
        <v>1307291</v>
      </c>
      <c r="AB115">
        <v>0.32400000000000001</v>
      </c>
      <c r="AC115">
        <v>0</v>
      </c>
      <c r="AD115">
        <v>0</v>
      </c>
      <c r="AE115">
        <v>0</v>
      </c>
      <c r="AF115">
        <v>205828</v>
      </c>
      <c r="AG115">
        <v>438276</v>
      </c>
      <c r="AH115">
        <v>0.109</v>
      </c>
      <c r="AI115">
        <v>0</v>
      </c>
      <c r="AJ115">
        <v>0</v>
      </c>
      <c r="AK115">
        <v>0</v>
      </c>
      <c r="AL115">
        <v>1305860</v>
      </c>
      <c r="AM115">
        <v>2086914</v>
      </c>
      <c r="AN115">
        <v>0.51700000000000002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115</v>
      </c>
      <c r="B116" t="s">
        <v>1253</v>
      </c>
      <c r="C116" t="s">
        <v>1254</v>
      </c>
      <c r="D116">
        <v>5705</v>
      </c>
      <c r="E116">
        <v>5</v>
      </c>
      <c r="F116" t="s">
        <v>1255</v>
      </c>
      <c r="G116" t="s">
        <v>1256</v>
      </c>
      <c r="H116" t="s">
        <v>1257</v>
      </c>
      <c r="I116">
        <v>4</v>
      </c>
      <c r="J116" t="s">
        <v>1258</v>
      </c>
      <c r="K116" t="s">
        <v>1259</v>
      </c>
      <c r="L116" t="s">
        <v>1260</v>
      </c>
      <c r="M116" t="s">
        <v>1261</v>
      </c>
      <c r="N116" t="s">
        <v>1262</v>
      </c>
      <c r="O116" t="s">
        <v>1263</v>
      </c>
      <c r="P116">
        <v>1328977</v>
      </c>
      <c r="Q116">
        <v>1480047</v>
      </c>
      <c r="R116">
        <v>1556650</v>
      </c>
      <c r="S116">
        <v>1297156</v>
      </c>
      <c r="T116">
        <v>232.9</v>
      </c>
      <c r="U116">
        <v>259.39999999999998</v>
      </c>
      <c r="V116">
        <v>272.89999999999998</v>
      </c>
      <c r="W116">
        <v>227.4</v>
      </c>
      <c r="X116">
        <v>35000</v>
      </c>
      <c r="Y116">
        <v>2.4E-2</v>
      </c>
      <c r="Z116">
        <v>5548740</v>
      </c>
      <c r="AA116">
        <v>745223</v>
      </c>
      <c r="AB116">
        <v>0.504</v>
      </c>
      <c r="AC116">
        <v>0</v>
      </c>
      <c r="AD116">
        <v>0</v>
      </c>
      <c r="AE116">
        <v>0</v>
      </c>
      <c r="AF116">
        <v>328051</v>
      </c>
      <c r="AG116">
        <v>698529</v>
      </c>
      <c r="AH116">
        <v>0.47199999999999998</v>
      </c>
      <c r="AI116">
        <v>0</v>
      </c>
      <c r="AJ116">
        <v>0</v>
      </c>
      <c r="AK116">
        <v>0</v>
      </c>
      <c r="AL116">
        <v>643</v>
      </c>
      <c r="AM116">
        <v>1028</v>
      </c>
      <c r="AN116">
        <v>1E-3</v>
      </c>
      <c r="AO116">
        <v>538</v>
      </c>
      <c r="AP116">
        <v>267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116</v>
      </c>
      <c r="B117" t="s">
        <v>1264</v>
      </c>
      <c r="C117" t="s">
        <v>1265</v>
      </c>
      <c r="D117">
        <v>3460</v>
      </c>
      <c r="E117">
        <v>15</v>
      </c>
      <c r="F117" t="s">
        <v>1266</v>
      </c>
      <c r="G117" t="s">
        <v>1267</v>
      </c>
      <c r="H117" t="s">
        <v>1268</v>
      </c>
      <c r="I117">
        <v>2</v>
      </c>
      <c r="J117" t="s">
        <v>1269</v>
      </c>
      <c r="K117" t="s">
        <v>1270</v>
      </c>
      <c r="L117" t="s">
        <v>1271</v>
      </c>
      <c r="M117" t="s">
        <v>1272</v>
      </c>
      <c r="N117" t="s">
        <v>1273</v>
      </c>
      <c r="O117" t="s">
        <v>1274</v>
      </c>
      <c r="P117">
        <v>936764</v>
      </c>
      <c r="Q117">
        <v>1184002</v>
      </c>
      <c r="R117">
        <v>1234827</v>
      </c>
      <c r="S117">
        <v>1000809</v>
      </c>
      <c r="T117">
        <v>270.7</v>
      </c>
      <c r="U117">
        <v>342.2</v>
      </c>
      <c r="V117">
        <v>356.9</v>
      </c>
      <c r="W117">
        <v>289.3</v>
      </c>
      <c r="X117">
        <v>105000</v>
      </c>
      <c r="Y117">
        <v>8.8999999999999996E-2</v>
      </c>
      <c r="Z117">
        <v>2793100</v>
      </c>
      <c r="AA117">
        <v>374017</v>
      </c>
      <c r="AB117">
        <v>0.316</v>
      </c>
      <c r="AC117">
        <v>0</v>
      </c>
      <c r="AD117">
        <v>0</v>
      </c>
      <c r="AE117">
        <v>0</v>
      </c>
      <c r="AF117">
        <v>116327</v>
      </c>
      <c r="AG117">
        <v>247699</v>
      </c>
      <c r="AH117">
        <v>0.20899999999999999</v>
      </c>
      <c r="AI117">
        <v>0</v>
      </c>
      <c r="AJ117">
        <v>0</v>
      </c>
      <c r="AK117">
        <v>0</v>
      </c>
      <c r="AL117">
        <v>90435</v>
      </c>
      <c r="AM117">
        <v>144525</v>
      </c>
      <c r="AN117">
        <v>0.122</v>
      </c>
      <c r="AO117">
        <v>0</v>
      </c>
      <c r="AP117">
        <v>0</v>
      </c>
      <c r="AQ117">
        <v>0</v>
      </c>
      <c r="AR117">
        <v>518007</v>
      </c>
      <c r="AS117">
        <v>312761</v>
      </c>
      <c r="AT117">
        <v>0.26400000000000001</v>
      </c>
    </row>
    <row r="118" spans="1:46">
      <c r="A118">
        <v>117</v>
      </c>
      <c r="B118" t="s">
        <v>1275</v>
      </c>
      <c r="C118" t="s">
        <v>1276</v>
      </c>
      <c r="D118">
        <v>11500</v>
      </c>
      <c r="E118">
        <v>27</v>
      </c>
      <c r="F118" t="s">
        <v>1277</v>
      </c>
      <c r="G118" t="s">
        <v>1278</v>
      </c>
      <c r="H118" t="s">
        <v>1279</v>
      </c>
      <c r="I118">
        <v>8</v>
      </c>
      <c r="J118" t="s">
        <v>1280</v>
      </c>
      <c r="K118" t="s">
        <v>1281</v>
      </c>
      <c r="L118" t="s">
        <v>1282</v>
      </c>
      <c r="M118" t="s">
        <v>1283</v>
      </c>
      <c r="N118" t="s">
        <v>1284</v>
      </c>
      <c r="O118" t="s">
        <v>1285</v>
      </c>
      <c r="P118">
        <v>2784242</v>
      </c>
      <c r="Q118">
        <v>3224102</v>
      </c>
      <c r="R118">
        <v>3397916</v>
      </c>
      <c r="S118">
        <v>2948690</v>
      </c>
      <c r="T118">
        <v>242.1</v>
      </c>
      <c r="U118">
        <v>280.39999999999998</v>
      </c>
      <c r="V118">
        <v>295.5</v>
      </c>
      <c r="W118">
        <v>256.39999999999998</v>
      </c>
      <c r="X118">
        <v>189000</v>
      </c>
      <c r="Y118">
        <v>5.8999999999999997E-2</v>
      </c>
      <c r="Z118">
        <v>13546632</v>
      </c>
      <c r="AA118">
        <v>1824276</v>
      </c>
      <c r="AB118">
        <v>0.56599999999999995</v>
      </c>
      <c r="AC118">
        <v>0</v>
      </c>
      <c r="AD118">
        <v>0</v>
      </c>
      <c r="AE118">
        <v>0</v>
      </c>
      <c r="AF118">
        <v>568641</v>
      </c>
      <c r="AG118">
        <v>1210826</v>
      </c>
      <c r="AH118">
        <v>0.376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118</v>
      </c>
      <c r="B119" t="s">
        <v>1286</v>
      </c>
      <c r="C119" t="s">
        <v>1287</v>
      </c>
      <c r="D119">
        <v>9483</v>
      </c>
      <c r="E119">
        <v>27</v>
      </c>
      <c r="F119" t="s">
        <v>1288</v>
      </c>
      <c r="G119" t="s">
        <v>1289</v>
      </c>
      <c r="H119" t="s">
        <v>1290</v>
      </c>
      <c r="I119">
        <v>10</v>
      </c>
      <c r="J119" t="s">
        <v>1291</v>
      </c>
      <c r="K119" t="s">
        <v>1292</v>
      </c>
      <c r="L119" t="s">
        <v>1293</v>
      </c>
      <c r="M119" t="s">
        <v>1294</v>
      </c>
      <c r="N119" t="s">
        <v>1295</v>
      </c>
      <c r="O119" t="s">
        <v>1296</v>
      </c>
      <c r="P119">
        <v>2608332</v>
      </c>
      <c r="Q119">
        <v>3036346</v>
      </c>
      <c r="R119">
        <v>3203044</v>
      </c>
      <c r="S119">
        <v>2822950</v>
      </c>
      <c r="T119">
        <v>275.10000000000002</v>
      </c>
      <c r="U119">
        <v>320.2</v>
      </c>
      <c r="V119">
        <v>337.8</v>
      </c>
      <c r="W119">
        <v>297.7</v>
      </c>
      <c r="X119">
        <v>189000</v>
      </c>
      <c r="Y119">
        <v>6.2E-2</v>
      </c>
      <c r="Z119">
        <v>13612812</v>
      </c>
      <c r="AA119">
        <v>1822856</v>
      </c>
      <c r="AB119">
        <v>0.6</v>
      </c>
      <c r="AC119">
        <v>0</v>
      </c>
      <c r="AD119">
        <v>0</v>
      </c>
      <c r="AE119">
        <v>0</v>
      </c>
      <c r="AF119">
        <v>481132</v>
      </c>
      <c r="AG119">
        <v>1024490</v>
      </c>
      <c r="AH119">
        <v>0.33700000000000002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119</v>
      </c>
      <c r="B120" t="s">
        <v>1297</v>
      </c>
      <c r="C120" t="s">
        <v>1298</v>
      </c>
      <c r="D120">
        <v>31774</v>
      </c>
      <c r="E120">
        <v>90</v>
      </c>
      <c r="F120" t="s">
        <v>1299</v>
      </c>
      <c r="G120" t="s">
        <v>1300</v>
      </c>
      <c r="H120" t="s">
        <v>1301</v>
      </c>
      <c r="I120">
        <v>19</v>
      </c>
      <c r="J120" t="s">
        <v>1302</v>
      </c>
      <c r="K120" t="s">
        <v>1303</v>
      </c>
      <c r="L120" t="s">
        <v>1304</v>
      </c>
      <c r="M120" t="s">
        <v>1305</v>
      </c>
      <c r="N120" t="s">
        <v>1306</v>
      </c>
      <c r="O120" t="s">
        <v>1307</v>
      </c>
      <c r="P120">
        <v>9339628</v>
      </c>
      <c r="Q120">
        <v>10796889</v>
      </c>
      <c r="R120">
        <v>11337268</v>
      </c>
      <c r="S120">
        <v>10082453</v>
      </c>
      <c r="T120">
        <v>293.89999999999998</v>
      </c>
      <c r="U120">
        <v>339.8</v>
      </c>
      <c r="V120">
        <v>356.8</v>
      </c>
      <c r="W120">
        <v>317.3</v>
      </c>
      <c r="X120">
        <v>630000</v>
      </c>
      <c r="Y120">
        <v>5.8000000000000003E-2</v>
      </c>
      <c r="Z120">
        <v>46616049</v>
      </c>
      <c r="AA120">
        <v>6649272</v>
      </c>
      <c r="AB120">
        <v>0.61599999999999999</v>
      </c>
      <c r="AC120">
        <v>0</v>
      </c>
      <c r="AD120">
        <v>0</v>
      </c>
      <c r="AE120">
        <v>0</v>
      </c>
      <c r="AF120">
        <v>1502864</v>
      </c>
      <c r="AG120">
        <v>3200098</v>
      </c>
      <c r="AH120">
        <v>0.29599999999999999</v>
      </c>
      <c r="AI120">
        <v>0</v>
      </c>
      <c r="AJ120">
        <v>0</v>
      </c>
      <c r="AK120">
        <v>0</v>
      </c>
      <c r="AL120">
        <v>198684</v>
      </c>
      <c r="AM120">
        <v>317520</v>
      </c>
      <c r="AN120">
        <v>2.9000000000000001E-2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120</v>
      </c>
      <c r="B121" t="s">
        <v>1308</v>
      </c>
      <c r="C121" t="s">
        <v>1309</v>
      </c>
      <c r="D121">
        <v>2276</v>
      </c>
      <c r="E121">
        <v>7</v>
      </c>
      <c r="F121" t="s">
        <v>1310</v>
      </c>
      <c r="G121" t="s">
        <v>1311</v>
      </c>
      <c r="H121" t="s">
        <v>1312</v>
      </c>
      <c r="I121">
        <v>7</v>
      </c>
      <c r="J121" t="s">
        <v>1313</v>
      </c>
      <c r="K121" t="s">
        <v>1314</v>
      </c>
      <c r="L121" t="s">
        <v>1315</v>
      </c>
      <c r="M121" t="s">
        <v>1316</v>
      </c>
      <c r="N121" t="s">
        <v>1317</v>
      </c>
      <c r="O121" t="s">
        <v>1318</v>
      </c>
      <c r="P121">
        <v>581091</v>
      </c>
      <c r="Q121">
        <v>702367</v>
      </c>
      <c r="R121">
        <v>732403</v>
      </c>
      <c r="S121">
        <v>595064</v>
      </c>
      <c r="T121">
        <v>255.3</v>
      </c>
      <c r="U121">
        <v>308.60000000000002</v>
      </c>
      <c r="V121">
        <v>321.8</v>
      </c>
      <c r="W121">
        <v>261.5</v>
      </c>
      <c r="X121">
        <v>49000</v>
      </c>
      <c r="Y121">
        <v>7.0000000000000007E-2</v>
      </c>
      <c r="Z121">
        <v>1916136</v>
      </c>
      <c r="AA121">
        <v>271791</v>
      </c>
      <c r="AB121">
        <v>0.38700000000000001</v>
      </c>
      <c r="AC121">
        <v>0</v>
      </c>
      <c r="AD121">
        <v>0</v>
      </c>
      <c r="AE121">
        <v>0</v>
      </c>
      <c r="AF121">
        <v>120324</v>
      </c>
      <c r="AG121">
        <v>256210</v>
      </c>
      <c r="AH121">
        <v>0.36499999999999999</v>
      </c>
      <c r="AI121">
        <v>0</v>
      </c>
      <c r="AJ121">
        <v>0</v>
      </c>
      <c r="AK121">
        <v>0</v>
      </c>
      <c r="AL121">
        <v>10296</v>
      </c>
      <c r="AM121">
        <v>16454</v>
      </c>
      <c r="AN121">
        <v>2.3E-2</v>
      </c>
      <c r="AO121">
        <v>0</v>
      </c>
      <c r="AP121">
        <v>0</v>
      </c>
      <c r="AQ121">
        <v>0</v>
      </c>
      <c r="AR121">
        <v>180384</v>
      </c>
      <c r="AS121">
        <v>108912</v>
      </c>
      <c r="AT121">
        <v>0.155</v>
      </c>
    </row>
    <row r="122" spans="1:46">
      <c r="A122">
        <v>121</v>
      </c>
      <c r="B122" t="s">
        <v>1319</v>
      </c>
      <c r="C122" t="s">
        <v>1320</v>
      </c>
      <c r="D122">
        <v>11736</v>
      </c>
      <c r="E122">
        <v>36</v>
      </c>
      <c r="F122" t="s">
        <v>1321</v>
      </c>
      <c r="G122" t="s">
        <v>1322</v>
      </c>
      <c r="H122" t="s">
        <v>1323</v>
      </c>
      <c r="I122">
        <v>4</v>
      </c>
      <c r="J122" t="s">
        <v>1324</v>
      </c>
      <c r="K122" t="s">
        <v>1325</v>
      </c>
      <c r="L122" t="s">
        <v>1326</v>
      </c>
      <c r="M122" t="s">
        <v>1327</v>
      </c>
      <c r="N122" t="s">
        <v>1328</v>
      </c>
      <c r="O122" t="s">
        <v>1329</v>
      </c>
      <c r="P122">
        <v>3675905</v>
      </c>
      <c r="Q122">
        <v>4186672</v>
      </c>
      <c r="R122">
        <v>4343413</v>
      </c>
      <c r="S122">
        <v>3613337</v>
      </c>
      <c r="T122">
        <v>313.2</v>
      </c>
      <c r="U122">
        <v>356.7</v>
      </c>
      <c r="V122">
        <v>370.1</v>
      </c>
      <c r="W122">
        <v>307.89999999999998</v>
      </c>
      <c r="X122">
        <v>252000</v>
      </c>
      <c r="Y122">
        <v>0.06</v>
      </c>
      <c r="Z122">
        <v>10094000</v>
      </c>
      <c r="AA122">
        <v>1375628</v>
      </c>
      <c r="AB122">
        <v>0.32900000000000001</v>
      </c>
      <c r="AC122">
        <v>0</v>
      </c>
      <c r="AD122">
        <v>0</v>
      </c>
      <c r="AE122">
        <v>0</v>
      </c>
      <c r="AF122">
        <v>331164</v>
      </c>
      <c r="AG122">
        <v>705158</v>
      </c>
      <c r="AH122">
        <v>0.16800000000000001</v>
      </c>
      <c r="AI122">
        <v>112255</v>
      </c>
      <c r="AJ122">
        <v>348462</v>
      </c>
      <c r="AK122">
        <v>8.3000000000000004E-2</v>
      </c>
      <c r="AL122">
        <v>942000</v>
      </c>
      <c r="AM122">
        <v>1505424</v>
      </c>
      <c r="AN122">
        <v>0.36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122</v>
      </c>
      <c r="B123" t="s">
        <v>1330</v>
      </c>
      <c r="C123" t="s">
        <v>1331</v>
      </c>
      <c r="D123">
        <v>4115</v>
      </c>
      <c r="E123">
        <v>12</v>
      </c>
      <c r="F123" t="s">
        <v>1332</v>
      </c>
      <c r="G123" t="s">
        <v>1333</v>
      </c>
      <c r="H123" t="s">
        <v>1334</v>
      </c>
      <c r="I123">
        <v>4</v>
      </c>
      <c r="J123" t="s">
        <v>1335</v>
      </c>
      <c r="K123" t="s">
        <v>1336</v>
      </c>
      <c r="L123" t="s">
        <v>1337</v>
      </c>
      <c r="M123" t="s">
        <v>1338</v>
      </c>
      <c r="N123" t="s">
        <v>1339</v>
      </c>
      <c r="O123" t="s">
        <v>1340</v>
      </c>
      <c r="P123">
        <v>636748</v>
      </c>
      <c r="Q123">
        <v>883243</v>
      </c>
      <c r="R123">
        <v>924112</v>
      </c>
      <c r="S123">
        <v>700834</v>
      </c>
      <c r="T123">
        <v>154.69999999999999</v>
      </c>
      <c r="U123">
        <v>214.6</v>
      </c>
      <c r="V123">
        <v>224.6</v>
      </c>
      <c r="W123">
        <v>170.3</v>
      </c>
      <c r="X123">
        <v>84000</v>
      </c>
      <c r="Y123">
        <v>9.5000000000000001E-2</v>
      </c>
      <c r="Z123">
        <v>1195570</v>
      </c>
      <c r="AA123">
        <v>172862</v>
      </c>
      <c r="AB123">
        <v>0.19600000000000001</v>
      </c>
      <c r="AC123">
        <v>0</v>
      </c>
      <c r="AD123">
        <v>0</v>
      </c>
      <c r="AE123">
        <v>0</v>
      </c>
      <c r="AF123">
        <v>53073</v>
      </c>
      <c r="AG123">
        <v>113011</v>
      </c>
      <c r="AH123">
        <v>0.128</v>
      </c>
      <c r="AI123">
        <v>0</v>
      </c>
      <c r="AJ123">
        <v>0</v>
      </c>
      <c r="AK123">
        <v>0</v>
      </c>
      <c r="AL123">
        <v>6000</v>
      </c>
      <c r="AM123">
        <v>9589</v>
      </c>
      <c r="AN123">
        <v>1.0999999999999999E-2</v>
      </c>
      <c r="AO123">
        <v>0</v>
      </c>
      <c r="AP123">
        <v>0</v>
      </c>
      <c r="AQ123">
        <v>0</v>
      </c>
      <c r="AR123">
        <v>834000</v>
      </c>
      <c r="AS123">
        <v>503782</v>
      </c>
      <c r="AT123">
        <v>0.56999999999999995</v>
      </c>
    </row>
    <row r="124" spans="1:46">
      <c r="A124">
        <v>123</v>
      </c>
      <c r="B124" t="s">
        <v>1341</v>
      </c>
      <c r="C124" t="s">
        <v>1342</v>
      </c>
      <c r="D124">
        <v>1712</v>
      </c>
      <c r="E124">
        <v>8</v>
      </c>
      <c r="F124" t="s">
        <v>1343</v>
      </c>
      <c r="G124" t="s">
        <v>1344</v>
      </c>
      <c r="H124" t="s">
        <v>1345</v>
      </c>
      <c r="I124">
        <v>6</v>
      </c>
      <c r="J124" t="s">
        <v>1346</v>
      </c>
      <c r="K124" t="s">
        <v>1347</v>
      </c>
      <c r="L124" t="s">
        <v>1348</v>
      </c>
      <c r="M124" t="s">
        <v>1349</v>
      </c>
      <c r="N124" t="s">
        <v>1350</v>
      </c>
      <c r="O124" t="s">
        <v>1351</v>
      </c>
      <c r="P124">
        <v>721007</v>
      </c>
      <c r="Q124">
        <v>845185</v>
      </c>
      <c r="R124">
        <v>905559</v>
      </c>
      <c r="S124">
        <v>759839</v>
      </c>
      <c r="T124">
        <v>421.1</v>
      </c>
      <c r="U124">
        <v>493.7</v>
      </c>
      <c r="V124">
        <v>528.9</v>
      </c>
      <c r="W124">
        <v>443.8</v>
      </c>
      <c r="X124">
        <v>56000</v>
      </c>
      <c r="Y124">
        <v>6.6000000000000003E-2</v>
      </c>
      <c r="Z124">
        <v>3770966</v>
      </c>
      <c r="AA124">
        <v>396208</v>
      </c>
      <c r="AB124">
        <v>0.46899999999999997</v>
      </c>
      <c r="AC124">
        <v>0</v>
      </c>
      <c r="AD124">
        <v>0</v>
      </c>
      <c r="AE124">
        <v>0</v>
      </c>
      <c r="AF124">
        <v>184324</v>
      </c>
      <c r="AG124">
        <v>392487</v>
      </c>
      <c r="AH124">
        <v>0.46400000000000002</v>
      </c>
      <c r="AI124">
        <v>0</v>
      </c>
      <c r="AJ124">
        <v>0</v>
      </c>
      <c r="AK124">
        <v>0</v>
      </c>
      <c r="AL124">
        <v>306</v>
      </c>
      <c r="AM124">
        <v>489</v>
      </c>
      <c r="AN124">
        <v>1E-3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>
        <v>124</v>
      </c>
      <c r="B125" t="s">
        <v>1352</v>
      </c>
      <c r="C125" t="s">
        <v>1353</v>
      </c>
      <c r="D125">
        <v>37115</v>
      </c>
      <c r="E125">
        <v>100</v>
      </c>
      <c r="F125" t="s">
        <v>1354</v>
      </c>
      <c r="G125" t="s">
        <v>1355</v>
      </c>
      <c r="H125" t="s">
        <v>1356</v>
      </c>
      <c r="I125">
        <v>17</v>
      </c>
      <c r="J125" t="s">
        <v>1357</v>
      </c>
      <c r="K125" t="s">
        <v>1358</v>
      </c>
      <c r="L125" t="s">
        <v>1359</v>
      </c>
      <c r="M125" t="s">
        <v>1360</v>
      </c>
      <c r="N125" t="s">
        <v>1361</v>
      </c>
      <c r="O125" t="s">
        <v>1362</v>
      </c>
      <c r="P125">
        <v>10594434</v>
      </c>
      <c r="Q125">
        <v>12219141</v>
      </c>
      <c r="R125">
        <v>12847170</v>
      </c>
      <c r="S125">
        <v>11134729</v>
      </c>
      <c r="T125">
        <v>285.39999999999998</v>
      </c>
      <c r="U125">
        <v>329.2</v>
      </c>
      <c r="V125">
        <v>346.1</v>
      </c>
      <c r="W125">
        <v>300</v>
      </c>
      <c r="X125">
        <v>700000</v>
      </c>
      <c r="Y125">
        <v>5.7000000000000002E-2</v>
      </c>
      <c r="Z125">
        <v>49642267</v>
      </c>
      <c r="AA125">
        <v>6647183</v>
      </c>
      <c r="AB125">
        <v>0.54400000000000004</v>
      </c>
      <c r="AC125">
        <v>0</v>
      </c>
      <c r="AD125">
        <v>0</v>
      </c>
      <c r="AE125">
        <v>0</v>
      </c>
      <c r="AF125">
        <v>2005824</v>
      </c>
      <c r="AG125">
        <v>4271067</v>
      </c>
      <c r="AH125">
        <v>0.35</v>
      </c>
      <c r="AI125">
        <v>0</v>
      </c>
      <c r="AJ125">
        <v>0</v>
      </c>
      <c r="AK125">
        <v>0</v>
      </c>
      <c r="AL125">
        <v>376000</v>
      </c>
      <c r="AM125">
        <v>600891</v>
      </c>
      <c r="AN125">
        <v>4.9000000000000002E-2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>
        <v>125</v>
      </c>
      <c r="B126" t="s">
        <v>1363</v>
      </c>
      <c r="C126" t="s">
        <v>1364</v>
      </c>
      <c r="D126">
        <v>2139</v>
      </c>
      <c r="E126">
        <v>7.7</v>
      </c>
      <c r="F126" t="s">
        <v>1365</v>
      </c>
      <c r="G126" t="s">
        <v>1366</v>
      </c>
      <c r="H126" t="s">
        <v>1367</v>
      </c>
      <c r="I126">
        <v>3</v>
      </c>
      <c r="J126" t="s">
        <v>1368</v>
      </c>
      <c r="K126" t="s">
        <v>1369</v>
      </c>
      <c r="L126" t="s">
        <v>1370</v>
      </c>
      <c r="M126" t="s">
        <v>1371</v>
      </c>
      <c r="N126" t="s">
        <v>1372</v>
      </c>
      <c r="O126" t="s">
        <v>1373</v>
      </c>
      <c r="P126">
        <v>620941</v>
      </c>
      <c r="Q126">
        <v>733807</v>
      </c>
      <c r="R126">
        <v>784204</v>
      </c>
      <c r="S126">
        <v>644830</v>
      </c>
      <c r="T126">
        <v>290.3</v>
      </c>
      <c r="U126">
        <v>343.1</v>
      </c>
      <c r="V126">
        <v>366.6</v>
      </c>
      <c r="W126">
        <v>301.5</v>
      </c>
      <c r="X126">
        <v>53900</v>
      </c>
      <c r="Y126">
        <v>7.2999999999999995E-2</v>
      </c>
      <c r="Z126">
        <v>2580000</v>
      </c>
      <c r="AA126">
        <v>278277</v>
      </c>
      <c r="AB126">
        <v>0.379</v>
      </c>
      <c r="AC126">
        <v>0</v>
      </c>
      <c r="AD126">
        <v>0</v>
      </c>
      <c r="AE126">
        <v>0</v>
      </c>
      <c r="AF126">
        <v>151280</v>
      </c>
      <c r="AG126">
        <v>322125</v>
      </c>
      <c r="AH126">
        <v>0.439</v>
      </c>
      <c r="AI126">
        <v>0</v>
      </c>
      <c r="AJ126">
        <v>0</v>
      </c>
      <c r="AK126">
        <v>0</v>
      </c>
      <c r="AL126">
        <v>36145</v>
      </c>
      <c r="AM126">
        <v>57764</v>
      </c>
      <c r="AN126">
        <v>7.9000000000000001E-2</v>
      </c>
      <c r="AO126">
        <v>12201</v>
      </c>
      <c r="AP126">
        <v>6065</v>
      </c>
      <c r="AQ126">
        <v>8.0000000000000002E-3</v>
      </c>
      <c r="AR126">
        <v>23023</v>
      </c>
      <c r="AS126">
        <v>15675</v>
      </c>
      <c r="AT126">
        <v>2.1000000000000001E-2</v>
      </c>
    </row>
    <row r="127" spans="1:46">
      <c r="A127">
        <v>126</v>
      </c>
      <c r="B127" t="s">
        <v>1374</v>
      </c>
      <c r="C127" t="s">
        <v>1375</v>
      </c>
      <c r="D127">
        <v>1730</v>
      </c>
      <c r="E127">
        <v>11.9</v>
      </c>
      <c r="F127" t="s">
        <v>1376</v>
      </c>
      <c r="G127" t="s">
        <v>1377</v>
      </c>
      <c r="H127" t="s">
        <v>1378</v>
      </c>
      <c r="I127">
        <v>5</v>
      </c>
      <c r="J127" t="s">
        <v>1379</v>
      </c>
      <c r="K127" t="s">
        <v>1380</v>
      </c>
      <c r="L127" t="s">
        <v>1381</v>
      </c>
      <c r="M127" t="s">
        <v>1382</v>
      </c>
      <c r="N127" t="s">
        <v>1383</v>
      </c>
      <c r="O127" t="s">
        <v>1384</v>
      </c>
      <c r="P127">
        <v>810028</v>
      </c>
      <c r="Q127">
        <v>965429</v>
      </c>
      <c r="R127">
        <v>1025328</v>
      </c>
      <c r="S127">
        <v>871577</v>
      </c>
      <c r="T127">
        <v>468.2</v>
      </c>
      <c r="U127">
        <v>558.1</v>
      </c>
      <c r="V127">
        <v>592.70000000000005</v>
      </c>
      <c r="W127">
        <v>503.8</v>
      </c>
      <c r="X127">
        <v>83300</v>
      </c>
      <c r="Y127">
        <v>8.5999999999999993E-2</v>
      </c>
      <c r="Z127">
        <v>3919200</v>
      </c>
      <c r="AA127">
        <v>426466</v>
      </c>
      <c r="AB127">
        <v>0.442</v>
      </c>
      <c r="AC127">
        <v>0</v>
      </c>
      <c r="AD127">
        <v>0</v>
      </c>
      <c r="AE127">
        <v>0</v>
      </c>
      <c r="AF127">
        <v>167149</v>
      </c>
      <c r="AG127">
        <v>355916</v>
      </c>
      <c r="AH127">
        <v>0.36899999999999999</v>
      </c>
      <c r="AI127">
        <v>0</v>
      </c>
      <c r="AJ127">
        <v>0</v>
      </c>
      <c r="AK127">
        <v>0</v>
      </c>
      <c r="AL127">
        <v>61044</v>
      </c>
      <c r="AM127">
        <v>97555</v>
      </c>
      <c r="AN127">
        <v>0.10100000000000001</v>
      </c>
      <c r="AO127">
        <v>4410</v>
      </c>
      <c r="AP127">
        <v>2192</v>
      </c>
      <c r="AQ127">
        <v>2E-3</v>
      </c>
      <c r="AR127">
        <v>0</v>
      </c>
      <c r="AS127">
        <v>0</v>
      </c>
      <c r="AT127">
        <v>0</v>
      </c>
    </row>
    <row r="128" spans="1:46">
      <c r="A128">
        <v>127</v>
      </c>
      <c r="B128" t="s">
        <v>1385</v>
      </c>
      <c r="C128" t="s">
        <v>1386</v>
      </c>
      <c r="D128">
        <v>1074</v>
      </c>
      <c r="E128">
        <v>30</v>
      </c>
      <c r="F128" t="s">
        <v>1387</v>
      </c>
      <c r="G128" t="s">
        <v>1388</v>
      </c>
      <c r="H128" t="s">
        <v>1389</v>
      </c>
      <c r="I128">
        <v>4</v>
      </c>
      <c r="J128" t="s">
        <v>1390</v>
      </c>
      <c r="K128" t="s">
        <v>1391</v>
      </c>
      <c r="L128" t="s">
        <v>1392</v>
      </c>
      <c r="M128" t="s">
        <v>1393</v>
      </c>
      <c r="N128" t="s">
        <v>1394</v>
      </c>
      <c r="O128" t="s">
        <v>1395</v>
      </c>
      <c r="P128">
        <v>604464</v>
      </c>
      <c r="Q128">
        <v>865002</v>
      </c>
      <c r="R128">
        <v>889417</v>
      </c>
      <c r="S128">
        <v>757411</v>
      </c>
      <c r="T128">
        <v>562.79999999999995</v>
      </c>
      <c r="U128">
        <v>805.4</v>
      </c>
      <c r="V128">
        <v>828.1</v>
      </c>
      <c r="W128">
        <v>705.2</v>
      </c>
      <c r="X128">
        <v>210000</v>
      </c>
      <c r="Y128">
        <v>0.24299999999999999</v>
      </c>
      <c r="Z128">
        <v>2078968</v>
      </c>
      <c r="AA128">
        <v>299199</v>
      </c>
      <c r="AB128">
        <v>0.34599999999999997</v>
      </c>
      <c r="AC128">
        <v>0</v>
      </c>
      <c r="AD128">
        <v>0</v>
      </c>
      <c r="AE128">
        <v>0</v>
      </c>
      <c r="AF128">
        <v>167096</v>
      </c>
      <c r="AG128">
        <v>355803</v>
      </c>
      <c r="AH128">
        <v>0.41099999999999998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>
        <v>128</v>
      </c>
      <c r="B129" t="s">
        <v>1396</v>
      </c>
      <c r="C129" t="s">
        <v>1397</v>
      </c>
      <c r="D129">
        <v>1360</v>
      </c>
      <c r="E129">
        <v>3.8</v>
      </c>
      <c r="F129" t="s">
        <v>1398</v>
      </c>
      <c r="G129" t="s">
        <v>1399</v>
      </c>
      <c r="H129" t="s">
        <v>1400</v>
      </c>
      <c r="I129">
        <v>3</v>
      </c>
      <c r="J129" t="s">
        <v>1401</v>
      </c>
      <c r="K129" t="s">
        <v>1402</v>
      </c>
      <c r="L129" t="s">
        <v>1403</v>
      </c>
      <c r="M129" t="s">
        <v>1404</v>
      </c>
      <c r="N129" t="s">
        <v>1405</v>
      </c>
      <c r="O129" t="s">
        <v>1406</v>
      </c>
      <c r="P129">
        <v>532911</v>
      </c>
      <c r="Q129">
        <v>605103</v>
      </c>
      <c r="R129">
        <v>632685</v>
      </c>
      <c r="S129">
        <v>527846</v>
      </c>
      <c r="T129">
        <v>391.8</v>
      </c>
      <c r="U129">
        <v>444.9</v>
      </c>
      <c r="V129">
        <v>465.2</v>
      </c>
      <c r="W129">
        <v>388.1</v>
      </c>
      <c r="X129">
        <v>26600</v>
      </c>
      <c r="Y129">
        <v>4.3999999999999997E-2</v>
      </c>
      <c r="Z129">
        <v>2107296</v>
      </c>
      <c r="AA129">
        <v>282183</v>
      </c>
      <c r="AB129">
        <v>0.46600000000000003</v>
      </c>
      <c r="AC129">
        <v>0</v>
      </c>
      <c r="AD129">
        <v>0</v>
      </c>
      <c r="AE129">
        <v>0</v>
      </c>
      <c r="AF129">
        <v>122834</v>
      </c>
      <c r="AG129">
        <v>261554</v>
      </c>
      <c r="AH129">
        <v>0.432</v>
      </c>
      <c r="AI129">
        <v>0</v>
      </c>
      <c r="AJ129">
        <v>0</v>
      </c>
      <c r="AK129">
        <v>0</v>
      </c>
      <c r="AL129">
        <v>20606</v>
      </c>
      <c r="AM129">
        <v>32931</v>
      </c>
      <c r="AN129">
        <v>5.3999999999999999E-2</v>
      </c>
      <c r="AO129">
        <v>3692</v>
      </c>
      <c r="AP129">
        <v>1835</v>
      </c>
      <c r="AQ129">
        <v>3.0000000000000001E-3</v>
      </c>
      <c r="AR129">
        <v>0</v>
      </c>
      <c r="AS129">
        <v>0</v>
      </c>
      <c r="AT129">
        <v>0</v>
      </c>
    </row>
    <row r="130" spans="1:46">
      <c r="A130">
        <v>129</v>
      </c>
      <c r="B130" t="s">
        <v>1407</v>
      </c>
      <c r="C130" t="s">
        <v>1408</v>
      </c>
      <c r="D130">
        <v>862</v>
      </c>
      <c r="E130">
        <v>4.5</v>
      </c>
      <c r="F130" t="s">
        <v>1409</v>
      </c>
      <c r="G130" t="s">
        <v>1410</v>
      </c>
      <c r="H130" t="s">
        <v>1411</v>
      </c>
      <c r="I130">
        <v>3</v>
      </c>
      <c r="J130" t="s">
        <v>1412</v>
      </c>
      <c r="K130" t="s">
        <v>1413</v>
      </c>
      <c r="L130" t="s">
        <v>1414</v>
      </c>
      <c r="M130" t="s">
        <v>1415</v>
      </c>
      <c r="N130" t="s">
        <v>1416</v>
      </c>
      <c r="O130" t="s">
        <v>1417</v>
      </c>
      <c r="P130">
        <v>215408</v>
      </c>
      <c r="Q130">
        <v>267996</v>
      </c>
      <c r="R130">
        <v>283492</v>
      </c>
      <c r="S130">
        <v>245290</v>
      </c>
      <c r="T130">
        <v>249.9</v>
      </c>
      <c r="U130">
        <v>310.89999999999998</v>
      </c>
      <c r="V130">
        <v>328.9</v>
      </c>
      <c r="W130">
        <v>284.60000000000002</v>
      </c>
      <c r="X130">
        <v>31500</v>
      </c>
      <c r="Y130">
        <v>0.11799999999999999</v>
      </c>
      <c r="Z130">
        <v>778931</v>
      </c>
      <c r="AA130">
        <v>104305</v>
      </c>
      <c r="AB130">
        <v>0.38900000000000001</v>
      </c>
      <c r="AC130">
        <v>0</v>
      </c>
      <c r="AD130">
        <v>0</v>
      </c>
      <c r="AE130">
        <v>0</v>
      </c>
      <c r="AF130">
        <v>27049</v>
      </c>
      <c r="AG130">
        <v>57596</v>
      </c>
      <c r="AH130">
        <v>0.215</v>
      </c>
      <c r="AI130">
        <v>0</v>
      </c>
      <c r="AJ130">
        <v>0</v>
      </c>
      <c r="AK130">
        <v>0</v>
      </c>
      <c r="AL130">
        <v>36267</v>
      </c>
      <c r="AM130">
        <v>57959</v>
      </c>
      <c r="AN130">
        <v>0.216</v>
      </c>
      <c r="AO130">
        <v>8033</v>
      </c>
      <c r="AP130">
        <v>3993</v>
      </c>
      <c r="AQ130">
        <v>1.4999999999999999E-2</v>
      </c>
      <c r="AR130">
        <v>12908</v>
      </c>
      <c r="AS130">
        <v>12643</v>
      </c>
      <c r="AT130">
        <v>4.7E-2</v>
      </c>
    </row>
    <row r="131" spans="1:46">
      <c r="A131">
        <v>130</v>
      </c>
      <c r="B131" t="s">
        <v>1418</v>
      </c>
      <c r="C131" t="s">
        <v>1419</v>
      </c>
      <c r="D131">
        <v>2120</v>
      </c>
      <c r="E131">
        <v>10</v>
      </c>
      <c r="F131" t="s">
        <v>1420</v>
      </c>
      <c r="G131" t="s">
        <v>1421</v>
      </c>
      <c r="H131" t="s">
        <v>1422</v>
      </c>
      <c r="I131">
        <v>8</v>
      </c>
      <c r="J131" t="s">
        <v>1423</v>
      </c>
      <c r="K131" t="s">
        <v>1424</v>
      </c>
      <c r="L131" t="s">
        <v>1425</v>
      </c>
      <c r="M131" t="s">
        <v>1426</v>
      </c>
      <c r="N131" t="s">
        <v>1427</v>
      </c>
      <c r="O131" t="s">
        <v>1428</v>
      </c>
      <c r="P131">
        <v>648221</v>
      </c>
      <c r="Q131">
        <v>765965</v>
      </c>
      <c r="R131">
        <v>790296</v>
      </c>
      <c r="S131">
        <v>628054</v>
      </c>
      <c r="T131">
        <v>305.8</v>
      </c>
      <c r="U131">
        <v>361.3</v>
      </c>
      <c r="V131">
        <v>372.8</v>
      </c>
      <c r="W131">
        <v>296.3</v>
      </c>
      <c r="X131">
        <v>70000</v>
      </c>
      <c r="Y131">
        <v>9.0999999999999998E-2</v>
      </c>
      <c r="Z131">
        <v>1405160</v>
      </c>
      <c r="AA131">
        <v>194810</v>
      </c>
      <c r="AB131">
        <v>0.254</v>
      </c>
      <c r="AC131">
        <v>0</v>
      </c>
      <c r="AD131">
        <v>0</v>
      </c>
      <c r="AE131">
        <v>0</v>
      </c>
      <c r="AF131">
        <v>124017</v>
      </c>
      <c r="AG131">
        <v>264073</v>
      </c>
      <c r="AH131">
        <v>0.34499999999999997</v>
      </c>
      <c r="AI131">
        <v>20967</v>
      </c>
      <c r="AJ131">
        <v>65086</v>
      </c>
      <c r="AK131">
        <v>8.5000000000000006E-2</v>
      </c>
      <c r="AL131">
        <v>107624</v>
      </c>
      <c r="AM131">
        <v>171995</v>
      </c>
      <c r="AN131">
        <v>0.22500000000000001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>
        <v>131</v>
      </c>
      <c r="B132" t="s">
        <v>1429</v>
      </c>
      <c r="C132" t="s">
        <v>1430</v>
      </c>
      <c r="D132">
        <v>10108</v>
      </c>
      <c r="E132">
        <v>38</v>
      </c>
      <c r="F132" t="s">
        <v>1431</v>
      </c>
      <c r="G132" t="s">
        <v>1432</v>
      </c>
      <c r="H132" t="s">
        <v>1433</v>
      </c>
      <c r="I132">
        <v>4</v>
      </c>
      <c r="J132" t="s">
        <v>1434</v>
      </c>
      <c r="K132" t="s">
        <v>1435</v>
      </c>
      <c r="L132" t="s">
        <v>1436</v>
      </c>
      <c r="M132" t="s">
        <v>1437</v>
      </c>
      <c r="N132" t="s">
        <v>1438</v>
      </c>
      <c r="O132" t="s">
        <v>1439</v>
      </c>
      <c r="P132">
        <v>3999749</v>
      </c>
      <c r="Q132">
        <v>4626047</v>
      </c>
      <c r="R132">
        <v>4856395</v>
      </c>
      <c r="S132">
        <v>4079777</v>
      </c>
      <c r="T132">
        <v>395.7</v>
      </c>
      <c r="U132">
        <v>457.7</v>
      </c>
      <c r="V132">
        <v>480.5</v>
      </c>
      <c r="W132">
        <v>403.6</v>
      </c>
      <c r="X132">
        <v>266000</v>
      </c>
      <c r="Y132">
        <v>5.8000000000000003E-2</v>
      </c>
      <c r="Z132">
        <v>17970925</v>
      </c>
      <c r="AA132">
        <v>2245970</v>
      </c>
      <c r="AB132">
        <v>0.48599999999999999</v>
      </c>
      <c r="AC132">
        <v>0</v>
      </c>
      <c r="AD132">
        <v>0</v>
      </c>
      <c r="AE132">
        <v>0</v>
      </c>
      <c r="AF132">
        <v>896221</v>
      </c>
      <c r="AG132">
        <v>1908353</v>
      </c>
      <c r="AH132">
        <v>0.41299999999999998</v>
      </c>
      <c r="AI132">
        <v>37284</v>
      </c>
      <c r="AJ132">
        <v>115737</v>
      </c>
      <c r="AK132">
        <v>2.5000000000000001E-2</v>
      </c>
      <c r="AL132">
        <v>55614</v>
      </c>
      <c r="AM132">
        <v>88878</v>
      </c>
      <c r="AN132">
        <v>1.9E-2</v>
      </c>
      <c r="AO132">
        <v>2232</v>
      </c>
      <c r="AP132">
        <v>1110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132</v>
      </c>
      <c r="B133" t="s">
        <v>1440</v>
      </c>
      <c r="C133" t="s">
        <v>1441</v>
      </c>
      <c r="D133">
        <v>1290</v>
      </c>
      <c r="E133">
        <v>5</v>
      </c>
      <c r="F133" t="s">
        <v>1442</v>
      </c>
      <c r="G133" t="s">
        <v>1443</v>
      </c>
      <c r="H133" t="s">
        <v>1444</v>
      </c>
      <c r="I133">
        <v>3</v>
      </c>
      <c r="J133" t="s">
        <v>1445</v>
      </c>
      <c r="K133" t="s">
        <v>1446</v>
      </c>
      <c r="L133" t="s">
        <v>1447</v>
      </c>
      <c r="M133" t="s">
        <v>1448</v>
      </c>
      <c r="N133" t="s">
        <v>1449</v>
      </c>
      <c r="O133" t="s">
        <v>1450</v>
      </c>
      <c r="P133">
        <v>502663</v>
      </c>
      <c r="Q133">
        <v>572614</v>
      </c>
      <c r="R133">
        <v>597212</v>
      </c>
      <c r="S133">
        <v>510749</v>
      </c>
      <c r="T133">
        <v>389.7</v>
      </c>
      <c r="U133">
        <v>443.9</v>
      </c>
      <c r="V133">
        <v>463</v>
      </c>
      <c r="W133">
        <v>395.9</v>
      </c>
      <c r="X133">
        <v>35000</v>
      </c>
      <c r="Y133">
        <v>6.0999999999999999E-2</v>
      </c>
      <c r="Z133">
        <v>1641394</v>
      </c>
      <c r="AA133">
        <v>209919</v>
      </c>
      <c r="AB133">
        <v>0.36699999999999999</v>
      </c>
      <c r="AC133">
        <v>0</v>
      </c>
      <c r="AD133">
        <v>0</v>
      </c>
      <c r="AE133">
        <v>0</v>
      </c>
      <c r="AF133">
        <v>42398</v>
      </c>
      <c r="AG133">
        <v>90279</v>
      </c>
      <c r="AH133">
        <v>0.158</v>
      </c>
      <c r="AI133">
        <v>3078</v>
      </c>
      <c r="AJ133">
        <v>9555</v>
      </c>
      <c r="AK133">
        <v>1.7000000000000001E-2</v>
      </c>
      <c r="AL133">
        <v>141363</v>
      </c>
      <c r="AM133">
        <v>225914</v>
      </c>
      <c r="AN133">
        <v>0.39500000000000002</v>
      </c>
      <c r="AO133">
        <v>3917</v>
      </c>
      <c r="AP133">
        <v>1947</v>
      </c>
      <c r="AQ133">
        <v>3.0000000000000001E-3</v>
      </c>
      <c r="AR133">
        <v>0</v>
      </c>
      <c r="AS133">
        <v>0</v>
      </c>
      <c r="AT133">
        <v>0</v>
      </c>
    </row>
    <row r="134" spans="1:46">
      <c r="A134">
        <v>133</v>
      </c>
      <c r="B134" t="s">
        <v>1451</v>
      </c>
      <c r="C134" t="s">
        <v>1452</v>
      </c>
      <c r="D134">
        <v>1513</v>
      </c>
      <c r="E134">
        <v>10</v>
      </c>
      <c r="F134" t="s">
        <v>1453</v>
      </c>
      <c r="G134" t="s">
        <v>1454</v>
      </c>
      <c r="H134" t="s">
        <v>1455</v>
      </c>
      <c r="I134">
        <v>3</v>
      </c>
      <c r="J134" t="s">
        <v>1456</v>
      </c>
      <c r="K134" t="s">
        <v>1457</v>
      </c>
      <c r="L134" t="s">
        <v>1458</v>
      </c>
      <c r="M134" t="s">
        <v>1459</v>
      </c>
      <c r="N134" t="s">
        <v>1460</v>
      </c>
      <c r="O134" t="s">
        <v>1461</v>
      </c>
      <c r="P134">
        <v>393715</v>
      </c>
      <c r="Q134">
        <v>491580</v>
      </c>
      <c r="R134">
        <v>514089</v>
      </c>
      <c r="S134">
        <v>425485</v>
      </c>
      <c r="T134">
        <v>260.2</v>
      </c>
      <c r="U134">
        <v>324.89999999999998</v>
      </c>
      <c r="V134">
        <v>339.8</v>
      </c>
      <c r="W134">
        <v>281.2</v>
      </c>
      <c r="X134">
        <v>70000</v>
      </c>
      <c r="Y134">
        <v>0.14199999999999999</v>
      </c>
      <c r="Z134">
        <v>1030625</v>
      </c>
      <c r="AA134">
        <v>108475</v>
      </c>
      <c r="AB134">
        <v>0.221</v>
      </c>
      <c r="AC134">
        <v>0</v>
      </c>
      <c r="AD134">
        <v>0</v>
      </c>
      <c r="AE134">
        <v>0</v>
      </c>
      <c r="AF134">
        <v>29621</v>
      </c>
      <c r="AG134">
        <v>63073</v>
      </c>
      <c r="AH134">
        <v>0.128</v>
      </c>
      <c r="AI134">
        <v>18010</v>
      </c>
      <c r="AJ134">
        <v>55907</v>
      </c>
      <c r="AK134">
        <v>0.114</v>
      </c>
      <c r="AL134">
        <v>121266</v>
      </c>
      <c r="AM134">
        <v>193797</v>
      </c>
      <c r="AN134">
        <v>0.39400000000000002</v>
      </c>
      <c r="AO134">
        <v>927</v>
      </c>
      <c r="AP134">
        <v>329</v>
      </c>
      <c r="AQ134">
        <v>1E-3</v>
      </c>
      <c r="AR134">
        <v>0</v>
      </c>
      <c r="AS134">
        <v>0</v>
      </c>
      <c r="AT134">
        <v>0</v>
      </c>
    </row>
    <row r="135" spans="1:46">
      <c r="A135">
        <v>134</v>
      </c>
      <c r="B135" t="s">
        <v>1462</v>
      </c>
      <c r="C135" t="s">
        <v>1463</v>
      </c>
      <c r="D135">
        <v>5428</v>
      </c>
      <c r="E135">
        <v>12</v>
      </c>
      <c r="F135" t="s">
        <v>1464</v>
      </c>
      <c r="G135" t="s">
        <v>1465</v>
      </c>
      <c r="H135" t="s">
        <v>1466</v>
      </c>
      <c r="I135">
        <v>3</v>
      </c>
      <c r="J135" t="s">
        <v>1467</v>
      </c>
      <c r="K135" t="s">
        <v>1468</v>
      </c>
      <c r="L135" t="s">
        <v>1469</v>
      </c>
      <c r="M135" t="s">
        <v>1470</v>
      </c>
      <c r="N135" t="s">
        <v>1471</v>
      </c>
      <c r="O135" t="s">
        <v>1472</v>
      </c>
      <c r="P135">
        <v>940226</v>
      </c>
      <c r="Q135">
        <v>1092154</v>
      </c>
      <c r="R135">
        <v>1154172</v>
      </c>
      <c r="S135">
        <v>981019</v>
      </c>
      <c r="T135">
        <v>173.2</v>
      </c>
      <c r="U135">
        <v>201.2</v>
      </c>
      <c r="V135">
        <v>212.6</v>
      </c>
      <c r="W135">
        <v>180.7</v>
      </c>
      <c r="X135">
        <v>84000</v>
      </c>
      <c r="Y135">
        <v>7.6999999999999999E-2</v>
      </c>
      <c r="Z135">
        <v>3364800</v>
      </c>
      <c r="AA135">
        <v>367619</v>
      </c>
      <c r="AB135">
        <v>0.33700000000000002</v>
      </c>
      <c r="AC135">
        <v>0</v>
      </c>
      <c r="AD135">
        <v>0</v>
      </c>
      <c r="AE135">
        <v>0</v>
      </c>
      <c r="AF135">
        <v>74405</v>
      </c>
      <c r="AG135">
        <v>158433</v>
      </c>
      <c r="AH135">
        <v>0.14499999999999999</v>
      </c>
      <c r="AI135">
        <v>17900</v>
      </c>
      <c r="AJ135">
        <v>55565</v>
      </c>
      <c r="AK135">
        <v>5.0999999999999997E-2</v>
      </c>
      <c r="AL135">
        <v>266900</v>
      </c>
      <c r="AM135">
        <v>426537</v>
      </c>
      <c r="AN135">
        <v>0.39100000000000001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135</v>
      </c>
      <c r="B136" t="s">
        <v>1473</v>
      </c>
      <c r="C136" t="s">
        <v>1474</v>
      </c>
      <c r="D136">
        <v>125</v>
      </c>
      <c r="E136">
        <v>1</v>
      </c>
      <c r="F136" t="s">
        <v>1475</v>
      </c>
      <c r="G136" t="s">
        <v>1476</v>
      </c>
      <c r="H136" t="s">
        <v>1477</v>
      </c>
      <c r="I136">
        <v>5</v>
      </c>
      <c r="J136" t="s">
        <v>1478</v>
      </c>
      <c r="K136" t="s">
        <v>1479</v>
      </c>
      <c r="L136" t="s">
        <v>1480</v>
      </c>
      <c r="M136" t="s">
        <v>1481</v>
      </c>
      <c r="N136" t="s">
        <v>1482</v>
      </c>
      <c r="O136" t="s">
        <v>1483</v>
      </c>
      <c r="P136">
        <v>35602</v>
      </c>
      <c r="Q136">
        <v>45098</v>
      </c>
      <c r="R136">
        <v>46823</v>
      </c>
      <c r="S136">
        <v>39354</v>
      </c>
      <c r="T136">
        <v>284.8</v>
      </c>
      <c r="U136">
        <v>360.8</v>
      </c>
      <c r="V136">
        <v>374.6</v>
      </c>
      <c r="W136">
        <v>314.8</v>
      </c>
      <c r="X136">
        <v>7000</v>
      </c>
      <c r="Y136">
        <v>0.155</v>
      </c>
      <c r="Z136">
        <v>92750</v>
      </c>
      <c r="AA136">
        <v>10987</v>
      </c>
      <c r="AB136">
        <v>0.24399999999999999</v>
      </c>
      <c r="AC136">
        <v>0</v>
      </c>
      <c r="AD136">
        <v>0</v>
      </c>
      <c r="AE136">
        <v>0</v>
      </c>
      <c r="AF136">
        <v>1500</v>
      </c>
      <c r="AG136">
        <v>3194</v>
      </c>
      <c r="AH136">
        <v>7.0999999999999994E-2</v>
      </c>
      <c r="AI136">
        <v>1750</v>
      </c>
      <c r="AJ136">
        <v>5432</v>
      </c>
      <c r="AK136">
        <v>0.12</v>
      </c>
      <c r="AL136">
        <v>11500</v>
      </c>
      <c r="AM136">
        <v>18378</v>
      </c>
      <c r="AN136">
        <v>0.40799999999999997</v>
      </c>
      <c r="AO136">
        <v>300</v>
      </c>
      <c r="AP136">
        <v>106</v>
      </c>
      <c r="AQ136">
        <v>2E-3</v>
      </c>
      <c r="AR136">
        <v>0</v>
      </c>
      <c r="AS136">
        <v>0</v>
      </c>
      <c r="AT136">
        <v>0</v>
      </c>
    </row>
    <row r="137" spans="1:46">
      <c r="A137">
        <v>136</v>
      </c>
      <c r="B137" t="s">
        <v>1484</v>
      </c>
      <c r="C137" t="s">
        <v>1485</v>
      </c>
      <c r="D137">
        <v>19512</v>
      </c>
      <c r="E137">
        <v>40</v>
      </c>
      <c r="F137" t="s">
        <v>1486</v>
      </c>
      <c r="G137" t="s">
        <v>1487</v>
      </c>
      <c r="H137" t="s">
        <v>1488</v>
      </c>
      <c r="I137">
        <v>6</v>
      </c>
      <c r="J137" t="s">
        <v>1489</v>
      </c>
      <c r="K137" t="s">
        <v>1490</v>
      </c>
      <c r="L137" t="s">
        <v>1491</v>
      </c>
      <c r="M137" t="s">
        <v>1492</v>
      </c>
      <c r="N137" t="s">
        <v>1493</v>
      </c>
      <c r="O137" t="s">
        <v>1494</v>
      </c>
      <c r="P137">
        <v>5496911</v>
      </c>
      <c r="Q137">
        <v>6276534</v>
      </c>
      <c r="R137">
        <v>6614711</v>
      </c>
      <c r="S137">
        <v>5815419</v>
      </c>
      <c r="T137">
        <v>281.7</v>
      </c>
      <c r="U137">
        <v>321.7</v>
      </c>
      <c r="V137">
        <v>339</v>
      </c>
      <c r="W137">
        <v>298</v>
      </c>
      <c r="X137">
        <v>280000</v>
      </c>
      <c r="Y137">
        <v>4.4999999999999998E-2</v>
      </c>
      <c r="Z137">
        <v>28079606</v>
      </c>
      <c r="AA137">
        <v>3842155</v>
      </c>
      <c r="AB137">
        <v>0.61199999999999999</v>
      </c>
      <c r="AC137">
        <v>0</v>
      </c>
      <c r="AD137">
        <v>0</v>
      </c>
      <c r="AE137">
        <v>0</v>
      </c>
      <c r="AF137">
        <v>1011762</v>
      </c>
      <c r="AG137">
        <v>2154378</v>
      </c>
      <c r="AH137">
        <v>0.34300000000000003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137</v>
      </c>
      <c r="B138" t="s">
        <v>1495</v>
      </c>
      <c r="C138" t="s">
        <v>1496</v>
      </c>
      <c r="D138">
        <v>2395</v>
      </c>
      <c r="E138">
        <v>6</v>
      </c>
      <c r="F138" t="s">
        <v>1497</v>
      </c>
      <c r="G138" t="s">
        <v>1498</v>
      </c>
      <c r="H138" t="s">
        <v>1499</v>
      </c>
      <c r="I138">
        <v>5</v>
      </c>
      <c r="J138" t="s">
        <v>1500</v>
      </c>
      <c r="K138" t="s">
        <v>1501</v>
      </c>
      <c r="L138" t="s">
        <v>1502</v>
      </c>
      <c r="M138" t="s">
        <v>1503</v>
      </c>
      <c r="N138" t="s">
        <v>1504</v>
      </c>
      <c r="O138" t="s">
        <v>1505</v>
      </c>
      <c r="P138">
        <v>762800</v>
      </c>
      <c r="Q138">
        <v>874203</v>
      </c>
      <c r="R138">
        <v>921098</v>
      </c>
      <c r="S138">
        <v>798553</v>
      </c>
      <c r="T138">
        <v>318.5</v>
      </c>
      <c r="U138">
        <v>365</v>
      </c>
      <c r="V138">
        <v>384.6</v>
      </c>
      <c r="W138">
        <v>333.4</v>
      </c>
      <c r="X138">
        <v>42000</v>
      </c>
      <c r="Y138">
        <v>4.8000000000000001E-2</v>
      </c>
      <c r="Z138">
        <v>3818159</v>
      </c>
      <c r="AA138">
        <v>501901</v>
      </c>
      <c r="AB138">
        <v>0.57399999999999995</v>
      </c>
      <c r="AC138">
        <v>0</v>
      </c>
      <c r="AD138">
        <v>0</v>
      </c>
      <c r="AE138">
        <v>0</v>
      </c>
      <c r="AF138">
        <v>155120</v>
      </c>
      <c r="AG138">
        <v>330302</v>
      </c>
      <c r="AH138">
        <v>0.378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>
        <v>138</v>
      </c>
      <c r="B139" t="s">
        <v>1506</v>
      </c>
      <c r="C139" t="s">
        <v>1507</v>
      </c>
      <c r="D139">
        <v>10220</v>
      </c>
      <c r="E139">
        <v>38</v>
      </c>
      <c r="F139" t="s">
        <v>1508</v>
      </c>
      <c r="G139" t="s">
        <v>1509</v>
      </c>
      <c r="H139" t="s">
        <v>1510</v>
      </c>
      <c r="I139">
        <v>4</v>
      </c>
      <c r="J139" t="s">
        <v>1511</v>
      </c>
      <c r="K139" t="s">
        <v>1512</v>
      </c>
      <c r="L139" t="s">
        <v>1513</v>
      </c>
      <c r="M139" t="s">
        <v>1514</v>
      </c>
      <c r="N139" t="s">
        <v>1515</v>
      </c>
      <c r="O139" t="s">
        <v>1516</v>
      </c>
      <c r="P139">
        <v>2726136</v>
      </c>
      <c r="Q139">
        <v>3413059</v>
      </c>
      <c r="R139">
        <v>3632936</v>
      </c>
      <c r="S139">
        <v>2666348</v>
      </c>
      <c r="T139">
        <v>266.7</v>
      </c>
      <c r="U139">
        <v>334</v>
      </c>
      <c r="V139">
        <v>355.5</v>
      </c>
      <c r="W139">
        <v>260.89999999999998</v>
      </c>
      <c r="X139">
        <v>266000</v>
      </c>
      <c r="Y139">
        <v>7.8E-2</v>
      </c>
      <c r="Z139">
        <v>11051550</v>
      </c>
      <c r="AA139">
        <v>1161106</v>
      </c>
      <c r="AB139">
        <v>0.34</v>
      </c>
      <c r="AC139">
        <v>0</v>
      </c>
      <c r="AD139">
        <v>0</v>
      </c>
      <c r="AE139">
        <v>0</v>
      </c>
      <c r="AF139">
        <v>539350</v>
      </c>
      <c r="AG139">
        <v>1148456</v>
      </c>
      <c r="AH139">
        <v>0.33600000000000002</v>
      </c>
      <c r="AI139">
        <v>0</v>
      </c>
      <c r="AJ139">
        <v>0</v>
      </c>
      <c r="AK139">
        <v>0</v>
      </c>
      <c r="AL139">
        <v>24100</v>
      </c>
      <c r="AM139">
        <v>38515</v>
      </c>
      <c r="AN139">
        <v>1.0999999999999999E-2</v>
      </c>
      <c r="AO139">
        <v>0</v>
      </c>
      <c r="AP139">
        <v>0</v>
      </c>
      <c r="AQ139">
        <v>0</v>
      </c>
      <c r="AR139">
        <v>1319661</v>
      </c>
      <c r="AS139">
        <v>798983</v>
      </c>
      <c r="AT139">
        <v>0.23400000000000001</v>
      </c>
    </row>
    <row r="140" spans="1:46">
      <c r="A140">
        <v>139</v>
      </c>
      <c r="B140" t="s">
        <v>1517</v>
      </c>
      <c r="C140" t="s">
        <v>1518</v>
      </c>
      <c r="D140">
        <v>5500</v>
      </c>
      <c r="E140">
        <v>23.5</v>
      </c>
      <c r="F140" t="s">
        <v>1519</v>
      </c>
      <c r="G140" t="s">
        <v>1520</v>
      </c>
      <c r="H140" t="s">
        <v>1521</v>
      </c>
      <c r="I140">
        <v>9</v>
      </c>
      <c r="J140" t="s">
        <v>1522</v>
      </c>
      <c r="K140" t="s">
        <v>1523</v>
      </c>
      <c r="L140" t="s">
        <v>1524</v>
      </c>
      <c r="M140" t="s">
        <v>1525</v>
      </c>
      <c r="N140" t="s">
        <v>1526</v>
      </c>
      <c r="O140" t="s">
        <v>1527</v>
      </c>
      <c r="P140">
        <v>2544984</v>
      </c>
      <c r="Q140">
        <v>2931600</v>
      </c>
      <c r="R140">
        <v>3095217</v>
      </c>
      <c r="S140">
        <v>2447067</v>
      </c>
      <c r="T140">
        <v>462.7</v>
      </c>
      <c r="U140">
        <v>533</v>
      </c>
      <c r="V140">
        <v>562.79999999999995</v>
      </c>
      <c r="W140">
        <v>444.9</v>
      </c>
      <c r="X140">
        <v>164500</v>
      </c>
      <c r="Y140">
        <v>5.6000000000000001E-2</v>
      </c>
      <c r="Z140">
        <v>9470640</v>
      </c>
      <c r="AA140">
        <v>1005373</v>
      </c>
      <c r="AB140">
        <v>0.34300000000000003</v>
      </c>
      <c r="AC140">
        <v>0</v>
      </c>
      <c r="AD140">
        <v>0</v>
      </c>
      <c r="AE140">
        <v>0</v>
      </c>
      <c r="AF140">
        <v>809685</v>
      </c>
      <c r="AG140">
        <v>1724089</v>
      </c>
      <c r="AH140">
        <v>0.58799999999999997</v>
      </c>
      <c r="AI140">
        <v>0</v>
      </c>
      <c r="AJ140">
        <v>0</v>
      </c>
      <c r="AK140">
        <v>0</v>
      </c>
      <c r="AL140">
        <v>22152</v>
      </c>
      <c r="AM140">
        <v>35401</v>
      </c>
      <c r="AN140">
        <v>1.2E-2</v>
      </c>
      <c r="AO140">
        <v>4500</v>
      </c>
      <c r="AP140">
        <v>2237</v>
      </c>
      <c r="AQ140">
        <v>1E-3</v>
      </c>
      <c r="AR140">
        <v>0</v>
      </c>
      <c r="AS140">
        <v>0</v>
      </c>
      <c r="AT140">
        <v>0</v>
      </c>
    </row>
    <row r="141" spans="1:46">
      <c r="A141">
        <v>140</v>
      </c>
      <c r="B141" t="s">
        <v>1528</v>
      </c>
      <c r="C141" t="s">
        <v>1529</v>
      </c>
      <c r="D141">
        <v>1729</v>
      </c>
      <c r="E141">
        <v>6.5</v>
      </c>
      <c r="F141" t="s">
        <v>1530</v>
      </c>
      <c r="G141" t="s">
        <v>1531</v>
      </c>
      <c r="H141" t="s">
        <v>1532</v>
      </c>
      <c r="I141">
        <v>3</v>
      </c>
      <c r="J141" t="s">
        <v>1533</v>
      </c>
      <c r="K141" t="s">
        <v>1534</v>
      </c>
      <c r="L141" t="s">
        <v>1535</v>
      </c>
      <c r="M141" t="s">
        <v>1536</v>
      </c>
      <c r="N141" t="s">
        <v>1537</v>
      </c>
      <c r="O141" t="s">
        <v>1538</v>
      </c>
      <c r="P141">
        <v>747103</v>
      </c>
      <c r="Q141">
        <v>837819</v>
      </c>
      <c r="R141">
        <v>872577</v>
      </c>
      <c r="S141">
        <v>720686</v>
      </c>
      <c r="T141">
        <v>432.1</v>
      </c>
      <c r="U141">
        <v>484.6</v>
      </c>
      <c r="V141">
        <v>504.7</v>
      </c>
      <c r="W141">
        <v>416.8</v>
      </c>
      <c r="X141">
        <v>45500</v>
      </c>
      <c r="Y141">
        <v>5.3999999999999999E-2</v>
      </c>
      <c r="Z141">
        <v>1833807</v>
      </c>
      <c r="AA141">
        <v>202038</v>
      </c>
      <c r="AB141">
        <v>0.24099999999999999</v>
      </c>
      <c r="AC141">
        <v>0</v>
      </c>
      <c r="AD141">
        <v>0</v>
      </c>
      <c r="AE141">
        <v>0</v>
      </c>
      <c r="AF141">
        <v>69160</v>
      </c>
      <c r="AG141">
        <v>147265</v>
      </c>
      <c r="AH141">
        <v>0.17599999999999999</v>
      </c>
      <c r="AI141">
        <v>4553</v>
      </c>
      <c r="AJ141">
        <v>14133</v>
      </c>
      <c r="AK141">
        <v>1.7000000000000001E-2</v>
      </c>
      <c r="AL141">
        <v>268368</v>
      </c>
      <c r="AM141">
        <v>428883</v>
      </c>
      <c r="AN141">
        <v>0.51200000000000001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141</v>
      </c>
      <c r="B142" t="s">
        <v>1539</v>
      </c>
      <c r="C142" t="s">
        <v>1540</v>
      </c>
      <c r="D142">
        <v>1850</v>
      </c>
      <c r="E142">
        <v>7</v>
      </c>
      <c r="F142" t="s">
        <v>1541</v>
      </c>
      <c r="G142" t="s">
        <v>1542</v>
      </c>
      <c r="H142" t="s">
        <v>1543</v>
      </c>
      <c r="I142">
        <v>6</v>
      </c>
      <c r="J142" t="s">
        <v>1544</v>
      </c>
      <c r="K142" t="s">
        <v>1545</v>
      </c>
      <c r="L142" t="s">
        <v>1546</v>
      </c>
      <c r="M142" t="s">
        <v>1547</v>
      </c>
      <c r="N142" t="s">
        <v>1548</v>
      </c>
      <c r="O142" t="s">
        <v>1549</v>
      </c>
      <c r="P142">
        <v>554782</v>
      </c>
      <c r="Q142">
        <v>651202</v>
      </c>
      <c r="R142">
        <v>678204</v>
      </c>
      <c r="S142">
        <v>578219</v>
      </c>
      <c r="T142">
        <v>299.89999999999998</v>
      </c>
      <c r="U142">
        <v>352</v>
      </c>
      <c r="V142">
        <v>366.6</v>
      </c>
      <c r="W142">
        <v>312.60000000000002</v>
      </c>
      <c r="X142">
        <v>49000</v>
      </c>
      <c r="Y142">
        <v>7.4999999999999997E-2</v>
      </c>
      <c r="Z142">
        <v>2238548</v>
      </c>
      <c r="AA142">
        <v>331726</v>
      </c>
      <c r="AB142">
        <v>0.50900000000000001</v>
      </c>
      <c r="AC142">
        <v>0</v>
      </c>
      <c r="AD142">
        <v>0</v>
      </c>
      <c r="AE142">
        <v>0</v>
      </c>
      <c r="AF142">
        <v>125943</v>
      </c>
      <c r="AG142">
        <v>268175</v>
      </c>
      <c r="AH142">
        <v>0.41199999999999998</v>
      </c>
      <c r="AI142">
        <v>0</v>
      </c>
      <c r="AJ142">
        <v>0</v>
      </c>
      <c r="AK142">
        <v>0</v>
      </c>
      <c r="AL142">
        <v>1440</v>
      </c>
      <c r="AM142">
        <v>2301</v>
      </c>
      <c r="AN142">
        <v>4.0000000000000001E-3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142</v>
      </c>
      <c r="B143" t="s">
        <v>1550</v>
      </c>
      <c r="C143" t="s">
        <v>1551</v>
      </c>
      <c r="D143">
        <v>2054</v>
      </c>
      <c r="E143">
        <v>7</v>
      </c>
      <c r="F143" t="s">
        <v>1552</v>
      </c>
      <c r="G143" t="s">
        <v>1553</v>
      </c>
      <c r="H143" t="s">
        <v>1554</v>
      </c>
      <c r="I143">
        <v>3</v>
      </c>
      <c r="J143" t="s">
        <v>1555</v>
      </c>
      <c r="K143" t="s">
        <v>1556</v>
      </c>
      <c r="L143" t="s">
        <v>1557</v>
      </c>
      <c r="M143" t="s">
        <v>1558</v>
      </c>
      <c r="N143" t="s">
        <v>1559</v>
      </c>
      <c r="O143" t="s">
        <v>1560</v>
      </c>
      <c r="P143">
        <v>298168</v>
      </c>
      <c r="Q143">
        <v>376397</v>
      </c>
      <c r="R143">
        <v>409093</v>
      </c>
      <c r="S143">
        <v>352347</v>
      </c>
      <c r="T143">
        <v>145.19999999999999</v>
      </c>
      <c r="U143">
        <v>183.3</v>
      </c>
      <c r="V143">
        <v>199.2</v>
      </c>
      <c r="W143">
        <v>171.5</v>
      </c>
      <c r="X143">
        <v>49000</v>
      </c>
      <c r="Y143">
        <v>0.13</v>
      </c>
      <c r="Z143">
        <v>1732680</v>
      </c>
      <c r="AA143">
        <v>169287</v>
      </c>
      <c r="AB143">
        <v>0.45</v>
      </c>
      <c r="AC143">
        <v>0</v>
      </c>
      <c r="AD143">
        <v>0</v>
      </c>
      <c r="AE143">
        <v>0</v>
      </c>
      <c r="AF143">
        <v>62735</v>
      </c>
      <c r="AG143">
        <v>133584</v>
      </c>
      <c r="AH143">
        <v>0.35499999999999998</v>
      </c>
      <c r="AI143">
        <v>2900</v>
      </c>
      <c r="AJ143">
        <v>9002</v>
      </c>
      <c r="AK143">
        <v>2.4E-2</v>
      </c>
      <c r="AL143">
        <v>9557</v>
      </c>
      <c r="AM143">
        <v>15273</v>
      </c>
      <c r="AN143">
        <v>4.1000000000000002E-2</v>
      </c>
      <c r="AO143">
        <v>504</v>
      </c>
      <c r="AP143">
        <v>251</v>
      </c>
      <c r="AQ143">
        <v>1E-3</v>
      </c>
      <c r="AR143">
        <v>0</v>
      </c>
      <c r="AS143">
        <v>0</v>
      </c>
      <c r="AT143">
        <v>0</v>
      </c>
    </row>
    <row r="144" spans="1:46">
      <c r="A144">
        <v>143</v>
      </c>
      <c r="B144" t="s">
        <v>1561</v>
      </c>
      <c r="C144" t="s">
        <v>1562</v>
      </c>
      <c r="D144">
        <v>1210</v>
      </c>
      <c r="E144">
        <v>4</v>
      </c>
      <c r="F144" t="s">
        <v>1563</v>
      </c>
      <c r="G144" t="s">
        <v>1564</v>
      </c>
      <c r="H144" t="s">
        <v>1565</v>
      </c>
      <c r="I144">
        <v>3</v>
      </c>
      <c r="J144" t="s">
        <v>1566</v>
      </c>
      <c r="K144" t="s">
        <v>1567</v>
      </c>
      <c r="L144" t="s">
        <v>1568</v>
      </c>
      <c r="M144" t="s">
        <v>1569</v>
      </c>
      <c r="N144" t="s">
        <v>1570</v>
      </c>
      <c r="O144" t="s">
        <v>1571</v>
      </c>
      <c r="P144">
        <v>349416</v>
      </c>
      <c r="Q144">
        <v>412026</v>
      </c>
      <c r="R144">
        <v>430388</v>
      </c>
      <c r="S144">
        <v>346332</v>
      </c>
      <c r="T144">
        <v>288.8</v>
      </c>
      <c r="U144">
        <v>340.5</v>
      </c>
      <c r="V144">
        <v>355.7</v>
      </c>
      <c r="W144">
        <v>286.2</v>
      </c>
      <c r="X144">
        <v>28000</v>
      </c>
      <c r="Y144">
        <v>6.8000000000000005E-2</v>
      </c>
      <c r="Z144">
        <v>1276375</v>
      </c>
      <c r="AA144">
        <v>170095</v>
      </c>
      <c r="AB144">
        <v>0.41299999999999998</v>
      </c>
      <c r="AC144">
        <v>0</v>
      </c>
      <c r="AD144">
        <v>0</v>
      </c>
      <c r="AE144">
        <v>0</v>
      </c>
      <c r="AF144">
        <v>59993</v>
      </c>
      <c r="AG144">
        <v>127745</v>
      </c>
      <c r="AH144">
        <v>0.31</v>
      </c>
      <c r="AI144">
        <v>27220</v>
      </c>
      <c r="AJ144">
        <v>84496</v>
      </c>
      <c r="AK144">
        <v>0.20499999999999999</v>
      </c>
      <c r="AL144">
        <v>0</v>
      </c>
      <c r="AM144">
        <v>0</v>
      </c>
      <c r="AN144">
        <v>0</v>
      </c>
      <c r="AO144">
        <v>3400</v>
      </c>
      <c r="AP144">
        <v>1690</v>
      </c>
      <c r="AQ144">
        <v>4.0000000000000001E-3</v>
      </c>
      <c r="AR144">
        <v>0</v>
      </c>
      <c r="AS144">
        <v>0</v>
      </c>
      <c r="AT144">
        <v>0</v>
      </c>
    </row>
    <row r="145" spans="1:46">
      <c r="A145">
        <v>144</v>
      </c>
      <c r="B145" t="s">
        <v>1572</v>
      </c>
      <c r="C145" t="s">
        <v>1573</v>
      </c>
      <c r="D145">
        <v>2769</v>
      </c>
      <c r="E145">
        <v>10.8</v>
      </c>
      <c r="F145" t="s">
        <v>1574</v>
      </c>
      <c r="G145" t="s">
        <v>1575</v>
      </c>
      <c r="H145" t="s">
        <v>1576</v>
      </c>
      <c r="I145">
        <v>3</v>
      </c>
      <c r="J145" t="s">
        <v>1577</v>
      </c>
      <c r="K145" t="s">
        <v>1578</v>
      </c>
      <c r="L145" t="s">
        <v>1579</v>
      </c>
      <c r="M145" t="s">
        <v>1580</v>
      </c>
      <c r="N145" t="s">
        <v>1581</v>
      </c>
      <c r="O145" t="s">
        <v>1582</v>
      </c>
      <c r="P145">
        <v>611076</v>
      </c>
      <c r="Q145">
        <v>786529</v>
      </c>
      <c r="R145">
        <v>834861</v>
      </c>
      <c r="S145">
        <v>722648</v>
      </c>
      <c r="T145">
        <v>220.7</v>
      </c>
      <c r="U145">
        <v>284</v>
      </c>
      <c r="V145">
        <v>301.5</v>
      </c>
      <c r="W145">
        <v>261</v>
      </c>
      <c r="X145">
        <v>75600</v>
      </c>
      <c r="Y145">
        <v>9.6000000000000002E-2</v>
      </c>
      <c r="Z145">
        <v>3221447</v>
      </c>
      <c r="AA145">
        <v>398943</v>
      </c>
      <c r="AB145">
        <v>0.50700000000000001</v>
      </c>
      <c r="AC145">
        <v>0</v>
      </c>
      <c r="AD145">
        <v>0</v>
      </c>
      <c r="AE145">
        <v>0</v>
      </c>
      <c r="AF145">
        <v>54426</v>
      </c>
      <c r="AG145">
        <v>115891</v>
      </c>
      <c r="AH145">
        <v>0.14699999999999999</v>
      </c>
      <c r="AI145">
        <v>0</v>
      </c>
      <c r="AJ145">
        <v>0</v>
      </c>
      <c r="AK145">
        <v>0</v>
      </c>
      <c r="AL145">
        <v>2669</v>
      </c>
      <c r="AM145">
        <v>4265</v>
      </c>
      <c r="AN145">
        <v>5.0000000000000001E-3</v>
      </c>
      <c r="AO145">
        <v>0</v>
      </c>
      <c r="AP145">
        <v>0</v>
      </c>
      <c r="AQ145">
        <v>0</v>
      </c>
      <c r="AR145">
        <v>317715</v>
      </c>
      <c r="AS145">
        <v>191829</v>
      </c>
      <c r="AT145">
        <v>0.24399999999999999</v>
      </c>
    </row>
    <row r="146" spans="1:46">
      <c r="A146">
        <v>145</v>
      </c>
      <c r="B146" t="s">
        <v>1583</v>
      </c>
      <c r="C146" t="s">
        <v>1584</v>
      </c>
      <c r="D146">
        <v>17710</v>
      </c>
      <c r="E146">
        <v>30</v>
      </c>
      <c r="F146" t="s">
        <v>1585</v>
      </c>
      <c r="G146" t="s">
        <v>1586</v>
      </c>
      <c r="H146" t="s">
        <v>1587</v>
      </c>
      <c r="I146">
        <v>8</v>
      </c>
      <c r="J146" t="s">
        <v>1588</v>
      </c>
      <c r="K146" t="s">
        <v>1589</v>
      </c>
      <c r="L146" t="s">
        <v>1590</v>
      </c>
      <c r="M146" t="s">
        <v>1591</v>
      </c>
      <c r="N146" t="s">
        <v>1592</v>
      </c>
      <c r="O146" t="s">
        <v>1593</v>
      </c>
      <c r="P146">
        <v>6586432</v>
      </c>
      <c r="Q146">
        <v>7385594</v>
      </c>
      <c r="R146">
        <v>7757139</v>
      </c>
      <c r="S146">
        <v>6630358</v>
      </c>
      <c r="T146">
        <v>371.9</v>
      </c>
      <c r="U146">
        <v>417</v>
      </c>
      <c r="V146">
        <v>438</v>
      </c>
      <c r="W146">
        <v>374.4</v>
      </c>
      <c r="X146">
        <v>210000</v>
      </c>
      <c r="Y146">
        <v>2.8000000000000001E-2</v>
      </c>
      <c r="Z146">
        <v>30903175</v>
      </c>
      <c r="AA146">
        <v>4138517</v>
      </c>
      <c r="AB146">
        <v>0.56000000000000005</v>
      </c>
      <c r="AC146">
        <v>0</v>
      </c>
      <c r="AD146">
        <v>0</v>
      </c>
      <c r="AE146">
        <v>0</v>
      </c>
      <c r="AF146">
        <v>1426304</v>
      </c>
      <c r="AG146">
        <v>3037077</v>
      </c>
      <c r="AH146">
        <v>0.41099999999999998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146</v>
      </c>
      <c r="B147" t="s">
        <v>1594</v>
      </c>
      <c r="C147" t="s">
        <v>1595</v>
      </c>
      <c r="D147">
        <v>3600</v>
      </c>
      <c r="E147">
        <v>9.5</v>
      </c>
      <c r="F147" t="s">
        <v>1596</v>
      </c>
      <c r="G147" t="s">
        <v>1597</v>
      </c>
      <c r="H147" t="s">
        <v>1598</v>
      </c>
      <c r="I147">
        <v>3</v>
      </c>
      <c r="J147" t="s">
        <v>1599</v>
      </c>
      <c r="K147" t="s">
        <v>1600</v>
      </c>
      <c r="L147" t="s">
        <v>1601</v>
      </c>
      <c r="M147" t="s">
        <v>1602</v>
      </c>
      <c r="N147" t="s">
        <v>1603</v>
      </c>
      <c r="O147" t="s">
        <v>1604</v>
      </c>
      <c r="P147">
        <v>908467</v>
      </c>
      <c r="Q147">
        <v>1062347</v>
      </c>
      <c r="R147">
        <v>1139600</v>
      </c>
      <c r="S147">
        <v>943200</v>
      </c>
      <c r="T147">
        <v>252.4</v>
      </c>
      <c r="U147">
        <v>295.10000000000002</v>
      </c>
      <c r="V147">
        <v>316.60000000000002</v>
      </c>
      <c r="W147">
        <v>262</v>
      </c>
      <c r="X147">
        <v>66500</v>
      </c>
      <c r="Y147">
        <v>6.3E-2</v>
      </c>
      <c r="Z147">
        <v>4469110</v>
      </c>
      <c r="AA147">
        <v>475149</v>
      </c>
      <c r="AB147">
        <v>0.44700000000000001</v>
      </c>
      <c r="AC147">
        <v>0</v>
      </c>
      <c r="AD147">
        <v>0</v>
      </c>
      <c r="AE147">
        <v>0</v>
      </c>
      <c r="AF147">
        <v>216677</v>
      </c>
      <c r="AG147">
        <v>461377</v>
      </c>
      <c r="AH147">
        <v>0.434</v>
      </c>
      <c r="AI147">
        <v>19110</v>
      </c>
      <c r="AJ147">
        <v>59321</v>
      </c>
      <c r="AK147">
        <v>5.6000000000000001E-2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147</v>
      </c>
      <c r="B148" t="s">
        <v>1605</v>
      </c>
      <c r="C148" t="s">
        <v>1606</v>
      </c>
      <c r="D148">
        <v>763</v>
      </c>
      <c r="E148">
        <v>4.7</v>
      </c>
      <c r="F148" t="s">
        <v>1607</v>
      </c>
      <c r="G148" t="s">
        <v>1608</v>
      </c>
      <c r="H148" t="s">
        <v>1609</v>
      </c>
      <c r="I148">
        <v>3</v>
      </c>
      <c r="J148" t="s">
        <v>1610</v>
      </c>
      <c r="K148" t="s">
        <v>1611</v>
      </c>
      <c r="L148" t="s">
        <v>1612</v>
      </c>
      <c r="M148" t="s">
        <v>1613</v>
      </c>
      <c r="N148" t="s">
        <v>1614</v>
      </c>
      <c r="O148" t="s">
        <v>1615</v>
      </c>
      <c r="P148">
        <v>301751</v>
      </c>
      <c r="Q148">
        <v>359752</v>
      </c>
      <c r="R148">
        <v>373474</v>
      </c>
      <c r="S148">
        <v>302593</v>
      </c>
      <c r="T148">
        <v>395.5</v>
      </c>
      <c r="U148">
        <v>471.5</v>
      </c>
      <c r="V148">
        <v>489.5</v>
      </c>
      <c r="W148">
        <v>396.6</v>
      </c>
      <c r="X148">
        <v>32900</v>
      </c>
      <c r="Y148">
        <v>9.0999999999999998E-2</v>
      </c>
      <c r="Z148">
        <v>1008225</v>
      </c>
      <c r="AA148">
        <v>133092</v>
      </c>
      <c r="AB148">
        <v>0.37</v>
      </c>
      <c r="AC148">
        <v>0</v>
      </c>
      <c r="AD148">
        <v>0</v>
      </c>
      <c r="AE148">
        <v>0</v>
      </c>
      <c r="AF148">
        <v>88012</v>
      </c>
      <c r="AG148">
        <v>187407</v>
      </c>
      <c r="AH148">
        <v>0.52100000000000002</v>
      </c>
      <c r="AI148">
        <v>0</v>
      </c>
      <c r="AJ148">
        <v>0</v>
      </c>
      <c r="AK148">
        <v>0</v>
      </c>
      <c r="AL148">
        <v>3975</v>
      </c>
      <c r="AM148">
        <v>6353</v>
      </c>
      <c r="AN148">
        <v>1.7999999999999999E-2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148</v>
      </c>
      <c r="B149" t="s">
        <v>1616</v>
      </c>
      <c r="C149" t="s">
        <v>1617</v>
      </c>
      <c r="D149">
        <v>810</v>
      </c>
      <c r="E149">
        <v>4.5</v>
      </c>
      <c r="F149" t="s">
        <v>1618</v>
      </c>
      <c r="G149" t="s">
        <v>1619</v>
      </c>
      <c r="H149" t="s">
        <v>1620</v>
      </c>
      <c r="I149">
        <v>4</v>
      </c>
      <c r="J149" t="s">
        <v>1621</v>
      </c>
      <c r="K149" t="s">
        <v>1622</v>
      </c>
      <c r="L149" t="s">
        <v>1623</v>
      </c>
      <c r="M149" t="s">
        <v>1624</v>
      </c>
      <c r="N149" t="s">
        <v>1625</v>
      </c>
      <c r="O149" t="s">
        <v>1626</v>
      </c>
      <c r="P149">
        <v>263883</v>
      </c>
      <c r="Q149">
        <v>318914</v>
      </c>
      <c r="R149">
        <v>334776</v>
      </c>
      <c r="S149">
        <v>286665</v>
      </c>
      <c r="T149">
        <v>325.8</v>
      </c>
      <c r="U149">
        <v>393.7</v>
      </c>
      <c r="V149">
        <v>413.3</v>
      </c>
      <c r="W149">
        <v>353.9</v>
      </c>
      <c r="X149">
        <v>31500</v>
      </c>
      <c r="Y149">
        <v>9.9000000000000005E-2</v>
      </c>
      <c r="Z149">
        <v>1202784</v>
      </c>
      <c r="AA149">
        <v>153834</v>
      </c>
      <c r="AB149">
        <v>0.48199999999999998</v>
      </c>
      <c r="AC149">
        <v>0</v>
      </c>
      <c r="AD149">
        <v>0</v>
      </c>
      <c r="AE149">
        <v>0</v>
      </c>
      <c r="AF149">
        <v>58000</v>
      </c>
      <c r="AG149">
        <v>123501</v>
      </c>
      <c r="AH149">
        <v>0.38700000000000001</v>
      </c>
      <c r="AI149">
        <v>0</v>
      </c>
      <c r="AJ149">
        <v>0</v>
      </c>
      <c r="AK149">
        <v>0</v>
      </c>
      <c r="AL149">
        <v>5888</v>
      </c>
      <c r="AM149">
        <v>9410</v>
      </c>
      <c r="AN149">
        <v>0.03</v>
      </c>
      <c r="AO149">
        <v>1345</v>
      </c>
      <c r="AP149">
        <v>669</v>
      </c>
      <c r="AQ149">
        <v>2E-3</v>
      </c>
      <c r="AR149">
        <v>0</v>
      </c>
      <c r="AS149">
        <v>0</v>
      </c>
      <c r="AT149">
        <v>0</v>
      </c>
    </row>
    <row r="150" spans="1:46">
      <c r="A150">
        <v>149</v>
      </c>
      <c r="B150" t="s">
        <v>1627</v>
      </c>
      <c r="C150" t="s">
        <v>1628</v>
      </c>
      <c r="D150">
        <v>500</v>
      </c>
      <c r="E150">
        <v>1.5</v>
      </c>
      <c r="F150" t="s">
        <v>1629</v>
      </c>
      <c r="G150" t="s">
        <v>1630</v>
      </c>
      <c r="H150" t="s">
        <v>1631</v>
      </c>
      <c r="I150">
        <v>2</v>
      </c>
      <c r="J150" t="s">
        <v>1632</v>
      </c>
      <c r="K150" t="s">
        <v>1633</v>
      </c>
      <c r="L150" t="s">
        <v>1634</v>
      </c>
      <c r="M150" t="s">
        <v>1635</v>
      </c>
      <c r="N150" t="s">
        <v>1636</v>
      </c>
      <c r="O150" t="s">
        <v>1637</v>
      </c>
      <c r="P150">
        <v>296935</v>
      </c>
      <c r="Q150">
        <v>331304</v>
      </c>
      <c r="R150">
        <v>343162</v>
      </c>
      <c r="S150">
        <v>270307</v>
      </c>
      <c r="T150">
        <v>593.9</v>
      </c>
      <c r="U150">
        <v>662.6</v>
      </c>
      <c r="V150">
        <v>686.3</v>
      </c>
      <c r="W150">
        <v>540.6</v>
      </c>
      <c r="X150">
        <v>10500</v>
      </c>
      <c r="Y150">
        <v>3.2000000000000001E-2</v>
      </c>
      <c r="Z150">
        <v>883927</v>
      </c>
      <c r="AA150">
        <v>115780</v>
      </c>
      <c r="AB150">
        <v>0.34899999999999998</v>
      </c>
      <c r="AC150">
        <v>0</v>
      </c>
      <c r="AD150">
        <v>0</v>
      </c>
      <c r="AE150">
        <v>0</v>
      </c>
      <c r="AF150">
        <v>84382</v>
      </c>
      <c r="AG150">
        <v>179677</v>
      </c>
      <c r="AH150">
        <v>0.54200000000000004</v>
      </c>
      <c r="AI150">
        <v>1215</v>
      </c>
      <c r="AJ150">
        <v>3772</v>
      </c>
      <c r="AK150">
        <v>1.0999999999999999E-2</v>
      </c>
      <c r="AL150">
        <v>13500</v>
      </c>
      <c r="AM150">
        <v>21575</v>
      </c>
      <c r="AN150">
        <v>6.5000000000000002E-2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150</v>
      </c>
      <c r="B151" t="s">
        <v>1638</v>
      </c>
      <c r="C151" t="s">
        <v>1639</v>
      </c>
      <c r="D151">
        <v>1900</v>
      </c>
      <c r="E151">
        <v>11</v>
      </c>
      <c r="F151" t="s">
        <v>1640</v>
      </c>
      <c r="G151" t="s">
        <v>1641</v>
      </c>
      <c r="H151" t="s">
        <v>1642</v>
      </c>
      <c r="I151">
        <v>3</v>
      </c>
      <c r="J151" t="s">
        <v>1643</v>
      </c>
      <c r="K151" t="s">
        <v>1644</v>
      </c>
      <c r="L151" t="s">
        <v>1645</v>
      </c>
      <c r="M151" t="s">
        <v>1646</v>
      </c>
      <c r="N151" t="s">
        <v>1647</v>
      </c>
      <c r="O151" t="s">
        <v>1648</v>
      </c>
      <c r="P151">
        <v>590475</v>
      </c>
      <c r="Q151">
        <v>716628</v>
      </c>
      <c r="R151">
        <v>769308</v>
      </c>
      <c r="S151">
        <v>686536</v>
      </c>
      <c r="T151">
        <v>310.8</v>
      </c>
      <c r="U151">
        <v>377.2</v>
      </c>
      <c r="V151">
        <v>404.9</v>
      </c>
      <c r="W151">
        <v>361.3</v>
      </c>
      <c r="X151">
        <v>77000</v>
      </c>
      <c r="Y151">
        <v>0.107</v>
      </c>
      <c r="Z151">
        <v>3172800</v>
      </c>
      <c r="AA151">
        <v>337327</v>
      </c>
      <c r="AB151">
        <v>0.47099999999999997</v>
      </c>
      <c r="AC151">
        <v>0</v>
      </c>
      <c r="AD151">
        <v>0</v>
      </c>
      <c r="AE151">
        <v>0</v>
      </c>
      <c r="AF151">
        <v>54774</v>
      </c>
      <c r="AG151">
        <v>116632</v>
      </c>
      <c r="AH151">
        <v>0.16300000000000001</v>
      </c>
      <c r="AI151">
        <v>0</v>
      </c>
      <c r="AJ151">
        <v>0</v>
      </c>
      <c r="AK151">
        <v>0</v>
      </c>
      <c r="AL151">
        <v>116180</v>
      </c>
      <c r="AM151">
        <v>185669</v>
      </c>
      <c r="AN151">
        <v>0.25900000000000001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>
        <v>151</v>
      </c>
      <c r="B152" t="s">
        <v>1649</v>
      </c>
      <c r="C152" t="s">
        <v>1650</v>
      </c>
      <c r="D152">
        <v>3023</v>
      </c>
      <c r="E152">
        <v>7</v>
      </c>
      <c r="F152" t="s">
        <v>1651</v>
      </c>
      <c r="G152" t="s">
        <v>1652</v>
      </c>
      <c r="H152" t="s">
        <v>1653</v>
      </c>
      <c r="I152">
        <v>3</v>
      </c>
      <c r="J152" t="s">
        <v>1654</v>
      </c>
      <c r="K152" t="s">
        <v>1655</v>
      </c>
      <c r="L152" t="s">
        <v>1656</v>
      </c>
      <c r="M152" t="s">
        <v>1657</v>
      </c>
      <c r="N152" t="s">
        <v>1658</v>
      </c>
      <c r="O152" t="s">
        <v>1659</v>
      </c>
      <c r="P152">
        <v>667701</v>
      </c>
      <c r="Q152">
        <v>783432</v>
      </c>
      <c r="R152">
        <v>854426</v>
      </c>
      <c r="S152">
        <v>751709</v>
      </c>
      <c r="T152">
        <v>220.9</v>
      </c>
      <c r="U152">
        <v>259.2</v>
      </c>
      <c r="V152">
        <v>282.60000000000002</v>
      </c>
      <c r="W152">
        <v>248.7</v>
      </c>
      <c r="X152">
        <v>49000</v>
      </c>
      <c r="Y152">
        <v>6.3E-2</v>
      </c>
      <c r="Z152">
        <v>4294296</v>
      </c>
      <c r="AA152">
        <v>456563</v>
      </c>
      <c r="AB152">
        <v>0.58299999999999996</v>
      </c>
      <c r="AC152">
        <v>0</v>
      </c>
      <c r="AD152">
        <v>0</v>
      </c>
      <c r="AE152">
        <v>0</v>
      </c>
      <c r="AF152">
        <v>129384</v>
      </c>
      <c r="AG152">
        <v>275501</v>
      </c>
      <c r="AH152">
        <v>0.35199999999999998</v>
      </c>
      <c r="AI152">
        <v>0</v>
      </c>
      <c r="AJ152">
        <v>0</v>
      </c>
      <c r="AK152">
        <v>0</v>
      </c>
      <c r="AL152">
        <v>1482</v>
      </c>
      <c r="AM152">
        <v>2368</v>
      </c>
      <c r="AN152">
        <v>3.0000000000000001E-3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152</v>
      </c>
      <c r="B153" t="s">
        <v>1660</v>
      </c>
      <c r="C153" t="s">
        <v>1661</v>
      </c>
      <c r="D153">
        <v>21500</v>
      </c>
      <c r="E153">
        <v>40</v>
      </c>
      <c r="F153" t="s">
        <v>1662</v>
      </c>
      <c r="G153" t="s">
        <v>1663</v>
      </c>
      <c r="H153" t="s">
        <v>1664</v>
      </c>
      <c r="I153">
        <v>6</v>
      </c>
      <c r="J153" t="s">
        <v>1665</v>
      </c>
      <c r="K153" t="s">
        <v>1666</v>
      </c>
      <c r="L153" t="s">
        <v>1667</v>
      </c>
      <c r="M153" t="s">
        <v>1668</v>
      </c>
      <c r="N153" t="s">
        <v>1669</v>
      </c>
      <c r="O153" t="s">
        <v>1670</v>
      </c>
      <c r="P153">
        <v>5855889</v>
      </c>
      <c r="Q153">
        <v>6649953</v>
      </c>
      <c r="R153">
        <v>6980771</v>
      </c>
      <c r="S153">
        <v>5865463</v>
      </c>
      <c r="T153">
        <v>272.39999999999998</v>
      </c>
      <c r="U153">
        <v>309.3</v>
      </c>
      <c r="V153">
        <v>324.7</v>
      </c>
      <c r="W153">
        <v>272.8</v>
      </c>
      <c r="X153">
        <v>280000</v>
      </c>
      <c r="Y153">
        <v>4.2000000000000003E-2</v>
      </c>
      <c r="Z153">
        <v>25120341</v>
      </c>
      <c r="AA153">
        <v>3363799</v>
      </c>
      <c r="AB153">
        <v>0.50600000000000001</v>
      </c>
      <c r="AC153">
        <v>0</v>
      </c>
      <c r="AD153">
        <v>0</v>
      </c>
      <c r="AE153">
        <v>0</v>
      </c>
      <c r="AF153">
        <v>1411782</v>
      </c>
      <c r="AG153">
        <v>3006154</v>
      </c>
      <c r="AH153">
        <v>0.45200000000000001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>
        <v>153</v>
      </c>
      <c r="B154" t="s">
        <v>1671</v>
      </c>
      <c r="C154" t="s">
        <v>1672</v>
      </c>
      <c r="D154">
        <v>3268</v>
      </c>
      <c r="E154">
        <v>8</v>
      </c>
      <c r="F154" t="s">
        <v>1673</v>
      </c>
      <c r="G154" t="s">
        <v>1674</v>
      </c>
      <c r="H154" t="s">
        <v>1675</v>
      </c>
      <c r="I154">
        <v>3</v>
      </c>
      <c r="J154" t="s">
        <v>1676</v>
      </c>
      <c r="K154" t="s">
        <v>1677</v>
      </c>
      <c r="L154" t="s">
        <v>1678</v>
      </c>
      <c r="M154" t="s">
        <v>1679</v>
      </c>
      <c r="N154" t="s">
        <v>1680</v>
      </c>
      <c r="O154" t="s">
        <v>1681</v>
      </c>
      <c r="P154">
        <v>353884</v>
      </c>
      <c r="Q154">
        <v>501809</v>
      </c>
      <c r="R154">
        <v>537429</v>
      </c>
      <c r="S154">
        <v>-194835</v>
      </c>
      <c r="T154">
        <v>108.3</v>
      </c>
      <c r="U154">
        <v>153.6</v>
      </c>
      <c r="V154">
        <v>164.5</v>
      </c>
      <c r="W154">
        <v>-59.6</v>
      </c>
      <c r="X154">
        <v>56000</v>
      </c>
      <c r="Y154">
        <v>0.112</v>
      </c>
      <c r="Z154">
        <v>1582208</v>
      </c>
      <c r="AA154">
        <v>192962</v>
      </c>
      <c r="AB154">
        <v>0.38500000000000001</v>
      </c>
      <c r="AC154">
        <v>0</v>
      </c>
      <c r="AD154">
        <v>0</v>
      </c>
      <c r="AE154">
        <v>0</v>
      </c>
      <c r="AF154">
        <v>52300</v>
      </c>
      <c r="AG154">
        <v>111364</v>
      </c>
      <c r="AH154">
        <v>0.222</v>
      </c>
      <c r="AI154">
        <v>0</v>
      </c>
      <c r="AJ154">
        <v>0</v>
      </c>
      <c r="AK154">
        <v>0</v>
      </c>
      <c r="AL154">
        <v>19419</v>
      </c>
      <c r="AM154">
        <v>31034</v>
      </c>
      <c r="AN154">
        <v>6.2E-2</v>
      </c>
      <c r="AO154">
        <v>0</v>
      </c>
      <c r="AP154">
        <v>0</v>
      </c>
      <c r="AQ154">
        <v>0</v>
      </c>
      <c r="AR154">
        <v>395118</v>
      </c>
      <c r="AS154">
        <v>110450</v>
      </c>
      <c r="AT154">
        <v>0.22</v>
      </c>
    </row>
    <row r="155" spans="1:46">
      <c r="A155">
        <v>154</v>
      </c>
      <c r="B155" t="s">
        <v>1682</v>
      </c>
      <c r="C155" t="s">
        <v>1683</v>
      </c>
      <c r="D155">
        <v>42487</v>
      </c>
      <c r="E155">
        <v>135</v>
      </c>
      <c r="F155" t="s">
        <v>1684</v>
      </c>
      <c r="G155" t="s">
        <v>1685</v>
      </c>
      <c r="H155" t="s">
        <v>1686</v>
      </c>
      <c r="I155">
        <v>21</v>
      </c>
      <c r="J155" t="s">
        <v>1687</v>
      </c>
      <c r="K155" t="s">
        <v>1688</v>
      </c>
      <c r="L155" t="s">
        <v>1689</v>
      </c>
      <c r="M155" t="s">
        <v>1690</v>
      </c>
      <c r="N155" t="s">
        <v>1691</v>
      </c>
      <c r="O155" t="s">
        <v>1692</v>
      </c>
      <c r="P155">
        <v>8673295</v>
      </c>
      <c r="Q155">
        <v>10428961</v>
      </c>
      <c r="R155">
        <v>11204037</v>
      </c>
      <c r="S155">
        <v>9653409</v>
      </c>
      <c r="T155">
        <v>204.1</v>
      </c>
      <c r="U155">
        <v>245.5</v>
      </c>
      <c r="V155">
        <v>263.7</v>
      </c>
      <c r="W155">
        <v>227.2</v>
      </c>
      <c r="X155">
        <v>945000</v>
      </c>
      <c r="Y155">
        <v>9.0999999999999998E-2</v>
      </c>
      <c r="Z155">
        <v>45445475</v>
      </c>
      <c r="AA155">
        <v>5304463</v>
      </c>
      <c r="AB155">
        <v>0.50900000000000001</v>
      </c>
      <c r="AC155">
        <v>0</v>
      </c>
      <c r="AD155">
        <v>0</v>
      </c>
      <c r="AE155">
        <v>0</v>
      </c>
      <c r="AF155">
        <v>1962820</v>
      </c>
      <c r="AG155">
        <v>4179497</v>
      </c>
      <c r="AH155">
        <v>0.40100000000000002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>
        <v>155</v>
      </c>
      <c r="B156" t="s">
        <v>1693</v>
      </c>
      <c r="C156" t="s">
        <v>1694</v>
      </c>
      <c r="D156">
        <v>1760</v>
      </c>
      <c r="E156">
        <v>5.0999999999999996</v>
      </c>
      <c r="F156" t="s">
        <v>1695</v>
      </c>
      <c r="G156" t="s">
        <v>1696</v>
      </c>
      <c r="H156" t="s">
        <v>1697</v>
      </c>
      <c r="I156">
        <v>2</v>
      </c>
      <c r="J156" t="s">
        <v>1698</v>
      </c>
      <c r="K156" t="s">
        <v>1699</v>
      </c>
      <c r="L156" t="s">
        <v>1700</v>
      </c>
      <c r="M156" t="s">
        <v>1701</v>
      </c>
      <c r="N156" t="s">
        <v>1702</v>
      </c>
      <c r="O156" t="s">
        <v>1703</v>
      </c>
      <c r="P156">
        <v>371880</v>
      </c>
      <c r="Q156">
        <v>439257</v>
      </c>
      <c r="R156">
        <v>467118</v>
      </c>
      <c r="S156">
        <v>405159</v>
      </c>
      <c r="T156">
        <v>211.3</v>
      </c>
      <c r="U156">
        <v>249.6</v>
      </c>
      <c r="V156">
        <v>265.39999999999998</v>
      </c>
      <c r="W156">
        <v>230.2</v>
      </c>
      <c r="X156">
        <v>35700</v>
      </c>
      <c r="Y156">
        <v>8.1000000000000003E-2</v>
      </c>
      <c r="Z156">
        <v>1806651</v>
      </c>
      <c r="AA156">
        <v>197122</v>
      </c>
      <c r="AB156">
        <v>0.44900000000000001</v>
      </c>
      <c r="AC156">
        <v>0</v>
      </c>
      <c r="AD156">
        <v>0</v>
      </c>
      <c r="AE156">
        <v>0</v>
      </c>
      <c r="AF156">
        <v>39468</v>
      </c>
      <c r="AG156">
        <v>84039</v>
      </c>
      <c r="AH156">
        <v>0.191</v>
      </c>
      <c r="AI156">
        <v>7187</v>
      </c>
      <c r="AJ156">
        <v>22309</v>
      </c>
      <c r="AK156">
        <v>5.0999999999999997E-2</v>
      </c>
      <c r="AL156">
        <v>62628</v>
      </c>
      <c r="AM156">
        <v>100086</v>
      </c>
      <c r="AN156">
        <v>0.22800000000000001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>
        <v>156</v>
      </c>
      <c r="B157" t="s">
        <v>1704</v>
      </c>
      <c r="C157" t="s">
        <v>1705</v>
      </c>
      <c r="D157">
        <v>12665</v>
      </c>
      <c r="E157">
        <v>100</v>
      </c>
      <c r="F157" t="s">
        <v>1706</v>
      </c>
      <c r="G157" t="s">
        <v>1707</v>
      </c>
      <c r="H157" t="s">
        <v>1708</v>
      </c>
      <c r="I157">
        <v>5</v>
      </c>
      <c r="J157" t="s">
        <v>1709</v>
      </c>
      <c r="K157" t="s">
        <v>1710</v>
      </c>
      <c r="L157" t="s">
        <v>1711</v>
      </c>
      <c r="M157" t="s">
        <v>1712</v>
      </c>
      <c r="N157" t="s">
        <v>1713</v>
      </c>
      <c r="O157" t="s">
        <v>1714</v>
      </c>
      <c r="P157">
        <v>3088151</v>
      </c>
      <c r="Q157">
        <v>4138261</v>
      </c>
      <c r="R157">
        <v>4362707</v>
      </c>
      <c r="S157">
        <v>2565013</v>
      </c>
      <c r="T157">
        <v>243.8</v>
      </c>
      <c r="U157">
        <v>326.7</v>
      </c>
      <c r="V157">
        <v>344.5</v>
      </c>
      <c r="W157">
        <v>202.5</v>
      </c>
      <c r="X157">
        <v>700000</v>
      </c>
      <c r="Y157">
        <v>0.16900000000000001</v>
      </c>
      <c r="Z157">
        <v>12312800</v>
      </c>
      <c r="AA157">
        <v>1670395</v>
      </c>
      <c r="AB157">
        <v>0.40400000000000003</v>
      </c>
      <c r="AC157">
        <v>0</v>
      </c>
      <c r="AD157">
        <v>0</v>
      </c>
      <c r="AE157">
        <v>0</v>
      </c>
      <c r="AF157">
        <v>190877</v>
      </c>
      <c r="AG157">
        <v>406441</v>
      </c>
      <c r="AH157">
        <v>9.8000000000000004E-2</v>
      </c>
      <c r="AI157">
        <v>0</v>
      </c>
      <c r="AJ157">
        <v>0</v>
      </c>
      <c r="AK157">
        <v>0</v>
      </c>
      <c r="AL157">
        <v>709951</v>
      </c>
      <c r="AM157">
        <v>1134583</v>
      </c>
      <c r="AN157">
        <v>0.27400000000000002</v>
      </c>
      <c r="AO157">
        <v>0</v>
      </c>
      <c r="AP157">
        <v>0</v>
      </c>
      <c r="AQ157">
        <v>0</v>
      </c>
      <c r="AR157">
        <v>811500</v>
      </c>
      <c r="AS157">
        <v>226843</v>
      </c>
      <c r="AT157">
        <v>5.5E-2</v>
      </c>
    </row>
    <row r="158" spans="1:46">
      <c r="A158">
        <v>157</v>
      </c>
      <c r="B158" t="s">
        <v>1715</v>
      </c>
      <c r="C158" t="s">
        <v>1716</v>
      </c>
      <c r="D158">
        <v>8500</v>
      </c>
      <c r="E158">
        <v>80</v>
      </c>
      <c r="F158" t="s">
        <v>1717</v>
      </c>
      <c r="G158" t="s">
        <v>1718</v>
      </c>
      <c r="H158" t="s">
        <v>1719</v>
      </c>
      <c r="I158">
        <v>3</v>
      </c>
      <c r="J158" t="s">
        <v>1720</v>
      </c>
      <c r="K158" t="s">
        <v>1721</v>
      </c>
      <c r="L158" t="s">
        <v>1722</v>
      </c>
      <c r="M158" t="s">
        <v>1723</v>
      </c>
      <c r="N158" t="s">
        <v>1724</v>
      </c>
      <c r="O158" t="s">
        <v>1725</v>
      </c>
      <c r="P158">
        <v>2416435</v>
      </c>
      <c r="Q158">
        <v>3188096</v>
      </c>
      <c r="R158">
        <v>3330605</v>
      </c>
      <c r="S158">
        <v>2920111</v>
      </c>
      <c r="T158">
        <v>284.3</v>
      </c>
      <c r="U158">
        <v>375.1</v>
      </c>
      <c r="V158">
        <v>391.8</v>
      </c>
      <c r="W158">
        <v>343.5</v>
      </c>
      <c r="X158">
        <v>560000</v>
      </c>
      <c r="Y158">
        <v>0.17599999999999999</v>
      </c>
      <c r="Z158">
        <v>10803300</v>
      </c>
      <c r="AA158">
        <v>1449831</v>
      </c>
      <c r="AB158">
        <v>0.45500000000000002</v>
      </c>
      <c r="AC158">
        <v>0</v>
      </c>
      <c r="AD158">
        <v>0</v>
      </c>
      <c r="AE158">
        <v>0</v>
      </c>
      <c r="AF158">
        <v>471000</v>
      </c>
      <c r="AG158">
        <v>1002916</v>
      </c>
      <c r="AH158">
        <v>0.315</v>
      </c>
      <c r="AI158">
        <v>0</v>
      </c>
      <c r="AJ158">
        <v>0</v>
      </c>
      <c r="AK158">
        <v>0</v>
      </c>
      <c r="AL158">
        <v>102140</v>
      </c>
      <c r="AM158">
        <v>163231</v>
      </c>
      <c r="AN158">
        <v>5.0999999999999997E-2</v>
      </c>
      <c r="AO158">
        <v>9600</v>
      </c>
      <c r="AP158">
        <v>4772</v>
      </c>
      <c r="AQ158">
        <v>1E-3</v>
      </c>
      <c r="AR158">
        <v>7500</v>
      </c>
      <c r="AS158">
        <v>7346</v>
      </c>
      <c r="AT158">
        <v>2E-3</v>
      </c>
    </row>
    <row r="159" spans="1:46">
      <c r="A159">
        <v>158</v>
      </c>
      <c r="B159" t="s">
        <v>1726</v>
      </c>
      <c r="C159" t="s">
        <v>1727</v>
      </c>
      <c r="D159">
        <v>12577</v>
      </c>
      <c r="E159">
        <v>30</v>
      </c>
      <c r="F159" t="s">
        <v>1728</v>
      </c>
      <c r="G159" t="s">
        <v>1729</v>
      </c>
      <c r="H159" t="s">
        <v>1730</v>
      </c>
      <c r="I159">
        <v>16</v>
      </c>
      <c r="J159" t="s">
        <v>1731</v>
      </c>
      <c r="K159" t="s">
        <v>1732</v>
      </c>
      <c r="L159" t="s">
        <v>1733</v>
      </c>
      <c r="M159" t="s">
        <v>1734</v>
      </c>
      <c r="N159" t="s">
        <v>1735</v>
      </c>
      <c r="O159" t="s">
        <v>1736</v>
      </c>
      <c r="P159">
        <v>3962312</v>
      </c>
      <c r="Q159">
        <v>4539020</v>
      </c>
      <c r="R159">
        <v>4765948</v>
      </c>
      <c r="S159">
        <v>4093213</v>
      </c>
      <c r="T159">
        <v>315</v>
      </c>
      <c r="U159">
        <v>360.9</v>
      </c>
      <c r="V159">
        <v>378.9</v>
      </c>
      <c r="W159">
        <v>325.5</v>
      </c>
      <c r="X159">
        <v>210000</v>
      </c>
      <c r="Y159">
        <v>4.5999999999999999E-2</v>
      </c>
      <c r="Z159">
        <v>18436642</v>
      </c>
      <c r="AA159">
        <v>2515761</v>
      </c>
      <c r="AB159">
        <v>0.55400000000000005</v>
      </c>
      <c r="AC159">
        <v>0</v>
      </c>
      <c r="AD159">
        <v>0</v>
      </c>
      <c r="AE159">
        <v>0</v>
      </c>
      <c r="AF159">
        <v>851562</v>
      </c>
      <c r="AG159">
        <v>1813260</v>
      </c>
      <c r="AH159">
        <v>0.39900000000000002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159</v>
      </c>
      <c r="B160" t="s">
        <v>1737</v>
      </c>
      <c r="C160" t="s">
        <v>1738</v>
      </c>
      <c r="D160">
        <v>312</v>
      </c>
      <c r="E160">
        <v>2</v>
      </c>
      <c r="F160" t="s">
        <v>1739</v>
      </c>
      <c r="G160" t="s">
        <v>1740</v>
      </c>
      <c r="H160" t="s">
        <v>1741</v>
      </c>
      <c r="I160">
        <v>1</v>
      </c>
      <c r="J160" t="s">
        <v>1742</v>
      </c>
      <c r="K160" t="s">
        <v>1743</v>
      </c>
      <c r="L160" t="s">
        <v>1744</v>
      </c>
      <c r="M160" t="s">
        <v>1745</v>
      </c>
      <c r="N160" t="s">
        <v>1746</v>
      </c>
      <c r="O160" t="s">
        <v>1747</v>
      </c>
      <c r="P160">
        <v>75364</v>
      </c>
      <c r="Q160">
        <v>100434</v>
      </c>
      <c r="R160">
        <v>112170</v>
      </c>
      <c r="S160">
        <v>98186</v>
      </c>
      <c r="T160">
        <v>241.6</v>
      </c>
      <c r="U160">
        <v>321.89999999999998</v>
      </c>
      <c r="V160">
        <v>359.5</v>
      </c>
      <c r="W160">
        <v>314.7</v>
      </c>
      <c r="X160">
        <v>14000</v>
      </c>
      <c r="Y160">
        <v>0.13900000000000001</v>
      </c>
      <c r="Z160">
        <v>419290</v>
      </c>
      <c r="AA160">
        <v>39832</v>
      </c>
      <c r="AB160">
        <v>0.39700000000000002</v>
      </c>
      <c r="AC160">
        <v>0</v>
      </c>
      <c r="AD160">
        <v>0</v>
      </c>
      <c r="AE160">
        <v>0</v>
      </c>
      <c r="AF160">
        <v>6156</v>
      </c>
      <c r="AG160">
        <v>13108</v>
      </c>
      <c r="AH160">
        <v>0.13100000000000001</v>
      </c>
      <c r="AI160">
        <v>0</v>
      </c>
      <c r="AJ160">
        <v>0</v>
      </c>
      <c r="AK160">
        <v>0</v>
      </c>
      <c r="AL160">
        <v>13698</v>
      </c>
      <c r="AM160">
        <v>21891</v>
      </c>
      <c r="AN160">
        <v>0.218</v>
      </c>
      <c r="AO160">
        <v>18107</v>
      </c>
      <c r="AP160">
        <v>9001</v>
      </c>
      <c r="AQ160">
        <v>0.09</v>
      </c>
      <c r="AR160">
        <v>2656</v>
      </c>
      <c r="AS160">
        <v>2602</v>
      </c>
      <c r="AT160">
        <v>2.5999999999999999E-2</v>
      </c>
    </row>
    <row r="161" spans="1:46">
      <c r="A161">
        <v>160</v>
      </c>
      <c r="B161" t="s">
        <v>1748</v>
      </c>
      <c r="C161" t="s">
        <v>1749</v>
      </c>
      <c r="D161">
        <v>109</v>
      </c>
      <c r="E161">
        <v>0.7</v>
      </c>
      <c r="F161" t="s">
        <v>1750</v>
      </c>
      <c r="G161" t="s">
        <v>1751</v>
      </c>
      <c r="H161" t="s">
        <v>1752</v>
      </c>
      <c r="I161">
        <v>1</v>
      </c>
      <c r="J161" t="s">
        <v>1753</v>
      </c>
      <c r="K161" t="s">
        <v>1754</v>
      </c>
      <c r="L161" t="s">
        <v>1755</v>
      </c>
      <c r="M161" t="s">
        <v>1756</v>
      </c>
      <c r="N161" t="s">
        <v>1757</v>
      </c>
      <c r="O161" t="s">
        <v>1758</v>
      </c>
      <c r="P161">
        <v>22380</v>
      </c>
      <c r="Q161">
        <v>30277</v>
      </c>
      <c r="R161">
        <v>33695</v>
      </c>
      <c r="S161">
        <v>29706</v>
      </c>
      <c r="T161">
        <v>205.3</v>
      </c>
      <c r="U161">
        <v>277.8</v>
      </c>
      <c r="V161">
        <v>309.10000000000002</v>
      </c>
      <c r="W161">
        <v>272.5</v>
      </c>
      <c r="X161">
        <v>4900</v>
      </c>
      <c r="Y161">
        <v>0.16200000000000001</v>
      </c>
      <c r="Z161">
        <v>158969</v>
      </c>
      <c r="AA161">
        <v>14772</v>
      </c>
      <c r="AB161">
        <v>0.48799999999999999</v>
      </c>
      <c r="AC161">
        <v>0</v>
      </c>
      <c r="AD161">
        <v>0</v>
      </c>
      <c r="AE161">
        <v>0</v>
      </c>
      <c r="AF161">
        <v>3801</v>
      </c>
      <c r="AG161">
        <v>8094</v>
      </c>
      <c r="AH161">
        <v>0.26700000000000002</v>
      </c>
      <c r="AI161">
        <v>0</v>
      </c>
      <c r="AJ161">
        <v>0</v>
      </c>
      <c r="AK161">
        <v>0</v>
      </c>
      <c r="AL161">
        <v>467</v>
      </c>
      <c r="AM161">
        <v>746</v>
      </c>
      <c r="AN161">
        <v>2.5000000000000001E-2</v>
      </c>
      <c r="AO161">
        <v>3849</v>
      </c>
      <c r="AP161">
        <v>1765</v>
      </c>
      <c r="AQ161">
        <v>5.8000000000000003E-2</v>
      </c>
      <c r="AR161">
        <v>0</v>
      </c>
      <c r="AS161">
        <v>0</v>
      </c>
      <c r="AT161">
        <v>0</v>
      </c>
    </row>
    <row r="162" spans="1:46">
      <c r="A162">
        <v>161</v>
      </c>
      <c r="B162" t="s">
        <v>1759</v>
      </c>
      <c r="C162" t="s">
        <v>1760</v>
      </c>
      <c r="D162">
        <v>3657</v>
      </c>
      <c r="E162">
        <v>6.5</v>
      </c>
      <c r="F162" t="s">
        <v>1761</v>
      </c>
      <c r="G162" t="s">
        <v>1762</v>
      </c>
      <c r="H162" t="s">
        <v>1763</v>
      </c>
      <c r="I162">
        <v>2</v>
      </c>
      <c r="J162" t="s">
        <v>1764</v>
      </c>
      <c r="K162" t="s">
        <v>1765</v>
      </c>
      <c r="L162" t="s">
        <v>1766</v>
      </c>
      <c r="M162" t="s">
        <v>1767</v>
      </c>
      <c r="N162" t="s">
        <v>1768</v>
      </c>
      <c r="O162" t="s">
        <v>1769</v>
      </c>
      <c r="P162">
        <v>635848</v>
      </c>
      <c r="Q162">
        <v>738894</v>
      </c>
      <c r="R162">
        <v>799584</v>
      </c>
      <c r="S162">
        <v>706009</v>
      </c>
      <c r="T162">
        <v>173.9</v>
      </c>
      <c r="U162">
        <v>202</v>
      </c>
      <c r="V162">
        <v>218.6</v>
      </c>
      <c r="W162">
        <v>193.1</v>
      </c>
      <c r="X162">
        <v>45500</v>
      </c>
      <c r="Y162">
        <v>6.2E-2</v>
      </c>
      <c r="Z162">
        <v>3746400</v>
      </c>
      <c r="AA162">
        <v>357089</v>
      </c>
      <c r="AB162">
        <v>0.48299999999999998</v>
      </c>
      <c r="AC162">
        <v>0</v>
      </c>
      <c r="AD162">
        <v>0</v>
      </c>
      <c r="AE162">
        <v>0</v>
      </c>
      <c r="AF162">
        <v>26423</v>
      </c>
      <c r="AG162">
        <v>56263</v>
      </c>
      <c r="AH162">
        <v>7.5999999999999998E-2</v>
      </c>
      <c r="AI162">
        <v>19894</v>
      </c>
      <c r="AJ162">
        <v>61755</v>
      </c>
      <c r="AK162">
        <v>8.4000000000000005E-2</v>
      </c>
      <c r="AL162">
        <v>136590</v>
      </c>
      <c r="AM162">
        <v>218286</v>
      </c>
      <c r="AN162">
        <v>0.29499999999999998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>
        <v>162</v>
      </c>
      <c r="B163" t="s">
        <v>1770</v>
      </c>
      <c r="C163" t="s">
        <v>1771</v>
      </c>
      <c r="D163">
        <v>1830</v>
      </c>
      <c r="E163">
        <v>45</v>
      </c>
      <c r="F163" t="s">
        <v>1772</v>
      </c>
      <c r="G163" t="s">
        <v>1773</v>
      </c>
      <c r="H163" t="s">
        <v>1774</v>
      </c>
      <c r="I163">
        <v>3</v>
      </c>
      <c r="J163" t="s">
        <v>1775</v>
      </c>
      <c r="K163" t="s">
        <v>1776</v>
      </c>
      <c r="L163" t="s">
        <v>1777</v>
      </c>
      <c r="M163" t="s">
        <v>1778</v>
      </c>
      <c r="N163" t="s">
        <v>1779</v>
      </c>
      <c r="O163" t="s">
        <v>1780</v>
      </c>
      <c r="P163">
        <v>1414706</v>
      </c>
      <c r="Q163">
        <v>1857174</v>
      </c>
      <c r="R163">
        <v>1952620</v>
      </c>
      <c r="S163">
        <v>1612875</v>
      </c>
      <c r="T163">
        <v>773.1</v>
      </c>
      <c r="U163">
        <v>1014.8</v>
      </c>
      <c r="V163">
        <v>1067</v>
      </c>
      <c r="W163">
        <v>881.4</v>
      </c>
      <c r="X163">
        <v>315000</v>
      </c>
      <c r="Y163">
        <v>0.17</v>
      </c>
      <c r="Z163">
        <v>5847540</v>
      </c>
      <c r="AA163">
        <v>619757</v>
      </c>
      <c r="AB163">
        <v>0.33400000000000002</v>
      </c>
      <c r="AC163">
        <v>0</v>
      </c>
      <c r="AD163">
        <v>0</v>
      </c>
      <c r="AE163">
        <v>0</v>
      </c>
      <c r="AF163">
        <v>423286</v>
      </c>
      <c r="AG163">
        <v>901317</v>
      </c>
      <c r="AH163">
        <v>0.48499999999999999</v>
      </c>
      <c r="AI163">
        <v>0</v>
      </c>
      <c r="AJ163">
        <v>0</v>
      </c>
      <c r="AK163">
        <v>0</v>
      </c>
      <c r="AL163">
        <v>10755</v>
      </c>
      <c r="AM163">
        <v>17188</v>
      </c>
      <c r="AN163">
        <v>8.9999999999999993E-3</v>
      </c>
      <c r="AO163">
        <v>7871</v>
      </c>
      <c r="AP163">
        <v>3913</v>
      </c>
      <c r="AQ163">
        <v>2E-3</v>
      </c>
      <c r="AR163">
        <v>0</v>
      </c>
      <c r="AS163">
        <v>0</v>
      </c>
      <c r="AT163">
        <v>0</v>
      </c>
    </row>
    <row r="164" spans="1:46">
      <c r="A164">
        <v>163</v>
      </c>
      <c r="B164" t="s">
        <v>1781</v>
      </c>
      <c r="C164" t="s">
        <v>1782</v>
      </c>
      <c r="D164">
        <v>6941</v>
      </c>
      <c r="E164">
        <v>3.4</v>
      </c>
      <c r="F164" t="s">
        <v>1783</v>
      </c>
      <c r="G164" t="s">
        <v>1784</v>
      </c>
      <c r="H164" t="s">
        <v>1785</v>
      </c>
      <c r="I164">
        <v>3</v>
      </c>
      <c r="J164" t="s">
        <v>1786</v>
      </c>
      <c r="K164" t="s">
        <v>1787</v>
      </c>
      <c r="L164" t="s">
        <v>1788</v>
      </c>
      <c r="M164" t="s">
        <v>1789</v>
      </c>
      <c r="N164" t="s">
        <v>1790</v>
      </c>
      <c r="O164" t="s">
        <v>1791</v>
      </c>
      <c r="P164">
        <v>2352532</v>
      </c>
      <c r="Q164">
        <v>2574462</v>
      </c>
      <c r="R164">
        <v>2693068</v>
      </c>
      <c r="S164">
        <v>2213874</v>
      </c>
      <c r="T164">
        <v>338.9</v>
      </c>
      <c r="U164">
        <v>370.9</v>
      </c>
      <c r="V164">
        <v>388</v>
      </c>
      <c r="W164">
        <v>319</v>
      </c>
      <c r="X164">
        <v>23800</v>
      </c>
      <c r="Y164">
        <v>8.9999999999999993E-3</v>
      </c>
      <c r="Z164">
        <v>9041813</v>
      </c>
      <c r="AA164">
        <v>1214219</v>
      </c>
      <c r="AB164">
        <v>0.47199999999999998</v>
      </c>
      <c r="AC164">
        <v>0</v>
      </c>
      <c r="AD164">
        <v>0</v>
      </c>
      <c r="AE164">
        <v>0</v>
      </c>
      <c r="AF164">
        <v>578262</v>
      </c>
      <c r="AG164">
        <v>1231312</v>
      </c>
      <c r="AH164">
        <v>0.47799999999999998</v>
      </c>
      <c r="AI164">
        <v>0</v>
      </c>
      <c r="AJ164">
        <v>0</v>
      </c>
      <c r="AK164">
        <v>0</v>
      </c>
      <c r="AL164">
        <v>65784</v>
      </c>
      <c r="AM164">
        <v>105130</v>
      </c>
      <c r="AN164">
        <v>4.1000000000000002E-2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164</v>
      </c>
      <c r="B165" t="s">
        <v>1792</v>
      </c>
      <c r="C165" t="s">
        <v>1793</v>
      </c>
      <c r="D165">
        <v>2404</v>
      </c>
      <c r="E165">
        <v>6.2</v>
      </c>
      <c r="F165" t="s">
        <v>1794</v>
      </c>
      <c r="G165" t="s">
        <v>1795</v>
      </c>
      <c r="H165" t="s">
        <v>1796</v>
      </c>
      <c r="I165">
        <v>3</v>
      </c>
      <c r="J165" t="s">
        <v>1797</v>
      </c>
      <c r="K165" t="s">
        <v>1798</v>
      </c>
      <c r="L165" t="s">
        <v>1799</v>
      </c>
      <c r="M165" t="s">
        <v>1800</v>
      </c>
      <c r="N165" t="s">
        <v>1801</v>
      </c>
      <c r="O165" t="s">
        <v>1802</v>
      </c>
      <c r="P165">
        <v>761128</v>
      </c>
      <c r="Q165">
        <v>870713</v>
      </c>
      <c r="R165">
        <v>921799</v>
      </c>
      <c r="S165">
        <v>725525</v>
      </c>
      <c r="T165">
        <v>316.60000000000002</v>
      </c>
      <c r="U165">
        <v>362.2</v>
      </c>
      <c r="V165">
        <v>383.4</v>
      </c>
      <c r="W165">
        <v>301.8</v>
      </c>
      <c r="X165">
        <v>43400</v>
      </c>
      <c r="Y165">
        <v>0.05</v>
      </c>
      <c r="Z165">
        <v>2472450</v>
      </c>
      <c r="AA165">
        <v>264329</v>
      </c>
      <c r="AB165">
        <v>0.30399999999999999</v>
      </c>
      <c r="AC165">
        <v>0</v>
      </c>
      <c r="AD165">
        <v>0</v>
      </c>
      <c r="AE165">
        <v>0</v>
      </c>
      <c r="AF165">
        <v>220202</v>
      </c>
      <c r="AG165">
        <v>468883</v>
      </c>
      <c r="AH165">
        <v>0.53900000000000003</v>
      </c>
      <c r="AI165">
        <v>0</v>
      </c>
      <c r="AJ165">
        <v>0</v>
      </c>
      <c r="AK165">
        <v>0</v>
      </c>
      <c r="AL165">
        <v>52350</v>
      </c>
      <c r="AM165">
        <v>83661</v>
      </c>
      <c r="AN165">
        <v>9.6000000000000002E-2</v>
      </c>
      <c r="AO165">
        <v>21000</v>
      </c>
      <c r="AP165">
        <v>10439</v>
      </c>
      <c r="AQ165">
        <v>1.2E-2</v>
      </c>
      <c r="AR165">
        <v>0</v>
      </c>
      <c r="AS165">
        <v>0</v>
      </c>
      <c r="AT165">
        <v>0</v>
      </c>
    </row>
    <row r="166" spans="1:46">
      <c r="A166">
        <v>165</v>
      </c>
      <c r="B166" t="s">
        <v>1803</v>
      </c>
      <c r="C166" t="s">
        <v>1804</v>
      </c>
      <c r="D166">
        <v>1930</v>
      </c>
      <c r="E166">
        <v>12</v>
      </c>
      <c r="F166" t="s">
        <v>1805</v>
      </c>
      <c r="G166" t="s">
        <v>1806</v>
      </c>
      <c r="H166" t="s">
        <v>1807</v>
      </c>
      <c r="I166">
        <v>3</v>
      </c>
      <c r="J166" t="s">
        <v>1808</v>
      </c>
      <c r="K166" t="s">
        <v>1809</v>
      </c>
      <c r="L166" t="s">
        <v>1810</v>
      </c>
      <c r="M166" t="s">
        <v>1811</v>
      </c>
      <c r="N166" t="s">
        <v>1812</v>
      </c>
      <c r="O166" t="s">
        <v>1813</v>
      </c>
      <c r="P166">
        <v>477643</v>
      </c>
      <c r="Q166">
        <v>603575</v>
      </c>
      <c r="R166">
        <v>641244</v>
      </c>
      <c r="S166">
        <v>531994</v>
      </c>
      <c r="T166">
        <v>247.5</v>
      </c>
      <c r="U166">
        <v>312.7</v>
      </c>
      <c r="V166">
        <v>332.3</v>
      </c>
      <c r="W166">
        <v>275.60000000000002</v>
      </c>
      <c r="X166">
        <v>84000</v>
      </c>
      <c r="Y166">
        <v>0.13900000000000001</v>
      </c>
      <c r="Z166">
        <v>2019396</v>
      </c>
      <c r="AA166">
        <v>202720</v>
      </c>
      <c r="AB166">
        <v>0.33600000000000002</v>
      </c>
      <c r="AC166">
        <v>0</v>
      </c>
      <c r="AD166">
        <v>0</v>
      </c>
      <c r="AE166">
        <v>0</v>
      </c>
      <c r="AF166">
        <v>122902</v>
      </c>
      <c r="AG166">
        <v>261699</v>
      </c>
      <c r="AH166">
        <v>0.434</v>
      </c>
      <c r="AI166">
        <v>0</v>
      </c>
      <c r="AJ166">
        <v>0</v>
      </c>
      <c r="AK166">
        <v>0</v>
      </c>
      <c r="AL166">
        <v>33306</v>
      </c>
      <c r="AM166">
        <v>53227</v>
      </c>
      <c r="AN166">
        <v>8.7999999999999995E-2</v>
      </c>
      <c r="AO166">
        <v>3879</v>
      </c>
      <c r="AP166">
        <v>1928</v>
      </c>
      <c r="AQ166">
        <v>3.0000000000000001E-3</v>
      </c>
      <c r="AR166">
        <v>0</v>
      </c>
      <c r="AS166">
        <v>0</v>
      </c>
      <c r="AT166">
        <v>0</v>
      </c>
    </row>
    <row r="167" spans="1:46">
      <c r="A167">
        <v>166</v>
      </c>
      <c r="B167" t="s">
        <v>1814</v>
      </c>
      <c r="C167" t="s">
        <v>1815</v>
      </c>
      <c r="D167">
        <v>2575</v>
      </c>
      <c r="E167">
        <v>6.5</v>
      </c>
      <c r="F167" t="s">
        <v>1816</v>
      </c>
      <c r="G167" t="s">
        <v>1817</v>
      </c>
      <c r="H167" t="s">
        <v>1818</v>
      </c>
      <c r="I167">
        <v>4</v>
      </c>
      <c r="J167" t="s">
        <v>1819</v>
      </c>
      <c r="K167" t="s">
        <v>1820</v>
      </c>
      <c r="L167" t="s">
        <v>1821</v>
      </c>
      <c r="M167" t="s">
        <v>1822</v>
      </c>
      <c r="N167" t="s">
        <v>1823</v>
      </c>
      <c r="O167" t="s">
        <v>1824</v>
      </c>
      <c r="P167">
        <v>446616</v>
      </c>
      <c r="Q167">
        <v>528973</v>
      </c>
      <c r="R167">
        <v>571580</v>
      </c>
      <c r="S167">
        <v>517274</v>
      </c>
      <c r="T167">
        <v>173.4</v>
      </c>
      <c r="U167">
        <v>205.4</v>
      </c>
      <c r="V167">
        <v>222</v>
      </c>
      <c r="W167">
        <v>200.9</v>
      </c>
      <c r="X167">
        <v>45500</v>
      </c>
      <c r="Y167">
        <v>8.5999999999999993E-2</v>
      </c>
      <c r="Z167">
        <v>2639755</v>
      </c>
      <c r="AA167">
        <v>255717</v>
      </c>
      <c r="AB167">
        <v>0.48299999999999998</v>
      </c>
      <c r="AC167">
        <v>0</v>
      </c>
      <c r="AD167">
        <v>0</v>
      </c>
      <c r="AE167">
        <v>0</v>
      </c>
      <c r="AF167">
        <v>17363</v>
      </c>
      <c r="AG167">
        <v>36972</v>
      </c>
      <c r="AH167">
        <v>7.0000000000000007E-2</v>
      </c>
      <c r="AI167">
        <v>0</v>
      </c>
      <c r="AJ167">
        <v>0</v>
      </c>
      <c r="AK167">
        <v>0</v>
      </c>
      <c r="AL167">
        <v>119380</v>
      </c>
      <c r="AM167">
        <v>190783</v>
      </c>
      <c r="AN167">
        <v>0.36099999999999999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>
        <v>167</v>
      </c>
      <c r="B168" t="s">
        <v>1825</v>
      </c>
      <c r="C168" t="s">
        <v>1826</v>
      </c>
      <c r="D168">
        <v>4787</v>
      </c>
      <c r="E168">
        <v>12</v>
      </c>
      <c r="F168" t="s">
        <v>1827</v>
      </c>
      <c r="G168" t="s">
        <v>1828</v>
      </c>
      <c r="H168" t="s">
        <v>1829</v>
      </c>
      <c r="I168">
        <v>6</v>
      </c>
      <c r="J168" t="s">
        <v>1830</v>
      </c>
      <c r="K168" t="s">
        <v>1831</v>
      </c>
      <c r="L168" t="s">
        <v>1832</v>
      </c>
      <c r="M168" t="s">
        <v>1833</v>
      </c>
      <c r="N168" t="s">
        <v>1834</v>
      </c>
      <c r="O168" t="s">
        <v>1835</v>
      </c>
      <c r="P168">
        <v>1174584</v>
      </c>
      <c r="Q168">
        <v>1364531</v>
      </c>
      <c r="R168">
        <v>1438052</v>
      </c>
      <c r="S168">
        <v>1247292</v>
      </c>
      <c r="T168">
        <v>245.4</v>
      </c>
      <c r="U168">
        <v>285</v>
      </c>
      <c r="V168">
        <v>300.39999999999998</v>
      </c>
      <c r="W168">
        <v>260.60000000000002</v>
      </c>
      <c r="X168">
        <v>84000</v>
      </c>
      <c r="Y168">
        <v>6.2E-2</v>
      </c>
      <c r="Z168">
        <v>5723082</v>
      </c>
      <c r="AA168">
        <v>766363</v>
      </c>
      <c r="AB168">
        <v>0.56200000000000006</v>
      </c>
      <c r="AC168">
        <v>0</v>
      </c>
      <c r="AD168">
        <v>0</v>
      </c>
      <c r="AE168">
        <v>0</v>
      </c>
      <c r="AF168">
        <v>241469</v>
      </c>
      <c r="AG168">
        <v>514168</v>
      </c>
      <c r="AH168">
        <v>0.377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>
        <v>168</v>
      </c>
      <c r="B169" t="s">
        <v>1836</v>
      </c>
      <c r="C169" t="s">
        <v>1837</v>
      </c>
      <c r="D169">
        <v>8897</v>
      </c>
      <c r="E169">
        <v>17</v>
      </c>
      <c r="F169" t="s">
        <v>1838</v>
      </c>
      <c r="G169" t="s">
        <v>1839</v>
      </c>
      <c r="H169" t="s">
        <v>1840</v>
      </c>
      <c r="I169">
        <v>8</v>
      </c>
      <c r="J169" t="s">
        <v>1841</v>
      </c>
      <c r="K169" t="s">
        <v>1842</v>
      </c>
      <c r="L169" t="s">
        <v>1843</v>
      </c>
      <c r="M169" t="s">
        <v>1844</v>
      </c>
      <c r="N169" t="s">
        <v>1845</v>
      </c>
      <c r="O169" t="s">
        <v>1846</v>
      </c>
      <c r="P169">
        <v>1900958</v>
      </c>
      <c r="Q169">
        <v>2182924</v>
      </c>
      <c r="R169">
        <v>2285428</v>
      </c>
      <c r="S169">
        <v>1932175</v>
      </c>
      <c r="T169">
        <v>213.7</v>
      </c>
      <c r="U169">
        <v>245.4</v>
      </c>
      <c r="V169">
        <v>256.89999999999998</v>
      </c>
      <c r="W169">
        <v>217.2</v>
      </c>
      <c r="X169">
        <v>119000</v>
      </c>
      <c r="Y169">
        <v>5.5E-2</v>
      </c>
      <c r="Z169">
        <v>7631705</v>
      </c>
      <c r="AA169">
        <v>1111313</v>
      </c>
      <c r="AB169">
        <v>0.50900000000000001</v>
      </c>
      <c r="AC169">
        <v>0</v>
      </c>
      <c r="AD169">
        <v>0</v>
      </c>
      <c r="AE169">
        <v>0</v>
      </c>
      <c r="AF169">
        <v>446861</v>
      </c>
      <c r="AG169">
        <v>951516</v>
      </c>
      <c r="AH169">
        <v>0.436</v>
      </c>
      <c r="AI169">
        <v>0</v>
      </c>
      <c r="AJ169">
        <v>0</v>
      </c>
      <c r="AK169">
        <v>0</v>
      </c>
      <c r="AL169">
        <v>685</v>
      </c>
      <c r="AM169">
        <v>1095</v>
      </c>
      <c r="AN169">
        <v>1E-3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>
        <v>169</v>
      </c>
      <c r="B170" t="s">
        <v>1847</v>
      </c>
      <c r="C170" t="s">
        <v>1848</v>
      </c>
      <c r="D170">
        <v>3851</v>
      </c>
      <c r="E170">
        <v>8</v>
      </c>
      <c r="F170" t="s">
        <v>1849</v>
      </c>
      <c r="G170" t="s">
        <v>1850</v>
      </c>
      <c r="H170" t="s">
        <v>1851</v>
      </c>
      <c r="I170">
        <v>1</v>
      </c>
      <c r="J170" t="s">
        <v>1852</v>
      </c>
      <c r="K170" t="s">
        <v>1853</v>
      </c>
      <c r="L170" t="s">
        <v>1854</v>
      </c>
      <c r="M170" t="s">
        <v>1855</v>
      </c>
      <c r="N170" t="s">
        <v>1856</v>
      </c>
      <c r="O170" t="s">
        <v>1857</v>
      </c>
      <c r="P170">
        <v>724739</v>
      </c>
      <c r="Q170">
        <v>840227</v>
      </c>
      <c r="R170">
        <v>904390</v>
      </c>
      <c r="S170">
        <v>784279</v>
      </c>
      <c r="T170">
        <v>188.2</v>
      </c>
      <c r="U170">
        <v>218.2</v>
      </c>
      <c r="V170">
        <v>234.8</v>
      </c>
      <c r="W170">
        <v>203.7</v>
      </c>
      <c r="X170">
        <v>56000</v>
      </c>
      <c r="Y170">
        <v>6.7000000000000004E-2</v>
      </c>
      <c r="Z170">
        <v>3447160</v>
      </c>
      <c r="AA170">
        <v>343301</v>
      </c>
      <c r="AB170">
        <v>0.40899999999999997</v>
      </c>
      <c r="AC170">
        <v>0</v>
      </c>
      <c r="AD170">
        <v>0</v>
      </c>
      <c r="AE170">
        <v>0</v>
      </c>
      <c r="AF170">
        <v>32456</v>
      </c>
      <c r="AG170">
        <v>69110</v>
      </c>
      <c r="AH170">
        <v>8.2000000000000003E-2</v>
      </c>
      <c r="AI170">
        <v>23297</v>
      </c>
      <c r="AJ170">
        <v>72319</v>
      </c>
      <c r="AK170">
        <v>8.5999999999999993E-2</v>
      </c>
      <c r="AL170">
        <v>187407</v>
      </c>
      <c r="AM170">
        <v>299498</v>
      </c>
      <c r="AN170">
        <v>0.35599999999999998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>
        <v>170</v>
      </c>
      <c r="B171" t="s">
        <v>1858</v>
      </c>
      <c r="C171" t="s">
        <v>1859</v>
      </c>
      <c r="D171">
        <v>307</v>
      </c>
      <c r="E171">
        <v>1.5</v>
      </c>
      <c r="F171" t="s">
        <v>1860</v>
      </c>
      <c r="G171" t="s">
        <v>1861</v>
      </c>
      <c r="H171" t="s">
        <v>1862</v>
      </c>
      <c r="I171">
        <v>2</v>
      </c>
      <c r="J171" t="s">
        <v>1863</v>
      </c>
      <c r="K171" t="s">
        <v>1864</v>
      </c>
      <c r="L171" t="s">
        <v>1865</v>
      </c>
      <c r="M171" t="s">
        <v>1866</v>
      </c>
      <c r="N171" t="s">
        <v>1867</v>
      </c>
      <c r="O171" t="s">
        <v>1868</v>
      </c>
      <c r="P171">
        <v>42748</v>
      </c>
      <c r="Q171">
        <v>64923</v>
      </c>
      <c r="R171">
        <v>77834</v>
      </c>
      <c r="S171">
        <v>67780</v>
      </c>
      <c r="T171">
        <v>139.19999999999999</v>
      </c>
      <c r="U171">
        <v>211.5</v>
      </c>
      <c r="V171">
        <v>253.5</v>
      </c>
      <c r="W171">
        <v>220.8</v>
      </c>
      <c r="X171">
        <v>10500</v>
      </c>
      <c r="Y171">
        <v>0.16200000000000001</v>
      </c>
      <c r="Z171">
        <v>321708</v>
      </c>
      <c r="AA171">
        <v>29730</v>
      </c>
      <c r="AB171">
        <v>0.45800000000000002</v>
      </c>
      <c r="AC171">
        <v>0</v>
      </c>
      <c r="AD171">
        <v>0</v>
      </c>
      <c r="AE171">
        <v>0</v>
      </c>
      <c r="AF171">
        <v>3540</v>
      </c>
      <c r="AG171">
        <v>7538</v>
      </c>
      <c r="AH171">
        <v>0.11600000000000001</v>
      </c>
      <c r="AI171">
        <v>0</v>
      </c>
      <c r="AJ171">
        <v>0</v>
      </c>
      <c r="AK171">
        <v>0</v>
      </c>
      <c r="AL171">
        <v>462</v>
      </c>
      <c r="AM171">
        <v>738</v>
      </c>
      <c r="AN171">
        <v>1.0999999999999999E-2</v>
      </c>
      <c r="AO171">
        <v>33026</v>
      </c>
      <c r="AP171">
        <v>16417</v>
      </c>
      <c r="AQ171">
        <v>0.253</v>
      </c>
      <c r="AR171">
        <v>0</v>
      </c>
      <c r="AS171">
        <v>0</v>
      </c>
      <c r="AT171">
        <v>0</v>
      </c>
    </row>
    <row r="172" spans="1:46">
      <c r="A172">
        <v>171</v>
      </c>
      <c r="B172" t="s">
        <v>1869</v>
      </c>
      <c r="C172" t="s">
        <v>1870</v>
      </c>
      <c r="D172">
        <v>1137</v>
      </c>
      <c r="E172">
        <v>11</v>
      </c>
      <c r="F172" t="s">
        <v>1871</v>
      </c>
      <c r="G172" t="s">
        <v>1872</v>
      </c>
      <c r="H172" t="s">
        <v>1873</v>
      </c>
      <c r="I172">
        <v>4</v>
      </c>
      <c r="J172" t="s">
        <v>1874</v>
      </c>
      <c r="K172" t="s">
        <v>1875</v>
      </c>
      <c r="L172" t="s">
        <v>1876</v>
      </c>
      <c r="M172" t="s">
        <v>1877</v>
      </c>
      <c r="N172" t="s">
        <v>1878</v>
      </c>
      <c r="O172" t="s">
        <v>1879</v>
      </c>
      <c r="P172">
        <v>721895</v>
      </c>
      <c r="Q172">
        <v>866222</v>
      </c>
      <c r="R172">
        <v>914460</v>
      </c>
      <c r="S172">
        <v>814055</v>
      </c>
      <c r="T172">
        <v>634.9</v>
      </c>
      <c r="U172">
        <v>761.8</v>
      </c>
      <c r="V172">
        <v>804.3</v>
      </c>
      <c r="W172">
        <v>716</v>
      </c>
      <c r="X172">
        <v>77000</v>
      </c>
      <c r="Y172">
        <v>8.8999999999999996E-2</v>
      </c>
      <c r="Z172">
        <v>4122950</v>
      </c>
      <c r="AA172">
        <v>501935</v>
      </c>
      <c r="AB172">
        <v>0.57899999999999996</v>
      </c>
      <c r="AC172">
        <v>0</v>
      </c>
      <c r="AD172">
        <v>0</v>
      </c>
      <c r="AE172">
        <v>0</v>
      </c>
      <c r="AF172">
        <v>112985</v>
      </c>
      <c r="AG172">
        <v>240583</v>
      </c>
      <c r="AH172">
        <v>0.27800000000000002</v>
      </c>
      <c r="AI172">
        <v>1691</v>
      </c>
      <c r="AJ172">
        <v>5249</v>
      </c>
      <c r="AK172">
        <v>6.0000000000000001E-3</v>
      </c>
      <c r="AL172">
        <v>25788</v>
      </c>
      <c r="AM172">
        <v>41212</v>
      </c>
      <c r="AN172">
        <v>4.8000000000000001E-2</v>
      </c>
      <c r="AO172">
        <v>686</v>
      </c>
      <c r="AP172">
        <v>243</v>
      </c>
      <c r="AQ172">
        <v>0</v>
      </c>
      <c r="AR172">
        <v>0</v>
      </c>
      <c r="AS172">
        <v>0</v>
      </c>
      <c r="AT172">
        <v>0</v>
      </c>
    </row>
    <row r="173" spans="1:46">
      <c r="A173">
        <v>172</v>
      </c>
      <c r="B173" t="s">
        <v>1880</v>
      </c>
      <c r="C173" t="s">
        <v>1881</v>
      </c>
      <c r="D173">
        <v>446</v>
      </c>
      <c r="E173">
        <v>2</v>
      </c>
      <c r="F173" t="s">
        <v>1882</v>
      </c>
      <c r="G173" t="s">
        <v>1883</v>
      </c>
      <c r="H173" t="s">
        <v>1884</v>
      </c>
      <c r="I173">
        <v>3</v>
      </c>
      <c r="J173" t="s">
        <v>1885</v>
      </c>
      <c r="K173" t="s">
        <v>1886</v>
      </c>
      <c r="L173" t="s">
        <v>1887</v>
      </c>
      <c r="M173" t="s">
        <v>1888</v>
      </c>
      <c r="N173" t="s">
        <v>1889</v>
      </c>
      <c r="O173" t="s">
        <v>1890</v>
      </c>
      <c r="P173">
        <v>57553</v>
      </c>
      <c r="Q173">
        <v>86789</v>
      </c>
      <c r="R173">
        <v>93982</v>
      </c>
      <c r="S173">
        <v>77677</v>
      </c>
      <c r="T173">
        <v>129</v>
      </c>
      <c r="U173">
        <v>194.6</v>
      </c>
      <c r="V173">
        <v>210.7</v>
      </c>
      <c r="W173">
        <v>174.2</v>
      </c>
      <c r="X173">
        <v>14000</v>
      </c>
      <c r="Y173">
        <v>0.161</v>
      </c>
      <c r="Z173">
        <v>326619</v>
      </c>
      <c r="AA173">
        <v>26435</v>
      </c>
      <c r="AB173">
        <v>0.30499999999999999</v>
      </c>
      <c r="AC173">
        <v>0</v>
      </c>
      <c r="AD173">
        <v>0</v>
      </c>
      <c r="AE173">
        <v>0</v>
      </c>
      <c r="AF173">
        <v>972</v>
      </c>
      <c r="AG173">
        <v>2070</v>
      </c>
      <c r="AH173">
        <v>2.4E-2</v>
      </c>
      <c r="AI173">
        <v>0</v>
      </c>
      <c r="AJ173">
        <v>0</v>
      </c>
      <c r="AK173">
        <v>0</v>
      </c>
      <c r="AL173">
        <v>1087</v>
      </c>
      <c r="AM173">
        <v>1737</v>
      </c>
      <c r="AN173">
        <v>0.02</v>
      </c>
      <c r="AO173">
        <v>273</v>
      </c>
      <c r="AP173">
        <v>97</v>
      </c>
      <c r="AQ173">
        <v>1E-3</v>
      </c>
      <c r="AR173">
        <v>70274</v>
      </c>
      <c r="AS173">
        <v>42451</v>
      </c>
      <c r="AT173">
        <v>0.48899999999999999</v>
      </c>
    </row>
    <row r="174" spans="1:46">
      <c r="A174">
        <v>173</v>
      </c>
      <c r="B174" t="s">
        <v>1891</v>
      </c>
      <c r="C174" t="s">
        <v>1892</v>
      </c>
      <c r="D174">
        <v>587</v>
      </c>
      <c r="E174">
        <v>3</v>
      </c>
      <c r="F174" t="s">
        <v>1893</v>
      </c>
      <c r="G174" t="s">
        <v>1894</v>
      </c>
      <c r="H174" t="s">
        <v>1895</v>
      </c>
      <c r="I174">
        <v>1</v>
      </c>
      <c r="J174" t="s">
        <v>1896</v>
      </c>
      <c r="K174" t="s">
        <v>1897</v>
      </c>
      <c r="L174" t="s">
        <v>1898</v>
      </c>
      <c r="M174" t="s">
        <v>1899</v>
      </c>
      <c r="N174" t="s">
        <v>1900</v>
      </c>
      <c r="O174" t="s">
        <v>1901</v>
      </c>
      <c r="P174">
        <v>223697</v>
      </c>
      <c r="Q174">
        <v>265287</v>
      </c>
      <c r="R174">
        <v>279759</v>
      </c>
      <c r="S174">
        <v>245091</v>
      </c>
      <c r="T174">
        <v>381.1</v>
      </c>
      <c r="U174">
        <v>451.9</v>
      </c>
      <c r="V174">
        <v>476.6</v>
      </c>
      <c r="W174">
        <v>417.5</v>
      </c>
      <c r="X174">
        <v>21000</v>
      </c>
      <c r="Y174">
        <v>7.9000000000000001E-2</v>
      </c>
      <c r="Z174">
        <v>1196719</v>
      </c>
      <c r="AA174">
        <v>151167</v>
      </c>
      <c r="AB174">
        <v>0.56999999999999995</v>
      </c>
      <c r="AC174">
        <v>0</v>
      </c>
      <c r="AD174">
        <v>0</v>
      </c>
      <c r="AE174">
        <v>0</v>
      </c>
      <c r="AF174">
        <v>41899</v>
      </c>
      <c r="AG174">
        <v>89217</v>
      </c>
      <c r="AH174">
        <v>0.33600000000000002</v>
      </c>
      <c r="AI174">
        <v>825</v>
      </c>
      <c r="AJ174">
        <v>3903</v>
      </c>
      <c r="AK174">
        <v>1.4999999999999999E-2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>
        <v>174</v>
      </c>
      <c r="B175" t="s">
        <v>1902</v>
      </c>
      <c r="C175" t="s">
        <v>1903</v>
      </c>
      <c r="D175">
        <v>6975</v>
      </c>
      <c r="E175">
        <v>22.4</v>
      </c>
      <c r="F175" t="s">
        <v>1904</v>
      </c>
      <c r="G175" t="s">
        <v>1905</v>
      </c>
      <c r="H175" t="s">
        <v>1906</v>
      </c>
      <c r="I175">
        <v>9</v>
      </c>
      <c r="J175" t="s">
        <v>1907</v>
      </c>
      <c r="K175" t="s">
        <v>1908</v>
      </c>
      <c r="L175" t="s">
        <v>1909</v>
      </c>
      <c r="M175" t="s">
        <v>1910</v>
      </c>
      <c r="N175" t="s">
        <v>1911</v>
      </c>
      <c r="O175" t="s">
        <v>1912</v>
      </c>
      <c r="P175">
        <v>2007013</v>
      </c>
      <c r="Q175">
        <v>2351985</v>
      </c>
      <c r="R175">
        <v>2523708</v>
      </c>
      <c r="S175">
        <v>2111398</v>
      </c>
      <c r="T175">
        <v>287.7</v>
      </c>
      <c r="U175">
        <v>337.2</v>
      </c>
      <c r="V175">
        <v>361.8</v>
      </c>
      <c r="W175">
        <v>302.7</v>
      </c>
      <c r="X175">
        <v>156800</v>
      </c>
      <c r="Y175">
        <v>6.7000000000000004E-2</v>
      </c>
      <c r="Z175">
        <v>10194475</v>
      </c>
      <c r="AA175">
        <v>1083860</v>
      </c>
      <c r="AB175">
        <v>0.46100000000000002</v>
      </c>
      <c r="AC175">
        <v>0</v>
      </c>
      <c r="AD175">
        <v>0</v>
      </c>
      <c r="AE175">
        <v>0</v>
      </c>
      <c r="AF175">
        <v>521912</v>
      </c>
      <c r="AG175">
        <v>1111324</v>
      </c>
      <c r="AH175">
        <v>0.47299999999999998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>
        <v>175</v>
      </c>
      <c r="B176" t="s">
        <v>1913</v>
      </c>
      <c r="C176" t="s">
        <v>1914</v>
      </c>
      <c r="D176">
        <v>2475</v>
      </c>
      <c r="E176">
        <v>8.1999999999999993</v>
      </c>
      <c r="F176" t="s">
        <v>1915</v>
      </c>
      <c r="G176" t="s">
        <v>1916</v>
      </c>
      <c r="H176" t="s">
        <v>1917</v>
      </c>
      <c r="I176">
        <v>7</v>
      </c>
      <c r="J176" t="s">
        <v>1918</v>
      </c>
      <c r="K176" t="s">
        <v>1919</v>
      </c>
      <c r="L176" t="s">
        <v>1920</v>
      </c>
      <c r="M176" t="s">
        <v>1921</v>
      </c>
      <c r="N176" t="s">
        <v>1922</v>
      </c>
      <c r="O176" t="s">
        <v>1923</v>
      </c>
      <c r="P176">
        <v>746772</v>
      </c>
      <c r="Q176">
        <v>872386</v>
      </c>
      <c r="R176">
        <v>930977</v>
      </c>
      <c r="S176">
        <v>763036</v>
      </c>
      <c r="T176">
        <v>301.7</v>
      </c>
      <c r="U176">
        <v>352.5</v>
      </c>
      <c r="V176">
        <v>376.2</v>
      </c>
      <c r="W176">
        <v>308.3</v>
      </c>
      <c r="X176">
        <v>57400</v>
      </c>
      <c r="Y176">
        <v>6.6000000000000003E-2</v>
      </c>
      <c r="Z176">
        <v>3407914</v>
      </c>
      <c r="AA176">
        <v>362324</v>
      </c>
      <c r="AB176">
        <v>0.41499999999999998</v>
      </c>
      <c r="AC176">
        <v>0</v>
      </c>
      <c r="AD176">
        <v>0</v>
      </c>
      <c r="AE176">
        <v>0</v>
      </c>
      <c r="AF176">
        <v>212584</v>
      </c>
      <c r="AG176">
        <v>452662</v>
      </c>
      <c r="AH176">
        <v>0.51900000000000002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>
        <v>176</v>
      </c>
      <c r="B177" t="s">
        <v>1924</v>
      </c>
      <c r="C177" t="s">
        <v>1925</v>
      </c>
      <c r="D177">
        <v>4950</v>
      </c>
      <c r="E177">
        <v>12</v>
      </c>
      <c r="F177" t="s">
        <v>1926</v>
      </c>
      <c r="G177" t="s">
        <v>1927</v>
      </c>
      <c r="H177" t="s">
        <v>1928</v>
      </c>
      <c r="I177">
        <v>4</v>
      </c>
      <c r="J177" t="s">
        <v>1929</v>
      </c>
      <c r="K177" t="s">
        <v>1930</v>
      </c>
      <c r="L177" t="s">
        <v>1931</v>
      </c>
      <c r="M177" t="s">
        <v>1932</v>
      </c>
      <c r="N177" t="s">
        <v>1933</v>
      </c>
      <c r="O177" t="s">
        <v>1934</v>
      </c>
      <c r="P177">
        <v>1261930</v>
      </c>
      <c r="Q177">
        <v>1458824</v>
      </c>
      <c r="R177">
        <v>1535318</v>
      </c>
      <c r="S177">
        <v>1319747</v>
      </c>
      <c r="T177">
        <v>254.9</v>
      </c>
      <c r="U177">
        <v>294.7</v>
      </c>
      <c r="V177">
        <v>310.2</v>
      </c>
      <c r="W177">
        <v>266.60000000000002</v>
      </c>
      <c r="X177">
        <v>84000</v>
      </c>
      <c r="Y177">
        <v>5.8000000000000003E-2</v>
      </c>
      <c r="Z177">
        <v>5925327</v>
      </c>
      <c r="AA177">
        <v>793784</v>
      </c>
      <c r="AB177">
        <v>0.54400000000000004</v>
      </c>
      <c r="AC177">
        <v>0</v>
      </c>
      <c r="AD177">
        <v>0</v>
      </c>
      <c r="AE177">
        <v>0</v>
      </c>
      <c r="AF177">
        <v>272874</v>
      </c>
      <c r="AG177">
        <v>581040</v>
      </c>
      <c r="AH177">
        <v>0.39800000000000002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177</v>
      </c>
      <c r="B178" t="s">
        <v>1935</v>
      </c>
      <c r="C178" t="s">
        <v>1936</v>
      </c>
      <c r="D178">
        <v>23</v>
      </c>
      <c r="E178">
        <v>0.2</v>
      </c>
      <c r="F178" t="s">
        <v>1937</v>
      </c>
      <c r="G178" t="s">
        <v>1938</v>
      </c>
      <c r="H178" t="s">
        <v>1939</v>
      </c>
      <c r="I178">
        <v>1</v>
      </c>
      <c r="J178" t="s">
        <v>1940</v>
      </c>
      <c r="K178" t="s">
        <v>1941</v>
      </c>
      <c r="L178" t="s">
        <v>1942</v>
      </c>
      <c r="M178" t="s">
        <v>1943</v>
      </c>
      <c r="N178" t="s">
        <v>1944</v>
      </c>
      <c r="O178" t="s">
        <v>1945</v>
      </c>
      <c r="P178">
        <v>4867</v>
      </c>
      <c r="Q178">
        <v>6418</v>
      </c>
      <c r="R178">
        <v>6554</v>
      </c>
      <c r="S178">
        <v>5486</v>
      </c>
      <c r="T178">
        <v>211.6</v>
      </c>
      <c r="U178">
        <v>279</v>
      </c>
      <c r="V178">
        <v>284.89999999999998</v>
      </c>
      <c r="W178">
        <v>238.5</v>
      </c>
      <c r="X178">
        <v>1400</v>
      </c>
      <c r="Y178">
        <v>0.218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3140</v>
      </c>
      <c r="AM178">
        <v>5018</v>
      </c>
      <c r="AN178">
        <v>0.78200000000000003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178</v>
      </c>
      <c r="B179" t="s">
        <v>1946</v>
      </c>
      <c r="C179" t="s">
        <v>1947</v>
      </c>
      <c r="D179">
        <v>5850</v>
      </c>
      <c r="E179">
        <v>27.4</v>
      </c>
      <c r="F179" t="s">
        <v>1948</v>
      </c>
      <c r="G179" t="s">
        <v>1949</v>
      </c>
      <c r="H179" t="s">
        <v>1950</v>
      </c>
      <c r="I179">
        <v>15</v>
      </c>
      <c r="J179" t="s">
        <v>1951</v>
      </c>
      <c r="K179" t="s">
        <v>1952</v>
      </c>
      <c r="L179" t="s">
        <v>1953</v>
      </c>
      <c r="M179" t="s">
        <v>1954</v>
      </c>
      <c r="N179" t="s">
        <v>1955</v>
      </c>
      <c r="O179" t="s">
        <v>1956</v>
      </c>
      <c r="P179">
        <v>1977547</v>
      </c>
      <c r="Q179">
        <v>2333626</v>
      </c>
      <c r="R179">
        <v>2425316</v>
      </c>
      <c r="S179">
        <v>1954199</v>
      </c>
      <c r="T179">
        <v>338</v>
      </c>
      <c r="U179">
        <v>398.9</v>
      </c>
      <c r="V179">
        <v>414.6</v>
      </c>
      <c r="W179">
        <v>334.1</v>
      </c>
      <c r="X179">
        <v>191800</v>
      </c>
      <c r="Y179">
        <v>8.2000000000000003E-2</v>
      </c>
      <c r="Z179">
        <v>6487200</v>
      </c>
      <c r="AA179">
        <v>857762</v>
      </c>
      <c r="AB179">
        <v>0.36799999999999999</v>
      </c>
      <c r="AC179">
        <v>0</v>
      </c>
      <c r="AD179">
        <v>0</v>
      </c>
      <c r="AE179">
        <v>0</v>
      </c>
      <c r="AF179">
        <v>587362</v>
      </c>
      <c r="AG179">
        <v>1250689</v>
      </c>
      <c r="AH179">
        <v>0.53600000000000003</v>
      </c>
      <c r="AI179">
        <v>0</v>
      </c>
      <c r="AJ179">
        <v>0</v>
      </c>
      <c r="AK179">
        <v>0</v>
      </c>
      <c r="AL179">
        <v>20884</v>
      </c>
      <c r="AM179">
        <v>33375</v>
      </c>
      <c r="AN179">
        <v>1.4E-2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179</v>
      </c>
      <c r="B180" t="s">
        <v>1957</v>
      </c>
      <c r="C180" t="s">
        <v>1958</v>
      </c>
      <c r="D180">
        <v>7120</v>
      </c>
      <c r="E180">
        <v>33.299999999999997</v>
      </c>
      <c r="F180" t="s">
        <v>1959</v>
      </c>
      <c r="G180" t="s">
        <v>1960</v>
      </c>
      <c r="H180" t="s">
        <v>1961</v>
      </c>
      <c r="I180">
        <v>8</v>
      </c>
      <c r="J180" t="s">
        <v>1962</v>
      </c>
      <c r="K180" t="s">
        <v>1963</v>
      </c>
      <c r="L180" t="s">
        <v>1964</v>
      </c>
      <c r="M180" t="s">
        <v>1965</v>
      </c>
      <c r="N180" t="s">
        <v>1966</v>
      </c>
      <c r="O180" t="s">
        <v>1967</v>
      </c>
      <c r="P180">
        <v>1436501</v>
      </c>
      <c r="Q180">
        <v>1793633</v>
      </c>
      <c r="R180">
        <v>1877005</v>
      </c>
      <c r="S180">
        <v>1579334</v>
      </c>
      <c r="T180">
        <v>201.8</v>
      </c>
      <c r="U180">
        <v>251.9</v>
      </c>
      <c r="V180">
        <v>263.60000000000002</v>
      </c>
      <c r="W180">
        <v>221.8</v>
      </c>
      <c r="X180">
        <v>233100</v>
      </c>
      <c r="Y180">
        <v>0.13</v>
      </c>
      <c r="Z180">
        <v>5662160</v>
      </c>
      <c r="AA180">
        <v>758205</v>
      </c>
      <c r="AB180">
        <v>0.42299999999999999</v>
      </c>
      <c r="AC180">
        <v>0</v>
      </c>
      <c r="AD180">
        <v>0</v>
      </c>
      <c r="AE180">
        <v>0</v>
      </c>
      <c r="AF180">
        <v>376798</v>
      </c>
      <c r="AG180">
        <v>802328</v>
      </c>
      <c r="AH180">
        <v>0.44700000000000001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>
        <v>180</v>
      </c>
      <c r="B181" t="s">
        <v>1968</v>
      </c>
      <c r="C181" t="s">
        <v>1969</v>
      </c>
      <c r="D181">
        <v>2755</v>
      </c>
      <c r="E181">
        <v>12.9</v>
      </c>
      <c r="F181" t="s">
        <v>1970</v>
      </c>
      <c r="G181" t="s">
        <v>1971</v>
      </c>
      <c r="H181" t="s">
        <v>1972</v>
      </c>
      <c r="I181">
        <v>4</v>
      </c>
      <c r="J181" t="s">
        <v>1973</v>
      </c>
      <c r="K181" t="s">
        <v>1974</v>
      </c>
      <c r="L181" t="s">
        <v>1975</v>
      </c>
      <c r="M181" t="s">
        <v>1976</v>
      </c>
      <c r="N181" t="s">
        <v>1977</v>
      </c>
      <c r="O181" t="s">
        <v>1978</v>
      </c>
      <c r="P181">
        <v>998812</v>
      </c>
      <c r="Q181">
        <v>1172652</v>
      </c>
      <c r="R181">
        <v>1218099</v>
      </c>
      <c r="S181">
        <v>976452</v>
      </c>
      <c r="T181">
        <v>362.5</v>
      </c>
      <c r="U181">
        <v>425.6</v>
      </c>
      <c r="V181">
        <v>442.1</v>
      </c>
      <c r="W181">
        <v>354.4</v>
      </c>
      <c r="X181">
        <v>90300</v>
      </c>
      <c r="Y181">
        <v>7.6999999999999999E-2</v>
      </c>
      <c r="Z181">
        <v>3259641</v>
      </c>
      <c r="AA181">
        <v>431028</v>
      </c>
      <c r="AB181">
        <v>0.36799999999999999</v>
      </c>
      <c r="AC181">
        <v>0</v>
      </c>
      <c r="AD181">
        <v>0</v>
      </c>
      <c r="AE181">
        <v>0</v>
      </c>
      <c r="AF181">
        <v>305882</v>
      </c>
      <c r="AG181">
        <v>651324</v>
      </c>
      <c r="AH181">
        <v>0.55500000000000005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>
        <v>181</v>
      </c>
      <c r="B182" t="s">
        <v>1979</v>
      </c>
      <c r="C182" t="s">
        <v>1980</v>
      </c>
      <c r="D182">
        <v>5676</v>
      </c>
      <c r="E182">
        <v>26.5</v>
      </c>
      <c r="F182" t="s">
        <v>1981</v>
      </c>
      <c r="G182" t="s">
        <v>1982</v>
      </c>
      <c r="H182" t="s">
        <v>1983</v>
      </c>
      <c r="I182">
        <v>10</v>
      </c>
      <c r="J182" t="s">
        <v>1984</v>
      </c>
      <c r="K182" t="s">
        <v>1985</v>
      </c>
      <c r="L182" t="s">
        <v>1986</v>
      </c>
      <c r="M182" t="s">
        <v>1987</v>
      </c>
      <c r="N182" t="s">
        <v>1988</v>
      </c>
      <c r="O182" t="s">
        <v>1989</v>
      </c>
      <c r="P182">
        <v>1665070</v>
      </c>
      <c r="Q182">
        <v>1992422</v>
      </c>
      <c r="R182">
        <v>2081330</v>
      </c>
      <c r="S182">
        <v>1647095</v>
      </c>
      <c r="T182">
        <v>293.39999999999998</v>
      </c>
      <c r="U182">
        <v>351</v>
      </c>
      <c r="V182">
        <v>366.7</v>
      </c>
      <c r="W182">
        <v>290.2</v>
      </c>
      <c r="X182">
        <v>185500</v>
      </c>
      <c r="Y182">
        <v>9.2999999999999999E-2</v>
      </c>
      <c r="Z182">
        <v>5586866</v>
      </c>
      <c r="AA182">
        <v>636503</v>
      </c>
      <c r="AB182">
        <v>0.31900000000000001</v>
      </c>
      <c r="AC182">
        <v>0</v>
      </c>
      <c r="AD182">
        <v>0</v>
      </c>
      <c r="AE182">
        <v>0</v>
      </c>
      <c r="AF182">
        <v>549665</v>
      </c>
      <c r="AG182">
        <v>1170420</v>
      </c>
      <c r="AH182">
        <v>0.58699999999999997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>
        <v>182</v>
      </c>
      <c r="B183" t="s">
        <v>1990</v>
      </c>
      <c r="C183" t="s">
        <v>1991</v>
      </c>
      <c r="D183">
        <v>56828</v>
      </c>
      <c r="E183">
        <v>120</v>
      </c>
      <c r="F183" t="s">
        <v>1992</v>
      </c>
      <c r="G183" t="s">
        <v>1993</v>
      </c>
      <c r="H183" t="s">
        <v>1994</v>
      </c>
      <c r="I183">
        <v>18</v>
      </c>
      <c r="J183" t="s">
        <v>1995</v>
      </c>
      <c r="K183" t="s">
        <v>1996</v>
      </c>
      <c r="L183" t="s">
        <v>1997</v>
      </c>
      <c r="M183" t="s">
        <v>1998</v>
      </c>
      <c r="N183" t="s">
        <v>1999</v>
      </c>
      <c r="O183" t="s">
        <v>2000</v>
      </c>
      <c r="P183">
        <v>17775237</v>
      </c>
      <c r="Q183">
        <v>20222387</v>
      </c>
      <c r="R183">
        <v>21289426</v>
      </c>
      <c r="S183">
        <v>18447174</v>
      </c>
      <c r="T183">
        <v>312.8</v>
      </c>
      <c r="U183">
        <v>355.9</v>
      </c>
      <c r="V183">
        <v>374.6</v>
      </c>
      <c r="W183">
        <v>324.60000000000002</v>
      </c>
      <c r="X183">
        <v>840000</v>
      </c>
      <c r="Y183">
        <v>4.2000000000000003E-2</v>
      </c>
      <c r="Z183">
        <v>87534385</v>
      </c>
      <c r="AA183">
        <v>11721501</v>
      </c>
      <c r="AB183">
        <v>0.57999999999999996</v>
      </c>
      <c r="AC183">
        <v>0</v>
      </c>
      <c r="AD183">
        <v>0</v>
      </c>
      <c r="AE183">
        <v>0</v>
      </c>
      <c r="AF183">
        <v>3597787</v>
      </c>
      <c r="AG183">
        <v>7660886</v>
      </c>
      <c r="AH183">
        <v>0.379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>
        <v>183</v>
      </c>
      <c r="B184" t="s">
        <v>2001</v>
      </c>
      <c r="C184" t="s">
        <v>2002</v>
      </c>
      <c r="D184">
        <v>19730</v>
      </c>
      <c r="E184">
        <v>49</v>
      </c>
      <c r="F184" t="s">
        <v>2003</v>
      </c>
      <c r="G184" t="s">
        <v>2004</v>
      </c>
      <c r="H184" t="s">
        <v>2005</v>
      </c>
      <c r="I184">
        <v>14</v>
      </c>
      <c r="J184" t="s">
        <v>2006</v>
      </c>
      <c r="K184" t="s">
        <v>2007</v>
      </c>
      <c r="L184" t="s">
        <v>2008</v>
      </c>
      <c r="M184" t="s">
        <v>2009</v>
      </c>
      <c r="N184" t="s">
        <v>2010</v>
      </c>
      <c r="O184" t="s">
        <v>2011</v>
      </c>
      <c r="P184">
        <v>6379500</v>
      </c>
      <c r="Q184">
        <v>7279157</v>
      </c>
      <c r="R184">
        <v>7620395</v>
      </c>
      <c r="S184">
        <v>6366158</v>
      </c>
      <c r="T184">
        <v>323.3</v>
      </c>
      <c r="U184">
        <v>368.9</v>
      </c>
      <c r="V184">
        <v>386.2</v>
      </c>
      <c r="W184">
        <v>322.7</v>
      </c>
      <c r="X184">
        <v>343000</v>
      </c>
      <c r="Y184">
        <v>4.7E-2</v>
      </c>
      <c r="Z184">
        <v>26552225</v>
      </c>
      <c r="AA184">
        <v>3555539</v>
      </c>
      <c r="AB184">
        <v>0.48799999999999999</v>
      </c>
      <c r="AC184">
        <v>0</v>
      </c>
      <c r="AD184">
        <v>0</v>
      </c>
      <c r="AE184">
        <v>0</v>
      </c>
      <c r="AF184">
        <v>1587642</v>
      </c>
      <c r="AG184">
        <v>3380618</v>
      </c>
      <c r="AH184">
        <v>0.46400000000000002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>
        <v>184</v>
      </c>
      <c r="B185" t="s">
        <v>2012</v>
      </c>
      <c r="C185" t="s">
        <v>2013</v>
      </c>
      <c r="D185">
        <v>1005</v>
      </c>
      <c r="E185">
        <v>2.5</v>
      </c>
      <c r="F185" t="s">
        <v>2014</v>
      </c>
      <c r="G185" t="s">
        <v>2015</v>
      </c>
      <c r="H185" t="s">
        <v>2016</v>
      </c>
      <c r="I185">
        <v>2</v>
      </c>
      <c r="J185" t="s">
        <v>2017</v>
      </c>
      <c r="K185" t="s">
        <v>2018</v>
      </c>
      <c r="L185" t="s">
        <v>2019</v>
      </c>
      <c r="M185" t="s">
        <v>2020</v>
      </c>
      <c r="N185" t="s">
        <v>2021</v>
      </c>
      <c r="O185" t="s">
        <v>2022</v>
      </c>
      <c r="P185">
        <v>252633</v>
      </c>
      <c r="Q185">
        <v>301443</v>
      </c>
      <c r="R185">
        <v>318183</v>
      </c>
      <c r="S185">
        <v>263050</v>
      </c>
      <c r="T185">
        <v>251.4</v>
      </c>
      <c r="U185">
        <v>299.89999999999998</v>
      </c>
      <c r="V185">
        <v>316.60000000000002</v>
      </c>
      <c r="W185">
        <v>261.7</v>
      </c>
      <c r="X185">
        <v>17500</v>
      </c>
      <c r="Y185">
        <v>5.8000000000000003E-2</v>
      </c>
      <c r="Z185">
        <v>863800</v>
      </c>
      <c r="AA185">
        <v>90780</v>
      </c>
      <c r="AB185">
        <v>0.30099999999999999</v>
      </c>
      <c r="AC185">
        <v>0</v>
      </c>
      <c r="AD185">
        <v>0</v>
      </c>
      <c r="AE185">
        <v>0</v>
      </c>
      <c r="AF185">
        <v>16475</v>
      </c>
      <c r="AG185">
        <v>35081</v>
      </c>
      <c r="AH185">
        <v>0.11600000000000001</v>
      </c>
      <c r="AI185">
        <v>0</v>
      </c>
      <c r="AJ185">
        <v>0</v>
      </c>
      <c r="AK185">
        <v>0</v>
      </c>
      <c r="AL185">
        <v>62000</v>
      </c>
      <c r="AM185">
        <v>99083</v>
      </c>
      <c r="AN185">
        <v>0.32900000000000001</v>
      </c>
      <c r="AO185">
        <v>1150</v>
      </c>
      <c r="AP185">
        <v>407</v>
      </c>
      <c r="AQ185">
        <v>1E-3</v>
      </c>
      <c r="AR185">
        <v>96700</v>
      </c>
      <c r="AS185">
        <v>58592</v>
      </c>
      <c r="AT185">
        <v>0.19400000000000001</v>
      </c>
    </row>
    <row r="186" spans="1:46">
      <c r="A186">
        <v>185</v>
      </c>
      <c r="B186" t="s">
        <v>2023</v>
      </c>
      <c r="C186" t="s">
        <v>2024</v>
      </c>
      <c r="D186">
        <v>10779</v>
      </c>
      <c r="E186">
        <v>26.1</v>
      </c>
      <c r="F186" t="s">
        <v>2025</v>
      </c>
      <c r="G186" t="s">
        <v>2026</v>
      </c>
      <c r="H186" t="s">
        <v>2027</v>
      </c>
      <c r="I186">
        <v>9</v>
      </c>
      <c r="J186" t="s">
        <v>2028</v>
      </c>
      <c r="K186" t="s">
        <v>2029</v>
      </c>
      <c r="L186" t="s">
        <v>2030</v>
      </c>
      <c r="M186" t="s">
        <v>2031</v>
      </c>
      <c r="N186" t="s">
        <v>2032</v>
      </c>
      <c r="O186" t="s">
        <v>2033</v>
      </c>
      <c r="P186">
        <v>3431795</v>
      </c>
      <c r="Q186">
        <v>3916689</v>
      </c>
      <c r="R186">
        <v>4105831</v>
      </c>
      <c r="S186">
        <v>3468143</v>
      </c>
      <c r="T186">
        <v>318.39999999999998</v>
      </c>
      <c r="U186">
        <v>363.4</v>
      </c>
      <c r="V186">
        <v>380.9</v>
      </c>
      <c r="W186">
        <v>321.7</v>
      </c>
      <c r="X186">
        <v>182700</v>
      </c>
      <c r="Y186">
        <v>4.7E-2</v>
      </c>
      <c r="Z186">
        <v>14985600</v>
      </c>
      <c r="AA186">
        <v>2015192</v>
      </c>
      <c r="AB186">
        <v>0.51500000000000001</v>
      </c>
      <c r="AC186">
        <v>0</v>
      </c>
      <c r="AD186">
        <v>0</v>
      </c>
      <c r="AE186">
        <v>0</v>
      </c>
      <c r="AF186">
        <v>807200</v>
      </c>
      <c r="AG186">
        <v>1718798</v>
      </c>
      <c r="AH186">
        <v>0.439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186</v>
      </c>
      <c r="B187" t="s">
        <v>2034</v>
      </c>
      <c r="C187" t="s">
        <v>2035</v>
      </c>
      <c r="D187">
        <v>9083</v>
      </c>
      <c r="E187">
        <v>22</v>
      </c>
      <c r="F187" t="s">
        <v>2036</v>
      </c>
      <c r="G187" t="s">
        <v>2037</v>
      </c>
      <c r="H187" t="s">
        <v>2038</v>
      </c>
      <c r="I187">
        <v>9</v>
      </c>
      <c r="J187" t="s">
        <v>2039</v>
      </c>
      <c r="K187" t="s">
        <v>2040</v>
      </c>
      <c r="L187" t="s">
        <v>2041</v>
      </c>
      <c r="M187" t="s">
        <v>2042</v>
      </c>
      <c r="N187" t="s">
        <v>2043</v>
      </c>
      <c r="O187" t="s">
        <v>2044</v>
      </c>
      <c r="P187">
        <v>3213792</v>
      </c>
      <c r="Q187">
        <v>3651531</v>
      </c>
      <c r="R187">
        <v>3826649</v>
      </c>
      <c r="S187">
        <v>3238415</v>
      </c>
      <c r="T187">
        <v>353.8</v>
      </c>
      <c r="U187">
        <v>402</v>
      </c>
      <c r="V187">
        <v>421.3</v>
      </c>
      <c r="W187">
        <v>356.5</v>
      </c>
      <c r="X187">
        <v>154000</v>
      </c>
      <c r="Y187">
        <v>4.2000000000000003E-2</v>
      </c>
      <c r="Z187">
        <v>14215200</v>
      </c>
      <c r="AA187">
        <v>1912030</v>
      </c>
      <c r="AB187">
        <v>0.52400000000000002</v>
      </c>
      <c r="AC187">
        <v>0</v>
      </c>
      <c r="AD187">
        <v>0</v>
      </c>
      <c r="AE187">
        <v>0</v>
      </c>
      <c r="AF187">
        <v>744600</v>
      </c>
      <c r="AG187">
        <v>1585501</v>
      </c>
      <c r="AH187">
        <v>0.434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187</v>
      </c>
      <c r="B188" t="s">
        <v>2045</v>
      </c>
      <c r="C188" t="s">
        <v>2046</v>
      </c>
      <c r="D188">
        <v>8137</v>
      </c>
      <c r="E188">
        <v>19.7</v>
      </c>
      <c r="F188" t="s">
        <v>2047</v>
      </c>
      <c r="G188" t="s">
        <v>2048</v>
      </c>
      <c r="H188" t="s">
        <v>2049</v>
      </c>
      <c r="I188">
        <v>9</v>
      </c>
      <c r="J188" t="s">
        <v>2050</v>
      </c>
      <c r="K188" t="s">
        <v>2051</v>
      </c>
      <c r="L188" t="s">
        <v>2052</v>
      </c>
      <c r="M188" t="s">
        <v>2053</v>
      </c>
      <c r="N188" t="s">
        <v>2054</v>
      </c>
      <c r="O188" t="s">
        <v>2055</v>
      </c>
      <c r="P188">
        <v>2206934</v>
      </c>
      <c r="Q188">
        <v>2539044</v>
      </c>
      <c r="R188">
        <v>2664516</v>
      </c>
      <c r="S188">
        <v>2253119</v>
      </c>
      <c r="T188">
        <v>271.2</v>
      </c>
      <c r="U188">
        <v>312</v>
      </c>
      <c r="V188">
        <v>327.5</v>
      </c>
      <c r="W188">
        <v>276.89999999999998</v>
      </c>
      <c r="X188">
        <v>137900</v>
      </c>
      <c r="Y188">
        <v>5.3999999999999999E-2</v>
      </c>
      <c r="Z188">
        <v>9607680</v>
      </c>
      <c r="AA188">
        <v>1292281</v>
      </c>
      <c r="AB188">
        <v>0.50900000000000001</v>
      </c>
      <c r="AC188">
        <v>0</v>
      </c>
      <c r="AD188">
        <v>0</v>
      </c>
      <c r="AE188">
        <v>0</v>
      </c>
      <c r="AF188">
        <v>520756</v>
      </c>
      <c r="AG188">
        <v>1108863</v>
      </c>
      <c r="AH188">
        <v>0.437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>
        <v>188</v>
      </c>
      <c r="B189" t="s">
        <v>2056</v>
      </c>
      <c r="C189" t="s">
        <v>2057</v>
      </c>
      <c r="D189">
        <v>7130</v>
      </c>
      <c r="E189">
        <v>17.3</v>
      </c>
      <c r="F189" t="s">
        <v>2058</v>
      </c>
      <c r="G189" t="s">
        <v>2059</v>
      </c>
      <c r="H189" t="s">
        <v>2060</v>
      </c>
      <c r="I189">
        <v>12</v>
      </c>
      <c r="J189" t="s">
        <v>2061</v>
      </c>
      <c r="K189" t="s">
        <v>2062</v>
      </c>
      <c r="L189" t="s">
        <v>2063</v>
      </c>
      <c r="M189" t="s">
        <v>2064</v>
      </c>
      <c r="N189" t="s">
        <v>2065</v>
      </c>
      <c r="O189" t="s">
        <v>2066</v>
      </c>
      <c r="P189">
        <v>1848024</v>
      </c>
      <c r="Q189">
        <v>2132278</v>
      </c>
      <c r="R189">
        <v>2239429</v>
      </c>
      <c r="S189">
        <v>1901447</v>
      </c>
      <c r="T189">
        <v>259.2</v>
      </c>
      <c r="U189">
        <v>299.10000000000002</v>
      </c>
      <c r="V189">
        <v>314.10000000000002</v>
      </c>
      <c r="W189">
        <v>266.7</v>
      </c>
      <c r="X189">
        <v>121100</v>
      </c>
      <c r="Y189">
        <v>5.7000000000000002E-2</v>
      </c>
      <c r="Z189">
        <v>8175600</v>
      </c>
      <c r="AA189">
        <v>1100196</v>
      </c>
      <c r="AB189">
        <v>0.51600000000000001</v>
      </c>
      <c r="AC189">
        <v>0</v>
      </c>
      <c r="AD189">
        <v>0</v>
      </c>
      <c r="AE189">
        <v>0</v>
      </c>
      <c r="AF189">
        <v>427825</v>
      </c>
      <c r="AG189">
        <v>910982</v>
      </c>
      <c r="AH189">
        <v>0.42699999999999999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>
        <v>189</v>
      </c>
      <c r="B190" t="s">
        <v>2067</v>
      </c>
      <c r="C190" t="s">
        <v>2068</v>
      </c>
      <c r="D190">
        <v>83</v>
      </c>
      <c r="E190">
        <v>0.224</v>
      </c>
      <c r="F190" t="s">
        <v>2069</v>
      </c>
      <c r="G190" t="s">
        <v>2070</v>
      </c>
      <c r="H190" t="s">
        <v>2071</v>
      </c>
      <c r="I190">
        <v>2</v>
      </c>
      <c r="J190" t="s">
        <v>2072</v>
      </c>
      <c r="K190" t="s">
        <v>2073</v>
      </c>
      <c r="L190" t="s">
        <v>2074</v>
      </c>
      <c r="M190" t="s">
        <v>2075</v>
      </c>
      <c r="N190" t="s">
        <v>2076</v>
      </c>
      <c r="O190" t="s">
        <v>2077</v>
      </c>
      <c r="P190">
        <v>4611</v>
      </c>
      <c r="Q190">
        <v>7980</v>
      </c>
      <c r="R190">
        <v>10435</v>
      </c>
      <c r="S190">
        <v>8643</v>
      </c>
      <c r="T190">
        <v>55.6</v>
      </c>
      <c r="U190">
        <v>96.1</v>
      </c>
      <c r="V190">
        <v>125.7</v>
      </c>
      <c r="W190">
        <v>104.1</v>
      </c>
      <c r="X190">
        <v>1568</v>
      </c>
      <c r="Y190">
        <v>0.19600000000000001</v>
      </c>
      <c r="Z190">
        <v>16080</v>
      </c>
      <c r="AA190">
        <v>829</v>
      </c>
      <c r="AB190">
        <v>0.104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1286</v>
      </c>
      <c r="AM190">
        <v>2055</v>
      </c>
      <c r="AN190">
        <v>0.25800000000000001</v>
      </c>
      <c r="AO190">
        <v>6043</v>
      </c>
      <c r="AP190">
        <v>2958</v>
      </c>
      <c r="AQ190">
        <v>0.371</v>
      </c>
      <c r="AR190">
        <v>258</v>
      </c>
      <c r="AS190">
        <v>253</v>
      </c>
      <c r="AT190">
        <v>3.2000000000000001E-2</v>
      </c>
    </row>
    <row r="191" spans="1:46">
      <c r="A191">
        <v>190</v>
      </c>
      <c r="B191" t="s">
        <v>2078</v>
      </c>
      <c r="C191" t="s">
        <v>2079</v>
      </c>
      <c r="D191">
        <v>707</v>
      </c>
      <c r="E191">
        <v>3.8</v>
      </c>
      <c r="F191" t="s">
        <v>2080</v>
      </c>
      <c r="G191" t="s">
        <v>2081</v>
      </c>
      <c r="H191" t="s">
        <v>2082</v>
      </c>
      <c r="I191">
        <v>2</v>
      </c>
      <c r="J191" t="s">
        <v>2083</v>
      </c>
      <c r="K191" t="s">
        <v>2084</v>
      </c>
      <c r="L191" t="s">
        <v>2085</v>
      </c>
      <c r="M191" t="s">
        <v>2086</v>
      </c>
      <c r="N191" t="s">
        <v>2087</v>
      </c>
      <c r="O191" t="s">
        <v>2088</v>
      </c>
      <c r="P191">
        <v>258876</v>
      </c>
      <c r="Q191">
        <v>310327</v>
      </c>
      <c r="R191">
        <v>332940</v>
      </c>
      <c r="S191">
        <v>282224</v>
      </c>
      <c r="T191">
        <v>366.2</v>
      </c>
      <c r="U191">
        <v>438.9</v>
      </c>
      <c r="V191">
        <v>470.9</v>
      </c>
      <c r="W191">
        <v>399.2</v>
      </c>
      <c r="X191">
        <v>26600</v>
      </c>
      <c r="Y191">
        <v>8.5999999999999993E-2</v>
      </c>
      <c r="Z191">
        <v>1422271</v>
      </c>
      <c r="AA191">
        <v>147029</v>
      </c>
      <c r="AB191">
        <v>0.47399999999999998</v>
      </c>
      <c r="AC191">
        <v>0</v>
      </c>
      <c r="AD191">
        <v>0</v>
      </c>
      <c r="AE191">
        <v>0</v>
      </c>
      <c r="AF191">
        <v>64198</v>
      </c>
      <c r="AG191">
        <v>136699</v>
      </c>
      <c r="AH191">
        <v>0.44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>
        <v>191</v>
      </c>
      <c r="B192" t="s">
        <v>2089</v>
      </c>
      <c r="C192" t="s">
        <v>2090</v>
      </c>
      <c r="D192">
        <v>707</v>
      </c>
      <c r="E192">
        <v>3.8</v>
      </c>
      <c r="F192" t="s">
        <v>2091</v>
      </c>
      <c r="G192" t="s">
        <v>2092</v>
      </c>
      <c r="H192" t="s">
        <v>2093</v>
      </c>
      <c r="I192">
        <v>2</v>
      </c>
      <c r="J192" t="s">
        <v>2094</v>
      </c>
      <c r="K192" t="s">
        <v>2095</v>
      </c>
      <c r="L192" t="s">
        <v>2096</v>
      </c>
      <c r="M192" t="s">
        <v>2097</v>
      </c>
      <c r="N192" t="s">
        <v>2098</v>
      </c>
      <c r="O192" t="s">
        <v>2099</v>
      </c>
      <c r="P192">
        <v>258876</v>
      </c>
      <c r="Q192">
        <v>310327</v>
      </c>
      <c r="R192">
        <v>332940</v>
      </c>
      <c r="S192">
        <v>282224</v>
      </c>
      <c r="T192">
        <v>366.2</v>
      </c>
      <c r="U192">
        <v>438.9</v>
      </c>
      <c r="V192">
        <v>470.9</v>
      </c>
      <c r="W192">
        <v>399.2</v>
      </c>
      <c r="X192">
        <v>26600</v>
      </c>
      <c r="Y192">
        <v>8.5999999999999993E-2</v>
      </c>
      <c r="Z192">
        <v>1422271</v>
      </c>
      <c r="AA192">
        <v>147029</v>
      </c>
      <c r="AB192">
        <v>0.47399999999999998</v>
      </c>
      <c r="AC192">
        <v>0</v>
      </c>
      <c r="AD192">
        <v>0</v>
      </c>
      <c r="AE192">
        <v>0</v>
      </c>
      <c r="AF192">
        <v>64198</v>
      </c>
      <c r="AG192">
        <v>136699</v>
      </c>
      <c r="AH192">
        <v>0.44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>
        <v>192</v>
      </c>
      <c r="B193" t="s">
        <v>2100</v>
      </c>
      <c r="C193" t="s">
        <v>2101</v>
      </c>
      <c r="D193">
        <v>684</v>
      </c>
      <c r="E193">
        <v>2.4</v>
      </c>
      <c r="F193" t="s">
        <v>2102</v>
      </c>
      <c r="G193" t="s">
        <v>2103</v>
      </c>
      <c r="H193" t="s">
        <v>2104</v>
      </c>
      <c r="I193">
        <v>5</v>
      </c>
      <c r="J193" t="s">
        <v>2105</v>
      </c>
      <c r="K193" t="s">
        <v>2106</v>
      </c>
      <c r="L193" t="s">
        <v>2107</v>
      </c>
      <c r="M193" t="s">
        <v>2108</v>
      </c>
      <c r="N193" t="s">
        <v>2109</v>
      </c>
      <c r="O193" t="s">
        <v>2110</v>
      </c>
      <c r="P193">
        <v>134514</v>
      </c>
      <c r="Q193">
        <v>162207</v>
      </c>
      <c r="R193">
        <v>171112</v>
      </c>
      <c r="S193">
        <v>148743</v>
      </c>
      <c r="T193">
        <v>196.7</v>
      </c>
      <c r="U193">
        <v>237.1</v>
      </c>
      <c r="V193">
        <v>250.2</v>
      </c>
      <c r="W193">
        <v>217.5</v>
      </c>
      <c r="X193">
        <v>16800</v>
      </c>
      <c r="Y193">
        <v>0.104</v>
      </c>
      <c r="Z193">
        <v>539729</v>
      </c>
      <c r="AA193">
        <v>69276</v>
      </c>
      <c r="AB193">
        <v>0.42699999999999999</v>
      </c>
      <c r="AC193">
        <v>0</v>
      </c>
      <c r="AD193">
        <v>0</v>
      </c>
      <c r="AE193">
        <v>0</v>
      </c>
      <c r="AF193">
        <v>16896</v>
      </c>
      <c r="AG193">
        <v>35977</v>
      </c>
      <c r="AH193">
        <v>0.222</v>
      </c>
      <c r="AI193">
        <v>286</v>
      </c>
      <c r="AJ193">
        <v>888</v>
      </c>
      <c r="AK193">
        <v>5.0000000000000001E-3</v>
      </c>
      <c r="AL193">
        <v>23743</v>
      </c>
      <c r="AM193">
        <v>37944</v>
      </c>
      <c r="AN193">
        <v>0.23400000000000001</v>
      </c>
      <c r="AO193">
        <v>2660</v>
      </c>
      <c r="AP193">
        <v>1322</v>
      </c>
      <c r="AQ193">
        <v>8.0000000000000002E-3</v>
      </c>
      <c r="AR193">
        <v>0</v>
      </c>
      <c r="AS193">
        <v>0</v>
      </c>
      <c r="AT193">
        <v>0</v>
      </c>
    </row>
    <row r="194" spans="1:46">
      <c r="A194">
        <v>193</v>
      </c>
      <c r="B194" t="s">
        <v>2111</v>
      </c>
      <c r="C194" t="s">
        <v>2112</v>
      </c>
      <c r="D194">
        <v>3734</v>
      </c>
      <c r="E194">
        <v>10</v>
      </c>
      <c r="F194" t="s">
        <v>2113</v>
      </c>
      <c r="G194" t="s">
        <v>2114</v>
      </c>
      <c r="H194" t="s">
        <v>2115</v>
      </c>
      <c r="I194">
        <v>6</v>
      </c>
      <c r="J194" t="s">
        <v>2116</v>
      </c>
      <c r="K194" t="s">
        <v>2117</v>
      </c>
      <c r="L194" t="s">
        <v>2118</v>
      </c>
      <c r="M194" t="s">
        <v>2119</v>
      </c>
      <c r="N194" t="s">
        <v>2120</v>
      </c>
      <c r="O194" t="s">
        <v>2121</v>
      </c>
      <c r="P194">
        <v>661194</v>
      </c>
      <c r="Q194">
        <v>790995</v>
      </c>
      <c r="R194">
        <v>846520</v>
      </c>
      <c r="S194">
        <v>690585</v>
      </c>
      <c r="T194">
        <v>177.1</v>
      </c>
      <c r="U194">
        <v>211.8</v>
      </c>
      <c r="V194">
        <v>226.7</v>
      </c>
      <c r="W194">
        <v>184.9</v>
      </c>
      <c r="X194">
        <v>70000</v>
      </c>
      <c r="Y194">
        <v>8.7999999999999995E-2</v>
      </c>
      <c r="Z194">
        <v>2871334</v>
      </c>
      <c r="AA194">
        <v>300695</v>
      </c>
      <c r="AB194">
        <v>0.38</v>
      </c>
      <c r="AC194">
        <v>0</v>
      </c>
      <c r="AD194">
        <v>0</v>
      </c>
      <c r="AE194">
        <v>0</v>
      </c>
      <c r="AF194">
        <v>197386</v>
      </c>
      <c r="AG194">
        <v>420301</v>
      </c>
      <c r="AH194">
        <v>0.53100000000000003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>
        <v>194</v>
      </c>
      <c r="B195" t="s">
        <v>2122</v>
      </c>
      <c r="C195" t="s">
        <v>2123</v>
      </c>
      <c r="D195">
        <v>4200</v>
      </c>
      <c r="E195">
        <v>10</v>
      </c>
      <c r="F195" t="s">
        <v>2124</v>
      </c>
      <c r="G195" t="s">
        <v>2125</v>
      </c>
      <c r="H195" t="s">
        <v>2126</v>
      </c>
      <c r="I195">
        <v>7</v>
      </c>
      <c r="J195" t="s">
        <v>2127</v>
      </c>
      <c r="K195" t="s">
        <v>2128</v>
      </c>
      <c r="L195" t="s">
        <v>2129</v>
      </c>
      <c r="M195" t="s">
        <v>2130</v>
      </c>
      <c r="N195" t="s">
        <v>2131</v>
      </c>
      <c r="O195" t="s">
        <v>2132</v>
      </c>
      <c r="P195">
        <v>872443</v>
      </c>
      <c r="Q195">
        <v>1021551</v>
      </c>
      <c r="R195">
        <v>1092870</v>
      </c>
      <c r="S195">
        <v>890479</v>
      </c>
      <c r="T195">
        <v>207.7</v>
      </c>
      <c r="U195">
        <v>243.2</v>
      </c>
      <c r="V195">
        <v>260.2</v>
      </c>
      <c r="W195">
        <v>212</v>
      </c>
      <c r="X195">
        <v>70000</v>
      </c>
      <c r="Y195">
        <v>6.9000000000000006E-2</v>
      </c>
      <c r="Z195">
        <v>3844809</v>
      </c>
      <c r="AA195">
        <v>406035</v>
      </c>
      <c r="AB195">
        <v>0.39700000000000002</v>
      </c>
      <c r="AC195">
        <v>0</v>
      </c>
      <c r="AD195">
        <v>0</v>
      </c>
      <c r="AE195">
        <v>0</v>
      </c>
      <c r="AF195">
        <v>256191</v>
      </c>
      <c r="AG195">
        <v>545516</v>
      </c>
      <c r="AH195">
        <v>0.53400000000000003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>
        <v>195</v>
      </c>
      <c r="B196" t="s">
        <v>2133</v>
      </c>
      <c r="C196" t="s">
        <v>2134</v>
      </c>
      <c r="D196">
        <v>5600</v>
      </c>
      <c r="E196">
        <v>9</v>
      </c>
      <c r="F196" t="s">
        <v>2135</v>
      </c>
      <c r="G196" t="s">
        <v>2136</v>
      </c>
      <c r="H196" t="s">
        <v>2137</v>
      </c>
      <c r="I196">
        <v>8</v>
      </c>
      <c r="J196" t="s">
        <v>2138</v>
      </c>
      <c r="K196" t="s">
        <v>2139</v>
      </c>
      <c r="L196" t="s">
        <v>2140</v>
      </c>
      <c r="M196" t="s">
        <v>2141</v>
      </c>
      <c r="N196" t="s">
        <v>2142</v>
      </c>
      <c r="O196" t="s">
        <v>2143</v>
      </c>
      <c r="P196">
        <v>1180262</v>
      </c>
      <c r="Q196">
        <v>1349874</v>
      </c>
      <c r="R196">
        <v>1426774</v>
      </c>
      <c r="S196">
        <v>1236355</v>
      </c>
      <c r="T196">
        <v>210.8</v>
      </c>
      <c r="U196">
        <v>241</v>
      </c>
      <c r="V196">
        <v>254.8</v>
      </c>
      <c r="W196">
        <v>220.8</v>
      </c>
      <c r="X196">
        <v>63000</v>
      </c>
      <c r="Y196">
        <v>4.7E-2</v>
      </c>
      <c r="Z196">
        <v>5783760</v>
      </c>
      <c r="AA196">
        <v>773628</v>
      </c>
      <c r="AB196">
        <v>0.57299999999999995</v>
      </c>
      <c r="AC196">
        <v>0</v>
      </c>
      <c r="AD196">
        <v>0</v>
      </c>
      <c r="AE196">
        <v>0</v>
      </c>
      <c r="AF196">
        <v>241036</v>
      </c>
      <c r="AG196">
        <v>513246</v>
      </c>
      <c r="AH196">
        <v>0.38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>
        <v>196</v>
      </c>
      <c r="B197" t="s">
        <v>2144</v>
      </c>
      <c r="C197" t="s">
        <v>2145</v>
      </c>
      <c r="D197">
        <v>614</v>
      </c>
      <c r="E197">
        <v>7</v>
      </c>
      <c r="F197" t="s">
        <v>2146</v>
      </c>
      <c r="G197" t="s">
        <v>2147</v>
      </c>
      <c r="H197" t="s">
        <v>2148</v>
      </c>
      <c r="I197">
        <v>3</v>
      </c>
      <c r="J197" t="s">
        <v>2149</v>
      </c>
      <c r="K197" t="s">
        <v>2150</v>
      </c>
      <c r="L197" t="s">
        <v>2151</v>
      </c>
      <c r="M197" t="s">
        <v>2152</v>
      </c>
      <c r="N197" t="s">
        <v>2153</v>
      </c>
      <c r="O197" t="s">
        <v>2154</v>
      </c>
      <c r="P197">
        <v>121821</v>
      </c>
      <c r="Q197">
        <v>190709</v>
      </c>
      <c r="R197">
        <v>199278</v>
      </c>
      <c r="S197">
        <v>168357</v>
      </c>
      <c r="T197">
        <v>198.4</v>
      </c>
      <c r="U197">
        <v>310.60000000000002</v>
      </c>
      <c r="V197">
        <v>324.60000000000002</v>
      </c>
      <c r="W197">
        <v>274.2</v>
      </c>
      <c r="X197">
        <v>49000</v>
      </c>
      <c r="Y197">
        <v>0.25700000000000001</v>
      </c>
      <c r="Z197">
        <v>473981</v>
      </c>
      <c r="AA197">
        <v>56715</v>
      </c>
      <c r="AB197">
        <v>0.29699999999999999</v>
      </c>
      <c r="AC197">
        <v>0</v>
      </c>
      <c r="AD197">
        <v>0</v>
      </c>
      <c r="AE197">
        <v>0</v>
      </c>
      <c r="AF197">
        <v>20623</v>
      </c>
      <c r="AG197">
        <v>43914</v>
      </c>
      <c r="AH197">
        <v>0.23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68039</v>
      </c>
      <c r="AS197">
        <v>41080</v>
      </c>
      <c r="AT197">
        <v>0.215</v>
      </c>
    </row>
    <row r="198" spans="1:46">
      <c r="A198">
        <v>197</v>
      </c>
      <c r="B198" t="s">
        <v>2155</v>
      </c>
      <c r="C198" t="s">
        <v>2156</v>
      </c>
      <c r="D198">
        <v>33</v>
      </c>
      <c r="E198">
        <v>0.2</v>
      </c>
      <c r="F198" t="s">
        <v>2157</v>
      </c>
      <c r="G198" t="s">
        <v>2158</v>
      </c>
      <c r="H198" t="s">
        <v>2159</v>
      </c>
      <c r="I198">
        <v>1</v>
      </c>
      <c r="J198" t="s">
        <v>2160</v>
      </c>
      <c r="K198" t="s">
        <v>2161</v>
      </c>
      <c r="L198" t="s">
        <v>2162</v>
      </c>
      <c r="M198" t="s">
        <v>2163</v>
      </c>
      <c r="N198" t="s">
        <v>2164</v>
      </c>
      <c r="O198" t="s">
        <v>2165</v>
      </c>
      <c r="P198">
        <v>9438</v>
      </c>
      <c r="Q198">
        <v>11774</v>
      </c>
      <c r="R198">
        <v>12550</v>
      </c>
      <c r="S198">
        <v>11127</v>
      </c>
      <c r="T198">
        <v>286</v>
      </c>
      <c r="U198">
        <v>356.8</v>
      </c>
      <c r="V198">
        <v>380.3</v>
      </c>
      <c r="W198">
        <v>337.2</v>
      </c>
      <c r="X198">
        <v>1400</v>
      </c>
      <c r="Y198">
        <v>0.11899999999999999</v>
      </c>
      <c r="Z198">
        <v>48960</v>
      </c>
      <c r="AA198">
        <v>4645</v>
      </c>
      <c r="AB198">
        <v>0.39500000000000002</v>
      </c>
      <c r="AC198">
        <v>0</v>
      </c>
      <c r="AD198">
        <v>0</v>
      </c>
      <c r="AE198">
        <v>0</v>
      </c>
      <c r="AF198">
        <v>907</v>
      </c>
      <c r="AG198">
        <v>1931</v>
      </c>
      <c r="AH198">
        <v>0.16400000000000001</v>
      </c>
      <c r="AI198">
        <v>0</v>
      </c>
      <c r="AJ198">
        <v>0</v>
      </c>
      <c r="AK198">
        <v>0</v>
      </c>
      <c r="AL198">
        <v>2078</v>
      </c>
      <c r="AM198">
        <v>3321</v>
      </c>
      <c r="AN198">
        <v>0.28199999999999997</v>
      </c>
      <c r="AO198">
        <v>0</v>
      </c>
      <c r="AP198">
        <v>0</v>
      </c>
      <c r="AQ198">
        <v>0</v>
      </c>
      <c r="AR198">
        <v>1105</v>
      </c>
      <c r="AS198">
        <v>477</v>
      </c>
      <c r="AT198">
        <v>4.1000000000000002E-2</v>
      </c>
    </row>
    <row r="199" spans="1:46">
      <c r="A199">
        <v>198</v>
      </c>
      <c r="B199" t="s">
        <v>2166</v>
      </c>
      <c r="C199" t="s">
        <v>2167</v>
      </c>
      <c r="D199">
        <v>560</v>
      </c>
      <c r="E199">
        <v>5.7</v>
      </c>
      <c r="F199" t="s">
        <v>2168</v>
      </c>
      <c r="G199" t="s">
        <v>2169</v>
      </c>
      <c r="H199" t="s">
        <v>2170</v>
      </c>
      <c r="I199">
        <v>2</v>
      </c>
      <c r="J199" t="s">
        <v>2171</v>
      </c>
      <c r="K199" t="s">
        <v>2172</v>
      </c>
      <c r="L199" t="s">
        <v>2173</v>
      </c>
      <c r="M199" t="s">
        <v>2174</v>
      </c>
      <c r="N199" t="s">
        <v>2175</v>
      </c>
      <c r="O199" t="s">
        <v>2176</v>
      </c>
      <c r="P199">
        <v>126660</v>
      </c>
      <c r="Q199">
        <v>183134</v>
      </c>
      <c r="R199">
        <v>190202</v>
      </c>
      <c r="S199">
        <v>163977</v>
      </c>
      <c r="T199">
        <v>226.2</v>
      </c>
      <c r="U199">
        <v>327</v>
      </c>
      <c r="V199">
        <v>339.6</v>
      </c>
      <c r="W199">
        <v>292.8</v>
      </c>
      <c r="X199">
        <v>39900</v>
      </c>
      <c r="Y199">
        <v>0.218</v>
      </c>
      <c r="Z199">
        <v>226800</v>
      </c>
      <c r="AA199">
        <v>27550</v>
      </c>
      <c r="AB199">
        <v>0.15</v>
      </c>
      <c r="AC199">
        <v>0</v>
      </c>
      <c r="AD199">
        <v>0</v>
      </c>
      <c r="AE199">
        <v>0</v>
      </c>
      <c r="AF199">
        <v>12120</v>
      </c>
      <c r="AG199">
        <v>25808</v>
      </c>
      <c r="AH199">
        <v>0.14099999999999999</v>
      </c>
      <c r="AI199">
        <v>0</v>
      </c>
      <c r="AJ199">
        <v>0</v>
      </c>
      <c r="AK199">
        <v>0</v>
      </c>
      <c r="AL199">
        <v>23360</v>
      </c>
      <c r="AM199">
        <v>37332</v>
      </c>
      <c r="AN199">
        <v>0.20399999999999999</v>
      </c>
      <c r="AO199">
        <v>1600</v>
      </c>
      <c r="AP199">
        <v>795</v>
      </c>
      <c r="AQ199">
        <v>4.0000000000000001E-3</v>
      </c>
      <c r="AR199">
        <v>38900</v>
      </c>
      <c r="AS199">
        <v>24436</v>
      </c>
      <c r="AT199">
        <v>0.13300000000000001</v>
      </c>
    </row>
    <row r="200" spans="1:46">
      <c r="A200">
        <v>199</v>
      </c>
      <c r="B200" t="s">
        <v>2177</v>
      </c>
      <c r="C200" t="s">
        <v>2178</v>
      </c>
      <c r="D200">
        <v>821</v>
      </c>
      <c r="E200">
        <v>1.6</v>
      </c>
      <c r="F200" t="s">
        <v>2179</v>
      </c>
      <c r="G200" t="s">
        <v>2180</v>
      </c>
      <c r="H200" t="s">
        <v>2181</v>
      </c>
      <c r="I200">
        <v>2</v>
      </c>
      <c r="J200" t="s">
        <v>2182</v>
      </c>
      <c r="K200" t="s">
        <v>2183</v>
      </c>
      <c r="L200" t="s">
        <v>2184</v>
      </c>
      <c r="M200" t="s">
        <v>2185</v>
      </c>
      <c r="N200" t="s">
        <v>2186</v>
      </c>
      <c r="O200" t="s">
        <v>2187</v>
      </c>
      <c r="P200">
        <v>182862</v>
      </c>
      <c r="Q200">
        <v>209873</v>
      </c>
      <c r="R200">
        <v>219355</v>
      </c>
      <c r="S200">
        <v>193992</v>
      </c>
      <c r="T200">
        <v>222.7</v>
      </c>
      <c r="U200">
        <v>255.6</v>
      </c>
      <c r="V200">
        <v>267.2</v>
      </c>
      <c r="W200">
        <v>236.3</v>
      </c>
      <c r="X200">
        <v>11200</v>
      </c>
      <c r="Y200">
        <v>5.2999999999999999E-2</v>
      </c>
      <c r="Z200">
        <v>532053</v>
      </c>
      <c r="AA200">
        <v>108957</v>
      </c>
      <c r="AB200">
        <v>0.51900000000000002</v>
      </c>
      <c r="AC200">
        <v>0</v>
      </c>
      <c r="AD200">
        <v>0</v>
      </c>
      <c r="AE200">
        <v>0</v>
      </c>
      <c r="AF200">
        <v>14244</v>
      </c>
      <c r="AG200">
        <v>30330</v>
      </c>
      <c r="AH200">
        <v>0.14499999999999999</v>
      </c>
      <c r="AI200">
        <v>0</v>
      </c>
      <c r="AJ200">
        <v>0</v>
      </c>
      <c r="AK200">
        <v>0</v>
      </c>
      <c r="AL200">
        <v>37160</v>
      </c>
      <c r="AM200">
        <v>59386</v>
      </c>
      <c r="AN200">
        <v>0.28299999999999997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200</v>
      </c>
      <c r="B201" t="s">
        <v>2188</v>
      </c>
      <c r="C201" t="s">
        <v>2189</v>
      </c>
      <c r="D201">
        <v>753</v>
      </c>
      <c r="E201">
        <v>2.5</v>
      </c>
      <c r="F201" t="s">
        <v>2190</v>
      </c>
      <c r="G201" t="s">
        <v>2191</v>
      </c>
      <c r="H201" t="s">
        <v>2192</v>
      </c>
      <c r="I201">
        <v>3</v>
      </c>
      <c r="J201" t="s">
        <v>2193</v>
      </c>
      <c r="K201" t="s">
        <v>2194</v>
      </c>
      <c r="L201" t="s">
        <v>2195</v>
      </c>
      <c r="M201" t="s">
        <v>2196</v>
      </c>
      <c r="N201" t="s">
        <v>2197</v>
      </c>
      <c r="O201" t="s">
        <v>2198</v>
      </c>
      <c r="P201">
        <v>130534</v>
      </c>
      <c r="Q201">
        <v>165070</v>
      </c>
      <c r="R201">
        <v>181764</v>
      </c>
      <c r="S201">
        <v>163159</v>
      </c>
      <c r="T201">
        <v>173.4</v>
      </c>
      <c r="U201">
        <v>219.2</v>
      </c>
      <c r="V201">
        <v>241.4</v>
      </c>
      <c r="W201">
        <v>216.7</v>
      </c>
      <c r="X201">
        <v>17500</v>
      </c>
      <c r="Y201">
        <v>0.106</v>
      </c>
      <c r="Z201">
        <v>356860</v>
      </c>
      <c r="AA201">
        <v>59314</v>
      </c>
      <c r="AB201">
        <v>0.35899999999999999</v>
      </c>
      <c r="AC201">
        <v>0</v>
      </c>
      <c r="AD201">
        <v>0</v>
      </c>
      <c r="AE201">
        <v>0</v>
      </c>
      <c r="AF201">
        <v>5199</v>
      </c>
      <c r="AG201">
        <v>11070</v>
      </c>
      <c r="AH201">
        <v>6.7000000000000004E-2</v>
      </c>
      <c r="AI201">
        <v>8250</v>
      </c>
      <c r="AJ201">
        <v>25610</v>
      </c>
      <c r="AK201">
        <v>0.155</v>
      </c>
      <c r="AL201">
        <v>6540</v>
      </c>
      <c r="AM201">
        <v>10452</v>
      </c>
      <c r="AN201">
        <v>6.3E-2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201</v>
      </c>
      <c r="B202" t="s">
        <v>2199</v>
      </c>
      <c r="C202" t="s">
        <v>2200</v>
      </c>
      <c r="D202">
        <v>365</v>
      </c>
      <c r="E202">
        <v>1</v>
      </c>
      <c r="F202" t="s">
        <v>2201</v>
      </c>
      <c r="G202" t="s">
        <v>2202</v>
      </c>
      <c r="H202" t="s">
        <v>2203</v>
      </c>
      <c r="I202">
        <v>2</v>
      </c>
      <c r="J202" t="s">
        <v>2204</v>
      </c>
      <c r="K202" t="s">
        <v>2205</v>
      </c>
      <c r="L202" t="s">
        <v>2206</v>
      </c>
      <c r="M202" t="s">
        <v>2207</v>
      </c>
      <c r="N202" t="s">
        <v>2208</v>
      </c>
      <c r="O202" t="s">
        <v>2209</v>
      </c>
      <c r="P202">
        <v>67439</v>
      </c>
      <c r="Q202">
        <v>81843</v>
      </c>
      <c r="R202">
        <v>88535</v>
      </c>
      <c r="S202">
        <v>75525</v>
      </c>
      <c r="T202">
        <v>184.8</v>
      </c>
      <c r="U202">
        <v>224.2</v>
      </c>
      <c r="V202">
        <v>242.6</v>
      </c>
      <c r="W202">
        <v>206.9</v>
      </c>
      <c r="X202">
        <v>7000</v>
      </c>
      <c r="Y202">
        <v>8.5999999999999993E-2</v>
      </c>
      <c r="Z202">
        <v>252500</v>
      </c>
      <c r="AA202">
        <v>27736</v>
      </c>
      <c r="AB202">
        <v>0.33900000000000002</v>
      </c>
      <c r="AC202">
        <v>0</v>
      </c>
      <c r="AD202">
        <v>0</v>
      </c>
      <c r="AE202">
        <v>0</v>
      </c>
      <c r="AF202">
        <v>6800</v>
      </c>
      <c r="AG202">
        <v>14479</v>
      </c>
      <c r="AH202">
        <v>0.17699999999999999</v>
      </c>
      <c r="AI202">
        <v>0</v>
      </c>
      <c r="AJ202">
        <v>0</v>
      </c>
      <c r="AK202">
        <v>0</v>
      </c>
      <c r="AL202">
        <v>15700</v>
      </c>
      <c r="AM202">
        <v>25090</v>
      </c>
      <c r="AN202">
        <v>0.307</v>
      </c>
      <c r="AO202">
        <v>6100</v>
      </c>
      <c r="AP202">
        <v>3032</v>
      </c>
      <c r="AQ202">
        <v>3.6999999999999998E-2</v>
      </c>
      <c r="AR202">
        <v>4600</v>
      </c>
      <c r="AS202">
        <v>4506</v>
      </c>
      <c r="AT202">
        <v>5.5E-2</v>
      </c>
    </row>
    <row r="203" spans="1:46">
      <c r="A203">
        <v>202</v>
      </c>
      <c r="B203" t="s">
        <v>2210</v>
      </c>
      <c r="C203" t="s">
        <v>2211</v>
      </c>
      <c r="D203">
        <v>1900</v>
      </c>
      <c r="E203">
        <v>3</v>
      </c>
      <c r="F203" t="s">
        <v>2212</v>
      </c>
      <c r="G203" t="s">
        <v>2213</v>
      </c>
      <c r="H203" t="s">
        <v>2214</v>
      </c>
      <c r="I203">
        <v>6</v>
      </c>
      <c r="J203" t="s">
        <v>2215</v>
      </c>
      <c r="K203" t="s">
        <v>2216</v>
      </c>
      <c r="L203" t="s">
        <v>2217</v>
      </c>
      <c r="M203" t="s">
        <v>2218</v>
      </c>
      <c r="N203" t="s">
        <v>2219</v>
      </c>
      <c r="O203" t="s">
        <v>2220</v>
      </c>
      <c r="P203">
        <v>409999</v>
      </c>
      <c r="Q203">
        <v>479136</v>
      </c>
      <c r="R203">
        <v>497645</v>
      </c>
      <c r="S203">
        <v>402768</v>
      </c>
      <c r="T203">
        <v>215.8</v>
      </c>
      <c r="U203">
        <v>252.2</v>
      </c>
      <c r="V203">
        <v>261.89999999999998</v>
      </c>
      <c r="W203">
        <v>212</v>
      </c>
      <c r="X203">
        <v>42000</v>
      </c>
      <c r="Y203">
        <v>8.7999999999999995E-2</v>
      </c>
      <c r="Z203">
        <v>859745</v>
      </c>
      <c r="AA203">
        <v>114750</v>
      </c>
      <c r="AB203">
        <v>0.23899999999999999</v>
      </c>
      <c r="AC203">
        <v>0</v>
      </c>
      <c r="AD203">
        <v>0</v>
      </c>
      <c r="AE203">
        <v>0</v>
      </c>
      <c r="AF203">
        <v>76816</v>
      </c>
      <c r="AG203">
        <v>163568</v>
      </c>
      <c r="AH203">
        <v>0.34100000000000003</v>
      </c>
      <c r="AI203">
        <v>0</v>
      </c>
      <c r="AJ203">
        <v>0</v>
      </c>
      <c r="AK203">
        <v>0</v>
      </c>
      <c r="AL203">
        <v>98230</v>
      </c>
      <c r="AM203">
        <v>156984</v>
      </c>
      <c r="AN203">
        <v>0.32800000000000001</v>
      </c>
      <c r="AO203">
        <v>3691</v>
      </c>
      <c r="AP203">
        <v>1835</v>
      </c>
      <c r="AQ203">
        <v>4.0000000000000001E-3</v>
      </c>
      <c r="AR203">
        <v>0</v>
      </c>
      <c r="AS203">
        <v>0</v>
      </c>
      <c r="AT203">
        <v>0</v>
      </c>
    </row>
    <row r="204" spans="1:46">
      <c r="A204">
        <v>203</v>
      </c>
      <c r="B204" t="s">
        <v>2221</v>
      </c>
      <c r="C204" t="s">
        <v>2222</v>
      </c>
      <c r="D204">
        <v>854</v>
      </c>
      <c r="E204">
        <v>3.5</v>
      </c>
      <c r="F204" t="s">
        <v>2223</v>
      </c>
      <c r="G204" t="s">
        <v>2224</v>
      </c>
      <c r="H204" t="s">
        <v>2225</v>
      </c>
      <c r="I204">
        <v>6</v>
      </c>
      <c r="J204" t="s">
        <v>2226</v>
      </c>
      <c r="K204" t="s">
        <v>2227</v>
      </c>
      <c r="L204" t="s">
        <v>2228</v>
      </c>
      <c r="M204" t="s">
        <v>2229</v>
      </c>
      <c r="N204" t="s">
        <v>2230</v>
      </c>
      <c r="O204" t="s">
        <v>2231</v>
      </c>
      <c r="P204">
        <v>228613</v>
      </c>
      <c r="Q204">
        <v>273639</v>
      </c>
      <c r="R204">
        <v>291038</v>
      </c>
      <c r="S204">
        <v>236555</v>
      </c>
      <c r="T204">
        <v>267.7</v>
      </c>
      <c r="U204">
        <v>320.39999999999998</v>
      </c>
      <c r="V204">
        <v>340.8</v>
      </c>
      <c r="W204">
        <v>277</v>
      </c>
      <c r="X204">
        <v>24500</v>
      </c>
      <c r="Y204">
        <v>0.09</v>
      </c>
      <c r="Z204">
        <v>954819</v>
      </c>
      <c r="AA204">
        <v>100713</v>
      </c>
      <c r="AB204">
        <v>0.36799999999999999</v>
      </c>
      <c r="AC204">
        <v>0</v>
      </c>
      <c r="AD204">
        <v>0</v>
      </c>
      <c r="AE204">
        <v>0</v>
      </c>
      <c r="AF204">
        <v>67691</v>
      </c>
      <c r="AG204">
        <v>144136</v>
      </c>
      <c r="AH204">
        <v>0.52700000000000002</v>
      </c>
      <c r="AI204">
        <v>0</v>
      </c>
      <c r="AJ204">
        <v>0</v>
      </c>
      <c r="AK204">
        <v>0</v>
      </c>
      <c r="AL204">
        <v>2414</v>
      </c>
      <c r="AM204">
        <v>3858</v>
      </c>
      <c r="AN204">
        <v>1.4E-2</v>
      </c>
      <c r="AO204">
        <v>867</v>
      </c>
      <c r="AP204">
        <v>431</v>
      </c>
      <c r="AQ204">
        <v>2E-3</v>
      </c>
      <c r="AR204">
        <v>0</v>
      </c>
      <c r="AS204">
        <v>0</v>
      </c>
      <c r="AT204">
        <v>0</v>
      </c>
    </row>
    <row r="205" spans="1:46">
      <c r="A205">
        <v>204</v>
      </c>
      <c r="B205" t="s">
        <v>2232</v>
      </c>
      <c r="C205" t="s">
        <v>2233</v>
      </c>
      <c r="D205">
        <v>18228</v>
      </c>
      <c r="E205">
        <v>40</v>
      </c>
      <c r="F205" t="s">
        <v>2234</v>
      </c>
      <c r="G205" t="s">
        <v>2235</v>
      </c>
      <c r="H205" t="s">
        <v>2236</v>
      </c>
      <c r="I205">
        <v>13</v>
      </c>
      <c r="J205" t="s">
        <v>2237</v>
      </c>
      <c r="K205" t="s">
        <v>2238</v>
      </c>
      <c r="L205" t="s">
        <v>2239</v>
      </c>
      <c r="M205" t="s">
        <v>2240</v>
      </c>
      <c r="N205" t="s">
        <v>2241</v>
      </c>
      <c r="O205" t="s">
        <v>2242</v>
      </c>
      <c r="P205">
        <v>6141622</v>
      </c>
      <c r="Q205">
        <v>6966831</v>
      </c>
      <c r="R205">
        <v>7310109</v>
      </c>
      <c r="S205">
        <v>6289126</v>
      </c>
      <c r="T205">
        <v>336.9</v>
      </c>
      <c r="U205">
        <v>382.2</v>
      </c>
      <c r="V205">
        <v>401</v>
      </c>
      <c r="W205">
        <v>345</v>
      </c>
      <c r="X205">
        <v>280000</v>
      </c>
      <c r="Y205">
        <v>0.04</v>
      </c>
      <c r="Z205">
        <v>28584753</v>
      </c>
      <c r="AA205">
        <v>3918128</v>
      </c>
      <c r="AB205">
        <v>0.56200000000000006</v>
      </c>
      <c r="AC205">
        <v>0</v>
      </c>
      <c r="AD205">
        <v>0</v>
      </c>
      <c r="AE205">
        <v>0</v>
      </c>
      <c r="AF205">
        <v>1281787</v>
      </c>
      <c r="AG205">
        <v>2729351</v>
      </c>
      <c r="AH205">
        <v>0.39200000000000002</v>
      </c>
      <c r="AI205">
        <v>0</v>
      </c>
      <c r="AJ205">
        <v>0</v>
      </c>
      <c r="AK205">
        <v>0</v>
      </c>
      <c r="AL205">
        <v>24624</v>
      </c>
      <c r="AM205">
        <v>39352</v>
      </c>
      <c r="AN205">
        <v>6.0000000000000001E-3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205</v>
      </c>
      <c r="B206" t="s">
        <v>2243</v>
      </c>
      <c r="C206" t="s">
        <v>2244</v>
      </c>
      <c r="D206">
        <v>631</v>
      </c>
      <c r="E206">
        <v>1.2</v>
      </c>
      <c r="F206" t="s">
        <v>2245</v>
      </c>
      <c r="G206" t="s">
        <v>2246</v>
      </c>
      <c r="H206" t="s">
        <v>2247</v>
      </c>
      <c r="I206">
        <v>1</v>
      </c>
      <c r="J206" t="s">
        <v>2248</v>
      </c>
      <c r="K206" t="s">
        <v>2249</v>
      </c>
      <c r="L206" t="s">
        <v>2250</v>
      </c>
      <c r="M206" t="s">
        <v>2251</v>
      </c>
      <c r="N206" t="s">
        <v>2252</v>
      </c>
      <c r="O206" t="s">
        <v>2253</v>
      </c>
      <c r="P206">
        <v>181688</v>
      </c>
      <c r="Q206">
        <v>203413</v>
      </c>
      <c r="R206">
        <v>213319</v>
      </c>
      <c r="S206">
        <v>189465</v>
      </c>
      <c r="T206">
        <v>287.89999999999998</v>
      </c>
      <c r="U206">
        <v>322.39999999999998</v>
      </c>
      <c r="V206">
        <v>338.1</v>
      </c>
      <c r="W206">
        <v>300.3</v>
      </c>
      <c r="X206">
        <v>8400</v>
      </c>
      <c r="Y206">
        <v>4.1000000000000002E-2</v>
      </c>
      <c r="Z206">
        <v>728600</v>
      </c>
      <c r="AA206">
        <v>97565</v>
      </c>
      <c r="AB206">
        <v>0.48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4733</v>
      </c>
      <c r="AJ206">
        <v>14691</v>
      </c>
      <c r="AK206">
        <v>7.1999999999999995E-2</v>
      </c>
      <c r="AL206">
        <v>51785</v>
      </c>
      <c r="AM206">
        <v>82758</v>
      </c>
      <c r="AN206">
        <v>0.40699999999999997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206</v>
      </c>
      <c r="B207" t="s">
        <v>2254</v>
      </c>
      <c r="C207" t="s">
        <v>2255</v>
      </c>
      <c r="D207">
        <v>3760</v>
      </c>
      <c r="E207">
        <v>10</v>
      </c>
      <c r="F207" t="s">
        <v>2256</v>
      </c>
      <c r="G207" t="s">
        <v>2257</v>
      </c>
      <c r="H207" t="s">
        <v>2258</v>
      </c>
      <c r="I207">
        <v>9</v>
      </c>
      <c r="J207" t="s">
        <v>2259</v>
      </c>
      <c r="K207" t="s">
        <v>2260</v>
      </c>
      <c r="L207" t="s">
        <v>2261</v>
      </c>
      <c r="M207" t="s">
        <v>2262</v>
      </c>
      <c r="N207" t="s">
        <v>2263</v>
      </c>
      <c r="O207" t="s">
        <v>2264</v>
      </c>
      <c r="P207">
        <v>1217469</v>
      </c>
      <c r="Q207">
        <v>1392962</v>
      </c>
      <c r="R207">
        <v>1457609</v>
      </c>
      <c r="S207">
        <v>1195774</v>
      </c>
      <c r="T207">
        <v>323.8</v>
      </c>
      <c r="U207">
        <v>370.5</v>
      </c>
      <c r="V207">
        <v>387.7</v>
      </c>
      <c r="W207">
        <v>318</v>
      </c>
      <c r="X207">
        <v>70000</v>
      </c>
      <c r="Y207">
        <v>0.05</v>
      </c>
      <c r="Z207">
        <v>4782155</v>
      </c>
      <c r="AA207">
        <v>617222</v>
      </c>
      <c r="AB207">
        <v>0.443</v>
      </c>
      <c r="AC207">
        <v>0</v>
      </c>
      <c r="AD207">
        <v>0</v>
      </c>
      <c r="AE207">
        <v>0</v>
      </c>
      <c r="AF207">
        <v>331437</v>
      </c>
      <c r="AG207">
        <v>705740</v>
      </c>
      <c r="AH207">
        <v>0.50700000000000001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>
        <v>207</v>
      </c>
      <c r="B208" t="s">
        <v>2265</v>
      </c>
      <c r="C208" t="s">
        <v>2266</v>
      </c>
      <c r="D208">
        <v>313</v>
      </c>
      <c r="E208">
        <v>0.8</v>
      </c>
      <c r="F208" t="s">
        <v>2267</v>
      </c>
      <c r="G208" t="s">
        <v>2268</v>
      </c>
      <c r="H208" t="s">
        <v>2269</v>
      </c>
      <c r="I208">
        <v>3</v>
      </c>
      <c r="J208" t="s">
        <v>2270</v>
      </c>
      <c r="K208" t="s">
        <v>2271</v>
      </c>
      <c r="L208" t="s">
        <v>2272</v>
      </c>
      <c r="M208" t="s">
        <v>2273</v>
      </c>
      <c r="N208" t="s">
        <v>2274</v>
      </c>
      <c r="O208" t="s">
        <v>2275</v>
      </c>
      <c r="P208">
        <v>67272</v>
      </c>
      <c r="Q208">
        <v>77872</v>
      </c>
      <c r="R208">
        <v>82269</v>
      </c>
      <c r="S208">
        <v>68856</v>
      </c>
      <c r="T208">
        <v>214.9</v>
      </c>
      <c r="U208">
        <v>248.8</v>
      </c>
      <c r="V208">
        <v>262.8</v>
      </c>
      <c r="W208">
        <v>220</v>
      </c>
      <c r="X208">
        <v>5600</v>
      </c>
      <c r="Y208">
        <v>7.1999999999999995E-2</v>
      </c>
      <c r="Z208">
        <v>177852</v>
      </c>
      <c r="AA208">
        <v>22759</v>
      </c>
      <c r="AB208">
        <v>0.29199999999999998</v>
      </c>
      <c r="AC208">
        <v>0</v>
      </c>
      <c r="AD208">
        <v>0</v>
      </c>
      <c r="AE208">
        <v>0</v>
      </c>
      <c r="AF208">
        <v>5745</v>
      </c>
      <c r="AG208">
        <v>12233</v>
      </c>
      <c r="AH208">
        <v>0.157</v>
      </c>
      <c r="AI208">
        <v>666</v>
      </c>
      <c r="AJ208">
        <v>2067</v>
      </c>
      <c r="AK208">
        <v>2.7E-2</v>
      </c>
      <c r="AL208">
        <v>20273</v>
      </c>
      <c r="AM208">
        <v>32398</v>
      </c>
      <c r="AN208">
        <v>0.41599999999999998</v>
      </c>
      <c r="AO208">
        <v>3533</v>
      </c>
      <c r="AP208">
        <v>1251</v>
      </c>
      <c r="AQ208">
        <v>1.6E-2</v>
      </c>
      <c r="AR208">
        <v>1596</v>
      </c>
      <c r="AS208">
        <v>1563</v>
      </c>
      <c r="AT208">
        <v>0.02</v>
      </c>
    </row>
    <row r="209" spans="1:46">
      <c r="A209">
        <v>208</v>
      </c>
      <c r="B209" t="s">
        <v>2276</v>
      </c>
      <c r="C209" t="s">
        <v>2277</v>
      </c>
      <c r="D209">
        <v>702</v>
      </c>
      <c r="E209">
        <v>4</v>
      </c>
      <c r="F209" t="s">
        <v>2278</v>
      </c>
      <c r="G209" t="s">
        <v>2279</v>
      </c>
      <c r="H209" t="s">
        <v>2280</v>
      </c>
      <c r="I209">
        <v>1</v>
      </c>
      <c r="J209" t="s">
        <v>2281</v>
      </c>
      <c r="K209" t="s">
        <v>2282</v>
      </c>
      <c r="L209" t="s">
        <v>2283</v>
      </c>
      <c r="M209" t="s">
        <v>2284</v>
      </c>
      <c r="N209" t="s">
        <v>2285</v>
      </c>
      <c r="O209" t="s">
        <v>2286</v>
      </c>
      <c r="P209">
        <v>154200</v>
      </c>
      <c r="Q209">
        <v>223070</v>
      </c>
      <c r="R209">
        <v>262536</v>
      </c>
      <c r="S209">
        <v>220784</v>
      </c>
      <c r="T209">
        <v>219.7</v>
      </c>
      <c r="U209">
        <v>317.8</v>
      </c>
      <c r="V209">
        <v>374</v>
      </c>
      <c r="W209">
        <v>314.5</v>
      </c>
      <c r="X209">
        <v>28000</v>
      </c>
      <c r="Y209">
        <v>0.126</v>
      </c>
      <c r="Z209">
        <v>564000</v>
      </c>
      <c r="AA209">
        <v>75583</v>
      </c>
      <c r="AB209">
        <v>0.33900000000000002</v>
      </c>
      <c r="AC209">
        <v>0</v>
      </c>
      <c r="AD209">
        <v>0</v>
      </c>
      <c r="AE209">
        <v>0</v>
      </c>
      <c r="AF209">
        <v>7856</v>
      </c>
      <c r="AG209">
        <v>16728</v>
      </c>
      <c r="AH209">
        <v>7.4999999999999997E-2</v>
      </c>
      <c r="AI209">
        <v>0</v>
      </c>
      <c r="AJ209">
        <v>0</v>
      </c>
      <c r="AK209">
        <v>0</v>
      </c>
      <c r="AL209">
        <v>20275</v>
      </c>
      <c r="AM209">
        <v>32402</v>
      </c>
      <c r="AN209">
        <v>0.14499999999999999</v>
      </c>
      <c r="AO209">
        <v>126611</v>
      </c>
      <c r="AP209">
        <v>62938</v>
      </c>
      <c r="AQ209">
        <v>0.28199999999999997</v>
      </c>
      <c r="AR209">
        <v>6653</v>
      </c>
      <c r="AS209">
        <v>6516</v>
      </c>
      <c r="AT209">
        <v>2.9000000000000001E-2</v>
      </c>
    </row>
    <row r="210" spans="1:46">
      <c r="A210">
        <v>209</v>
      </c>
      <c r="B210" t="s">
        <v>2287</v>
      </c>
      <c r="C210" t="s">
        <v>2288</v>
      </c>
      <c r="D210">
        <v>6725</v>
      </c>
      <c r="E210">
        <v>21</v>
      </c>
      <c r="F210" t="s">
        <v>2289</v>
      </c>
      <c r="G210" t="s">
        <v>2290</v>
      </c>
      <c r="H210" t="s">
        <v>2291</v>
      </c>
      <c r="I210">
        <v>1</v>
      </c>
      <c r="J210" t="s">
        <v>2292</v>
      </c>
      <c r="K210" t="s">
        <v>2293</v>
      </c>
      <c r="L210" t="s">
        <v>2294</v>
      </c>
      <c r="M210" t="s">
        <v>2295</v>
      </c>
      <c r="N210" t="s">
        <v>2296</v>
      </c>
      <c r="O210" t="s">
        <v>2297</v>
      </c>
      <c r="P210">
        <v>1891735</v>
      </c>
      <c r="Q210">
        <v>2329869</v>
      </c>
      <c r="R210">
        <v>2580854</v>
      </c>
      <c r="S210">
        <v>2208864</v>
      </c>
      <c r="T210">
        <v>281.3</v>
      </c>
      <c r="U210">
        <v>346.4</v>
      </c>
      <c r="V210">
        <v>383.8</v>
      </c>
      <c r="W210">
        <v>328.5</v>
      </c>
      <c r="X210">
        <v>147000</v>
      </c>
      <c r="Y210">
        <v>6.3E-2</v>
      </c>
      <c r="Z210">
        <v>7653600</v>
      </c>
      <c r="AA210">
        <v>1026049</v>
      </c>
      <c r="AB210">
        <v>0.44</v>
      </c>
      <c r="AC210">
        <v>0</v>
      </c>
      <c r="AD210">
        <v>0</v>
      </c>
      <c r="AE210">
        <v>0</v>
      </c>
      <c r="AF210">
        <v>66646</v>
      </c>
      <c r="AG210">
        <v>141912</v>
      </c>
      <c r="AH210">
        <v>6.0999999999999999E-2</v>
      </c>
      <c r="AI210">
        <v>58661</v>
      </c>
      <c r="AJ210">
        <v>182096</v>
      </c>
      <c r="AK210">
        <v>7.8E-2</v>
      </c>
      <c r="AL210">
        <v>311515</v>
      </c>
      <c r="AM210">
        <v>497837</v>
      </c>
      <c r="AN210">
        <v>0.214</v>
      </c>
      <c r="AO210">
        <v>612521</v>
      </c>
      <c r="AP210">
        <v>304484</v>
      </c>
      <c r="AQ210">
        <v>0.13100000000000001</v>
      </c>
      <c r="AR210">
        <v>20000</v>
      </c>
      <c r="AS210">
        <v>19590</v>
      </c>
      <c r="AT210">
        <v>8.0000000000000002E-3</v>
      </c>
    </row>
    <row r="211" spans="1:46">
      <c r="A211">
        <v>210</v>
      </c>
      <c r="B211" t="s">
        <v>2298</v>
      </c>
      <c r="C211" t="s">
        <v>2299</v>
      </c>
      <c r="D211">
        <v>1456</v>
      </c>
      <c r="E211">
        <v>5.2</v>
      </c>
      <c r="F211" t="s">
        <v>2300</v>
      </c>
      <c r="G211" t="s">
        <v>2301</v>
      </c>
      <c r="H211" t="s">
        <v>2302</v>
      </c>
      <c r="I211">
        <v>3</v>
      </c>
      <c r="J211" t="s">
        <v>2303</v>
      </c>
      <c r="K211" t="s">
        <v>2304</v>
      </c>
      <c r="L211" t="s">
        <v>2305</v>
      </c>
      <c r="M211" t="s">
        <v>2306</v>
      </c>
      <c r="N211" t="s">
        <v>2307</v>
      </c>
      <c r="O211" t="s">
        <v>2308</v>
      </c>
      <c r="P211">
        <v>360655</v>
      </c>
      <c r="Q211">
        <v>433668</v>
      </c>
      <c r="R211">
        <v>453071</v>
      </c>
      <c r="S211">
        <v>401690</v>
      </c>
      <c r="T211">
        <v>247.7</v>
      </c>
      <c r="U211">
        <v>297.8</v>
      </c>
      <c r="V211">
        <v>311.2</v>
      </c>
      <c r="W211">
        <v>275.89999999999998</v>
      </c>
      <c r="X211">
        <v>36400</v>
      </c>
      <c r="Y211">
        <v>8.4000000000000005E-2</v>
      </c>
      <c r="Z211">
        <v>919740</v>
      </c>
      <c r="AA211">
        <v>206116</v>
      </c>
      <c r="AB211">
        <v>0.47499999999999998</v>
      </c>
      <c r="AC211">
        <v>0</v>
      </c>
      <c r="AD211">
        <v>0</v>
      </c>
      <c r="AE211">
        <v>0</v>
      </c>
      <c r="AF211">
        <v>20529</v>
      </c>
      <c r="AG211">
        <v>43712</v>
      </c>
      <c r="AH211">
        <v>0.10100000000000001</v>
      </c>
      <c r="AI211">
        <v>0</v>
      </c>
      <c r="AJ211">
        <v>0</v>
      </c>
      <c r="AK211">
        <v>0</v>
      </c>
      <c r="AL211">
        <v>92259</v>
      </c>
      <c r="AM211">
        <v>147440</v>
      </c>
      <c r="AN211">
        <v>0.34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>
        <v>211</v>
      </c>
      <c r="B212" t="s">
        <v>2309</v>
      </c>
      <c r="C212" t="s">
        <v>2310</v>
      </c>
      <c r="D212">
        <v>35921</v>
      </c>
      <c r="E212">
        <v>68.099999999999994</v>
      </c>
      <c r="F212" t="s">
        <v>2311</v>
      </c>
      <c r="G212" t="s">
        <v>2312</v>
      </c>
      <c r="H212" t="s">
        <v>2313</v>
      </c>
      <c r="I212">
        <v>16</v>
      </c>
      <c r="J212" t="s">
        <v>2314</v>
      </c>
      <c r="K212" t="s">
        <v>2315</v>
      </c>
      <c r="L212" t="s">
        <v>2316</v>
      </c>
      <c r="M212" t="s">
        <v>2317</v>
      </c>
      <c r="N212" t="s">
        <v>2318</v>
      </c>
      <c r="O212" t="s">
        <v>2319</v>
      </c>
      <c r="P212">
        <v>11161692</v>
      </c>
      <c r="Q212">
        <v>12534356</v>
      </c>
      <c r="R212">
        <v>13029375</v>
      </c>
      <c r="S212">
        <v>11087837</v>
      </c>
      <c r="T212">
        <v>310.7</v>
      </c>
      <c r="U212">
        <v>348.9</v>
      </c>
      <c r="V212">
        <v>362.7</v>
      </c>
      <c r="W212">
        <v>308.7</v>
      </c>
      <c r="X212">
        <v>476700</v>
      </c>
      <c r="Y212">
        <v>3.7999999999999999E-2</v>
      </c>
      <c r="Z212">
        <v>41273403</v>
      </c>
      <c r="AA212">
        <v>6367840</v>
      </c>
      <c r="AB212">
        <v>0.50800000000000001</v>
      </c>
      <c r="AC212">
        <v>0</v>
      </c>
      <c r="AD212">
        <v>0</v>
      </c>
      <c r="AE212">
        <v>0</v>
      </c>
      <c r="AF212">
        <v>2169322</v>
      </c>
      <c r="AG212">
        <v>4619209</v>
      </c>
      <c r="AH212">
        <v>0.36899999999999999</v>
      </c>
      <c r="AI212">
        <v>0</v>
      </c>
      <c r="AJ212">
        <v>0</v>
      </c>
      <c r="AK212">
        <v>0</v>
      </c>
      <c r="AL212">
        <v>669919</v>
      </c>
      <c r="AM212">
        <v>1070607</v>
      </c>
      <c r="AN212">
        <v>8.5000000000000006E-2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>
        <v>212</v>
      </c>
      <c r="B213" t="s">
        <v>2320</v>
      </c>
      <c r="C213" t="s">
        <v>2321</v>
      </c>
      <c r="D213">
        <v>19310</v>
      </c>
      <c r="E213">
        <v>44.5</v>
      </c>
      <c r="F213" t="s">
        <v>2322</v>
      </c>
      <c r="G213" t="s">
        <v>2323</v>
      </c>
      <c r="H213" t="s">
        <v>2324</v>
      </c>
      <c r="I213">
        <v>12</v>
      </c>
      <c r="J213" t="s">
        <v>2325</v>
      </c>
      <c r="K213" t="s">
        <v>2326</v>
      </c>
      <c r="L213" t="s">
        <v>2327</v>
      </c>
      <c r="M213" t="s">
        <v>2328</v>
      </c>
      <c r="N213" t="s">
        <v>2329</v>
      </c>
      <c r="O213" t="s">
        <v>2330</v>
      </c>
      <c r="P213">
        <v>7110722</v>
      </c>
      <c r="Q213">
        <v>8057883</v>
      </c>
      <c r="R213">
        <v>8464197</v>
      </c>
      <c r="S213">
        <v>7168575</v>
      </c>
      <c r="T213">
        <v>368.2</v>
      </c>
      <c r="U213">
        <v>417.3</v>
      </c>
      <c r="V213">
        <v>438.3</v>
      </c>
      <c r="W213">
        <v>371.2</v>
      </c>
      <c r="X213">
        <v>311500</v>
      </c>
      <c r="Y213">
        <v>3.9E-2</v>
      </c>
      <c r="Z213">
        <v>32695063</v>
      </c>
      <c r="AA213">
        <v>4254218</v>
      </c>
      <c r="AB213">
        <v>0.52800000000000002</v>
      </c>
      <c r="AC213">
        <v>0</v>
      </c>
      <c r="AD213">
        <v>0</v>
      </c>
      <c r="AE213">
        <v>0</v>
      </c>
      <c r="AF213">
        <v>1640028</v>
      </c>
      <c r="AG213">
        <v>3492165</v>
      </c>
      <c r="AH213">
        <v>0.433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>
        <v>213</v>
      </c>
      <c r="B214" t="s">
        <v>2331</v>
      </c>
      <c r="C214" t="s">
        <v>2332</v>
      </c>
      <c r="D214">
        <v>520</v>
      </c>
      <c r="E214">
        <v>1.6</v>
      </c>
      <c r="F214" t="s">
        <v>2333</v>
      </c>
      <c r="G214" t="s">
        <v>2334</v>
      </c>
      <c r="H214" t="s">
        <v>2335</v>
      </c>
      <c r="I214">
        <v>4</v>
      </c>
      <c r="J214" t="s">
        <v>2336</v>
      </c>
      <c r="K214" t="s">
        <v>2337</v>
      </c>
      <c r="L214" t="s">
        <v>2338</v>
      </c>
      <c r="M214" t="s">
        <v>2339</v>
      </c>
      <c r="N214" t="s">
        <v>2340</v>
      </c>
      <c r="O214" t="s">
        <v>2341</v>
      </c>
      <c r="P214">
        <v>155184</v>
      </c>
      <c r="Q214">
        <v>179077</v>
      </c>
      <c r="R214">
        <v>186410</v>
      </c>
      <c r="S214">
        <v>151549</v>
      </c>
      <c r="T214">
        <v>298.39999999999998</v>
      </c>
      <c r="U214">
        <v>344.4</v>
      </c>
      <c r="V214">
        <v>358.5</v>
      </c>
      <c r="W214">
        <v>291.39999999999998</v>
      </c>
      <c r="X214">
        <v>11200</v>
      </c>
      <c r="Y214">
        <v>6.3E-2</v>
      </c>
      <c r="Z214">
        <v>441899</v>
      </c>
      <c r="AA214">
        <v>62083</v>
      </c>
      <c r="AB214">
        <v>0.34699999999999998</v>
      </c>
      <c r="AC214">
        <v>0</v>
      </c>
      <c r="AD214">
        <v>0</v>
      </c>
      <c r="AE214">
        <v>0</v>
      </c>
      <c r="AF214">
        <v>31400</v>
      </c>
      <c r="AG214">
        <v>66861</v>
      </c>
      <c r="AH214">
        <v>0.373</v>
      </c>
      <c r="AI214">
        <v>2341</v>
      </c>
      <c r="AJ214">
        <v>7267</v>
      </c>
      <c r="AK214">
        <v>4.1000000000000002E-2</v>
      </c>
      <c r="AL214">
        <v>18280</v>
      </c>
      <c r="AM214">
        <v>29214</v>
      </c>
      <c r="AN214">
        <v>0.16300000000000001</v>
      </c>
      <c r="AO214">
        <v>1990</v>
      </c>
      <c r="AP214">
        <v>989</v>
      </c>
      <c r="AQ214">
        <v>6.0000000000000001E-3</v>
      </c>
      <c r="AR214">
        <v>1493</v>
      </c>
      <c r="AS214">
        <v>1462</v>
      </c>
      <c r="AT214">
        <v>8.0000000000000002E-3</v>
      </c>
    </row>
    <row r="215" spans="1:46">
      <c r="A215">
        <v>214</v>
      </c>
      <c r="B215" t="s">
        <v>2342</v>
      </c>
      <c r="C215" t="s">
        <v>2343</v>
      </c>
      <c r="D215">
        <v>12023</v>
      </c>
      <c r="E215">
        <v>45</v>
      </c>
      <c r="F215" t="s">
        <v>2344</v>
      </c>
      <c r="G215" t="s">
        <v>2345</v>
      </c>
      <c r="H215" t="s">
        <v>2346</v>
      </c>
      <c r="I215">
        <v>5</v>
      </c>
      <c r="J215" t="s">
        <v>2347</v>
      </c>
      <c r="K215" t="s">
        <v>2348</v>
      </c>
      <c r="L215" t="s">
        <v>2349</v>
      </c>
      <c r="M215" t="s">
        <v>2350</v>
      </c>
      <c r="N215" t="s">
        <v>2351</v>
      </c>
      <c r="O215" t="s">
        <v>2352</v>
      </c>
      <c r="P215">
        <v>4929411</v>
      </c>
      <c r="Q215">
        <v>5638064</v>
      </c>
      <c r="R215">
        <v>5972558</v>
      </c>
      <c r="S215">
        <v>4810337</v>
      </c>
      <c r="T215">
        <v>410</v>
      </c>
      <c r="U215">
        <v>468.9</v>
      </c>
      <c r="V215">
        <v>496.8</v>
      </c>
      <c r="W215">
        <v>400.1</v>
      </c>
      <c r="X215">
        <v>315000</v>
      </c>
      <c r="Y215">
        <v>5.6000000000000001E-2</v>
      </c>
      <c r="Z215">
        <v>19230480</v>
      </c>
      <c r="AA215">
        <v>1472831</v>
      </c>
      <c r="AB215">
        <v>0.26100000000000001</v>
      </c>
      <c r="AC215">
        <v>0</v>
      </c>
      <c r="AD215">
        <v>0</v>
      </c>
      <c r="AE215">
        <v>0</v>
      </c>
      <c r="AF215">
        <v>815950</v>
      </c>
      <c r="AG215">
        <v>1737430</v>
      </c>
      <c r="AH215">
        <v>0.308</v>
      </c>
      <c r="AI215">
        <v>103278</v>
      </c>
      <c r="AJ215">
        <v>320596</v>
      </c>
      <c r="AK215">
        <v>5.7000000000000002E-2</v>
      </c>
      <c r="AL215">
        <v>1121451</v>
      </c>
      <c r="AM215">
        <v>1792207</v>
      </c>
      <c r="AN215">
        <v>0.318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>
        <v>215</v>
      </c>
      <c r="B216" t="s">
        <v>2353</v>
      </c>
      <c r="C216" t="s">
        <v>2354</v>
      </c>
      <c r="D216">
        <v>3920</v>
      </c>
      <c r="E216">
        <v>10</v>
      </c>
      <c r="F216" t="s">
        <v>2355</v>
      </c>
      <c r="G216" t="s">
        <v>2356</v>
      </c>
      <c r="H216" t="s">
        <v>2357</v>
      </c>
      <c r="I216">
        <v>9</v>
      </c>
      <c r="J216" t="s">
        <v>2358</v>
      </c>
      <c r="K216" t="s">
        <v>2359</v>
      </c>
      <c r="L216" t="s">
        <v>2360</v>
      </c>
      <c r="M216" t="s">
        <v>2361</v>
      </c>
      <c r="N216" t="s">
        <v>2362</v>
      </c>
      <c r="O216" t="s">
        <v>2363</v>
      </c>
      <c r="P216">
        <v>1065336</v>
      </c>
      <c r="Q216">
        <v>1228750</v>
      </c>
      <c r="R216">
        <v>1289985</v>
      </c>
      <c r="S216">
        <v>1095675</v>
      </c>
      <c r="T216">
        <v>271.8</v>
      </c>
      <c r="U216">
        <v>313.5</v>
      </c>
      <c r="V216">
        <v>329.1</v>
      </c>
      <c r="W216">
        <v>279.5</v>
      </c>
      <c r="X216">
        <v>70000</v>
      </c>
      <c r="Y216">
        <v>5.7000000000000002E-2</v>
      </c>
      <c r="Z216">
        <v>4690950</v>
      </c>
      <c r="AA216">
        <v>628153</v>
      </c>
      <c r="AB216">
        <v>0.51100000000000001</v>
      </c>
      <c r="AC216">
        <v>0</v>
      </c>
      <c r="AD216">
        <v>0</v>
      </c>
      <c r="AE216">
        <v>0</v>
      </c>
      <c r="AF216">
        <v>241629</v>
      </c>
      <c r="AG216">
        <v>514509</v>
      </c>
      <c r="AH216">
        <v>0.41899999999999998</v>
      </c>
      <c r="AI216">
        <v>0</v>
      </c>
      <c r="AJ216">
        <v>0</v>
      </c>
      <c r="AK216">
        <v>0</v>
      </c>
      <c r="AL216">
        <v>10067</v>
      </c>
      <c r="AM216">
        <v>16088</v>
      </c>
      <c r="AN216">
        <v>1.2999999999999999E-2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>
        <v>216</v>
      </c>
      <c r="B217" t="s">
        <v>2364</v>
      </c>
      <c r="C217" t="s">
        <v>2365</v>
      </c>
      <c r="D217">
        <v>2850</v>
      </c>
      <c r="E217">
        <v>6.7</v>
      </c>
      <c r="F217" t="s">
        <v>2366</v>
      </c>
      <c r="G217" t="s">
        <v>2367</v>
      </c>
      <c r="H217" t="s">
        <v>2368</v>
      </c>
      <c r="I217">
        <v>4</v>
      </c>
      <c r="J217" t="s">
        <v>2369</v>
      </c>
      <c r="K217" t="s">
        <v>2370</v>
      </c>
      <c r="L217" t="s">
        <v>2371</v>
      </c>
      <c r="M217" t="s">
        <v>2372</v>
      </c>
      <c r="N217" t="s">
        <v>2373</v>
      </c>
      <c r="O217" t="s">
        <v>2374</v>
      </c>
      <c r="P217">
        <v>446844</v>
      </c>
      <c r="Q217">
        <v>521519</v>
      </c>
      <c r="R217">
        <v>542979</v>
      </c>
      <c r="S217">
        <v>438866</v>
      </c>
      <c r="T217">
        <v>156.80000000000001</v>
      </c>
      <c r="U217">
        <v>183</v>
      </c>
      <c r="V217">
        <v>190.5</v>
      </c>
      <c r="W217">
        <v>154</v>
      </c>
      <c r="X217">
        <v>46900</v>
      </c>
      <c r="Y217">
        <v>0.09</v>
      </c>
      <c r="Z217">
        <v>743025</v>
      </c>
      <c r="AA217">
        <v>87981</v>
      </c>
      <c r="AB217">
        <v>0.16900000000000001</v>
      </c>
      <c r="AC217">
        <v>0</v>
      </c>
      <c r="AD217">
        <v>0</v>
      </c>
      <c r="AE217">
        <v>0</v>
      </c>
      <c r="AF217">
        <v>21560</v>
      </c>
      <c r="AG217">
        <v>45908</v>
      </c>
      <c r="AH217">
        <v>8.7999999999999995E-2</v>
      </c>
      <c r="AI217">
        <v>22000</v>
      </c>
      <c r="AJ217">
        <v>68292</v>
      </c>
      <c r="AK217">
        <v>0.13100000000000001</v>
      </c>
      <c r="AL217">
        <v>170250</v>
      </c>
      <c r="AM217">
        <v>272079</v>
      </c>
      <c r="AN217">
        <v>0.52200000000000002</v>
      </c>
      <c r="AO217">
        <v>720</v>
      </c>
      <c r="AP217">
        <v>358</v>
      </c>
      <c r="AQ217">
        <v>1E-3</v>
      </c>
      <c r="AR217">
        <v>0</v>
      </c>
      <c r="AS217">
        <v>0</v>
      </c>
      <c r="AT217">
        <v>0</v>
      </c>
    </row>
    <row r="218" spans="1:46">
      <c r="A218">
        <v>217</v>
      </c>
      <c r="B218" t="s">
        <v>2375</v>
      </c>
      <c r="C218" t="s">
        <v>2376</v>
      </c>
      <c r="D218">
        <v>394</v>
      </c>
      <c r="E218">
        <v>1.5</v>
      </c>
      <c r="F218" t="s">
        <v>2377</v>
      </c>
      <c r="G218" t="s">
        <v>2378</v>
      </c>
      <c r="H218" t="s">
        <v>2379</v>
      </c>
      <c r="I218">
        <v>8</v>
      </c>
      <c r="J218" t="s">
        <v>2380</v>
      </c>
      <c r="K218" t="s">
        <v>2381</v>
      </c>
      <c r="L218" t="s">
        <v>2382</v>
      </c>
      <c r="M218" t="s">
        <v>2383</v>
      </c>
      <c r="N218" t="s">
        <v>2384</v>
      </c>
      <c r="O218" t="s">
        <v>2385</v>
      </c>
      <c r="P218">
        <v>58843</v>
      </c>
      <c r="Q218">
        <v>76966</v>
      </c>
      <c r="R218">
        <v>83966</v>
      </c>
      <c r="S218">
        <v>73174</v>
      </c>
      <c r="T218">
        <v>149.30000000000001</v>
      </c>
      <c r="U218">
        <v>195.3</v>
      </c>
      <c r="V218">
        <v>213.1</v>
      </c>
      <c r="W218">
        <v>185.7</v>
      </c>
      <c r="X218">
        <v>10500</v>
      </c>
      <c r="Y218">
        <v>0.13600000000000001</v>
      </c>
      <c r="Z218">
        <v>236330</v>
      </c>
      <c r="AA218">
        <v>30920</v>
      </c>
      <c r="AB218">
        <v>0.40200000000000002</v>
      </c>
      <c r="AC218">
        <v>0</v>
      </c>
      <c r="AD218">
        <v>0</v>
      </c>
      <c r="AE218">
        <v>0</v>
      </c>
      <c r="AF218">
        <v>5062</v>
      </c>
      <c r="AG218">
        <v>10779</v>
      </c>
      <c r="AH218">
        <v>0.14000000000000001</v>
      </c>
      <c r="AI218">
        <v>0</v>
      </c>
      <c r="AJ218">
        <v>0</v>
      </c>
      <c r="AK218">
        <v>0</v>
      </c>
      <c r="AL218">
        <v>6249</v>
      </c>
      <c r="AM218">
        <v>9987</v>
      </c>
      <c r="AN218">
        <v>0.13</v>
      </c>
      <c r="AO218">
        <v>0</v>
      </c>
      <c r="AP218">
        <v>0</v>
      </c>
      <c r="AQ218">
        <v>0</v>
      </c>
      <c r="AR218">
        <v>21709</v>
      </c>
      <c r="AS218">
        <v>14781</v>
      </c>
      <c r="AT218">
        <v>0.192</v>
      </c>
    </row>
    <row r="219" spans="1:46">
      <c r="A219">
        <v>218</v>
      </c>
      <c r="B219" t="s">
        <v>2386</v>
      </c>
      <c r="C219" t="s">
        <v>2387</v>
      </c>
      <c r="D219">
        <v>3710</v>
      </c>
      <c r="E219">
        <v>13</v>
      </c>
      <c r="F219" t="s">
        <v>2388</v>
      </c>
      <c r="G219" t="s">
        <v>2389</v>
      </c>
      <c r="H219" t="s">
        <v>2390</v>
      </c>
      <c r="I219">
        <v>1</v>
      </c>
      <c r="J219" t="s">
        <v>2391</v>
      </c>
      <c r="K219" t="s">
        <v>2392</v>
      </c>
      <c r="L219" t="s">
        <v>2393</v>
      </c>
      <c r="M219" t="s">
        <v>2394</v>
      </c>
      <c r="N219" t="s">
        <v>2395</v>
      </c>
      <c r="O219" t="s">
        <v>2396</v>
      </c>
      <c r="P219">
        <v>1825845</v>
      </c>
      <c r="Q219">
        <v>2016460</v>
      </c>
      <c r="R219">
        <v>2073196</v>
      </c>
      <c r="S219">
        <v>1663081</v>
      </c>
      <c r="T219">
        <v>492.1</v>
      </c>
      <c r="U219">
        <v>543.5</v>
      </c>
      <c r="V219">
        <v>558.79999999999995</v>
      </c>
      <c r="W219">
        <v>448.3</v>
      </c>
      <c r="X219">
        <v>91000</v>
      </c>
      <c r="Y219">
        <v>4.4999999999999998E-2</v>
      </c>
      <c r="Z219">
        <v>2854560</v>
      </c>
      <c r="AA219">
        <v>364276</v>
      </c>
      <c r="AB219">
        <v>0.18099999999999999</v>
      </c>
      <c r="AC219">
        <v>0</v>
      </c>
      <c r="AD219">
        <v>0</v>
      </c>
      <c r="AE219">
        <v>0</v>
      </c>
      <c r="AF219">
        <v>231384</v>
      </c>
      <c r="AG219">
        <v>492693</v>
      </c>
      <c r="AH219">
        <v>0.24399999999999999</v>
      </c>
      <c r="AI219">
        <v>0</v>
      </c>
      <c r="AJ219">
        <v>0</v>
      </c>
      <c r="AK219">
        <v>0</v>
      </c>
      <c r="AL219">
        <v>668595</v>
      </c>
      <c r="AM219">
        <v>1068492</v>
      </c>
      <c r="AN219">
        <v>0.53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>
        <v>219</v>
      </c>
      <c r="B220" t="s">
        <v>2397</v>
      </c>
      <c r="C220" t="s">
        <v>2398</v>
      </c>
      <c r="D220">
        <v>1501</v>
      </c>
      <c r="E220">
        <v>4</v>
      </c>
      <c r="F220" t="s">
        <v>2399</v>
      </c>
      <c r="G220" t="s">
        <v>2400</v>
      </c>
      <c r="H220" t="s">
        <v>2401</v>
      </c>
      <c r="I220">
        <v>1</v>
      </c>
      <c r="J220" t="s">
        <v>2402</v>
      </c>
      <c r="K220" t="s">
        <v>2403</v>
      </c>
      <c r="L220" t="s">
        <v>2404</v>
      </c>
      <c r="M220" t="s">
        <v>2405</v>
      </c>
      <c r="N220" t="s">
        <v>2406</v>
      </c>
      <c r="O220" t="s">
        <v>2407</v>
      </c>
      <c r="P220">
        <v>409327</v>
      </c>
      <c r="Q220">
        <v>535383</v>
      </c>
      <c r="R220">
        <v>574913</v>
      </c>
      <c r="S220">
        <v>448798</v>
      </c>
      <c r="T220">
        <v>272.7</v>
      </c>
      <c r="U220">
        <v>356.7</v>
      </c>
      <c r="V220">
        <v>383</v>
      </c>
      <c r="W220">
        <v>299</v>
      </c>
      <c r="X220">
        <v>28000</v>
      </c>
      <c r="Y220">
        <v>5.1999999999999998E-2</v>
      </c>
      <c r="Z220">
        <v>1435200</v>
      </c>
      <c r="AA220">
        <v>150830</v>
      </c>
      <c r="AB220">
        <v>0.28199999999999997</v>
      </c>
      <c r="AC220">
        <v>0</v>
      </c>
      <c r="AD220">
        <v>0</v>
      </c>
      <c r="AE220">
        <v>0</v>
      </c>
      <c r="AF220">
        <v>33963</v>
      </c>
      <c r="AG220">
        <v>72319</v>
      </c>
      <c r="AH220">
        <v>0.13500000000000001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461783</v>
      </c>
      <c r="AS220">
        <v>284234</v>
      </c>
      <c r="AT220">
        <v>0.53100000000000003</v>
      </c>
    </row>
    <row r="221" spans="1:46">
      <c r="A221">
        <v>220</v>
      </c>
      <c r="B221" t="s">
        <v>2408</v>
      </c>
      <c r="C221" t="s">
        <v>2409</v>
      </c>
      <c r="D221">
        <v>6807</v>
      </c>
      <c r="E221">
        <v>25</v>
      </c>
      <c r="F221" t="s">
        <v>2410</v>
      </c>
      <c r="G221" t="s">
        <v>2411</v>
      </c>
      <c r="H221" t="s">
        <v>2412</v>
      </c>
      <c r="I221">
        <v>9</v>
      </c>
      <c r="J221" t="s">
        <v>2413</v>
      </c>
      <c r="K221" t="s">
        <v>2414</v>
      </c>
      <c r="L221" t="s">
        <v>2415</v>
      </c>
      <c r="M221" t="s">
        <v>2416</v>
      </c>
      <c r="N221" t="s">
        <v>2417</v>
      </c>
      <c r="O221" t="s">
        <v>2418</v>
      </c>
      <c r="P221">
        <v>869952</v>
      </c>
      <c r="Q221">
        <v>1102925</v>
      </c>
      <c r="R221">
        <v>1149232</v>
      </c>
      <c r="S221">
        <v>952978</v>
      </c>
      <c r="T221">
        <v>127.8</v>
      </c>
      <c r="U221">
        <v>162</v>
      </c>
      <c r="V221">
        <v>168.8</v>
      </c>
      <c r="W221">
        <v>140</v>
      </c>
      <c r="X221">
        <v>175000</v>
      </c>
      <c r="Y221">
        <v>0.159</v>
      </c>
      <c r="Z221">
        <v>1769016</v>
      </c>
      <c r="AA221">
        <v>236884</v>
      </c>
      <c r="AB221">
        <v>0.215</v>
      </c>
      <c r="AC221">
        <v>0</v>
      </c>
      <c r="AD221">
        <v>0</v>
      </c>
      <c r="AE221">
        <v>0</v>
      </c>
      <c r="AF221">
        <v>73709</v>
      </c>
      <c r="AG221">
        <v>156951</v>
      </c>
      <c r="AH221">
        <v>0.14199999999999999</v>
      </c>
      <c r="AI221">
        <v>36988</v>
      </c>
      <c r="AJ221">
        <v>114818</v>
      </c>
      <c r="AK221">
        <v>0.104</v>
      </c>
      <c r="AL221">
        <v>262354</v>
      </c>
      <c r="AM221">
        <v>419272</v>
      </c>
      <c r="AN221">
        <v>0.38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>
        <v>221</v>
      </c>
      <c r="B222" t="s">
        <v>2419</v>
      </c>
      <c r="C222" t="s">
        <v>2420</v>
      </c>
      <c r="D222">
        <v>950</v>
      </c>
      <c r="E222">
        <v>2</v>
      </c>
      <c r="F222" t="s">
        <v>2421</v>
      </c>
      <c r="G222" t="s">
        <v>2422</v>
      </c>
      <c r="H222" t="s">
        <v>2423</v>
      </c>
      <c r="I222">
        <v>1</v>
      </c>
      <c r="J222" t="s">
        <v>2424</v>
      </c>
      <c r="K222" t="s">
        <v>2425</v>
      </c>
      <c r="L222" t="s">
        <v>2426</v>
      </c>
      <c r="M222" t="s">
        <v>2427</v>
      </c>
      <c r="N222" t="s">
        <v>2428</v>
      </c>
      <c r="O222" t="s">
        <v>2429</v>
      </c>
      <c r="P222">
        <v>166857</v>
      </c>
      <c r="Q222">
        <v>213749</v>
      </c>
      <c r="R222">
        <v>260229</v>
      </c>
      <c r="S222">
        <v>216728</v>
      </c>
      <c r="T222">
        <v>175.6</v>
      </c>
      <c r="U222">
        <v>225</v>
      </c>
      <c r="V222">
        <v>273.89999999999998</v>
      </c>
      <c r="W222">
        <v>228.1</v>
      </c>
      <c r="X222">
        <v>14000</v>
      </c>
      <c r="Y222">
        <v>6.5000000000000002E-2</v>
      </c>
      <c r="Z222">
        <v>791582</v>
      </c>
      <c r="AA222">
        <v>89524</v>
      </c>
      <c r="AB222">
        <v>0.41899999999999998</v>
      </c>
      <c r="AC222">
        <v>0</v>
      </c>
      <c r="AD222">
        <v>0</v>
      </c>
      <c r="AE222">
        <v>0</v>
      </c>
      <c r="AF222">
        <v>8558</v>
      </c>
      <c r="AG222">
        <v>18223</v>
      </c>
      <c r="AH222">
        <v>8.5000000000000006E-2</v>
      </c>
      <c r="AI222">
        <v>0</v>
      </c>
      <c r="AJ222">
        <v>0</v>
      </c>
      <c r="AK222">
        <v>0</v>
      </c>
      <c r="AL222">
        <v>9501</v>
      </c>
      <c r="AM222">
        <v>15184</v>
      </c>
      <c r="AN222">
        <v>7.0999999999999994E-2</v>
      </c>
      <c r="AO222">
        <v>117421</v>
      </c>
      <c r="AP222">
        <v>43173</v>
      </c>
      <c r="AQ222">
        <v>0.20200000000000001</v>
      </c>
      <c r="AR222">
        <v>38436</v>
      </c>
      <c r="AS222">
        <v>33644</v>
      </c>
      <c r="AT222">
        <v>0.157</v>
      </c>
    </row>
    <row r="223" spans="1:46">
      <c r="A223">
        <v>222</v>
      </c>
      <c r="B223" t="s">
        <v>2430</v>
      </c>
      <c r="C223" t="s">
        <v>2431</v>
      </c>
      <c r="D223">
        <v>420</v>
      </c>
      <c r="E223">
        <v>3.4</v>
      </c>
      <c r="F223" t="s">
        <v>2432</v>
      </c>
      <c r="G223" t="s">
        <v>2433</v>
      </c>
      <c r="H223" t="s">
        <v>2434</v>
      </c>
      <c r="I223">
        <v>3</v>
      </c>
      <c r="J223" t="s">
        <v>2435</v>
      </c>
      <c r="K223" t="s">
        <v>2436</v>
      </c>
      <c r="L223" t="s">
        <v>2437</v>
      </c>
      <c r="M223" t="s">
        <v>2438</v>
      </c>
      <c r="N223" t="s">
        <v>2439</v>
      </c>
      <c r="O223" t="s">
        <v>2440</v>
      </c>
      <c r="P223">
        <v>98653</v>
      </c>
      <c r="Q223">
        <v>129382</v>
      </c>
      <c r="R223">
        <v>134581</v>
      </c>
      <c r="S223">
        <v>116655</v>
      </c>
      <c r="T223">
        <v>234.9</v>
      </c>
      <c r="U223">
        <v>308.10000000000002</v>
      </c>
      <c r="V223">
        <v>320.39999999999998</v>
      </c>
      <c r="W223">
        <v>277.7</v>
      </c>
      <c r="X223">
        <v>23800</v>
      </c>
      <c r="Y223">
        <v>0.184</v>
      </c>
      <c r="Z223">
        <v>294723</v>
      </c>
      <c r="AA223">
        <v>37335</v>
      </c>
      <c r="AB223">
        <v>0.28899999999999998</v>
      </c>
      <c r="AC223">
        <v>0</v>
      </c>
      <c r="AD223">
        <v>0</v>
      </c>
      <c r="AE223">
        <v>0</v>
      </c>
      <c r="AF223">
        <v>4787</v>
      </c>
      <c r="AG223">
        <v>10193</v>
      </c>
      <c r="AH223">
        <v>7.9000000000000001E-2</v>
      </c>
      <c r="AI223">
        <v>2635</v>
      </c>
      <c r="AJ223">
        <v>8180</v>
      </c>
      <c r="AK223">
        <v>6.3E-2</v>
      </c>
      <c r="AL223">
        <v>30770</v>
      </c>
      <c r="AM223">
        <v>49174</v>
      </c>
      <c r="AN223">
        <v>0.38</v>
      </c>
      <c r="AO223">
        <v>480</v>
      </c>
      <c r="AP223">
        <v>239</v>
      </c>
      <c r="AQ223">
        <v>2E-3</v>
      </c>
      <c r="AR223">
        <v>472</v>
      </c>
      <c r="AS223">
        <v>462</v>
      </c>
      <c r="AT223">
        <v>4.0000000000000001E-3</v>
      </c>
    </row>
    <row r="224" spans="1:46">
      <c r="A224">
        <v>223</v>
      </c>
      <c r="B224" t="s">
        <v>2441</v>
      </c>
      <c r="C224" t="s">
        <v>2442</v>
      </c>
      <c r="D224">
        <v>286</v>
      </c>
      <c r="E224">
        <v>4</v>
      </c>
      <c r="F224" t="s">
        <v>2443</v>
      </c>
      <c r="G224" t="s">
        <v>2444</v>
      </c>
      <c r="H224" t="s">
        <v>2445</v>
      </c>
      <c r="I224">
        <v>4</v>
      </c>
      <c r="J224" t="s">
        <v>2446</v>
      </c>
      <c r="K224" t="s">
        <v>2447</v>
      </c>
      <c r="L224" t="s">
        <v>2448</v>
      </c>
      <c r="M224" t="s">
        <v>2449</v>
      </c>
      <c r="N224" t="s">
        <v>2450</v>
      </c>
      <c r="O224" t="s">
        <v>2451</v>
      </c>
      <c r="P224">
        <v>102863</v>
      </c>
      <c r="Q224">
        <v>141849</v>
      </c>
      <c r="R224">
        <v>148403</v>
      </c>
      <c r="S224">
        <v>123333</v>
      </c>
      <c r="T224">
        <v>359.7</v>
      </c>
      <c r="U224">
        <v>496</v>
      </c>
      <c r="V224">
        <v>518.9</v>
      </c>
      <c r="W224">
        <v>431.2</v>
      </c>
      <c r="X224">
        <v>28000</v>
      </c>
      <c r="Y224">
        <v>0.19700000000000001</v>
      </c>
      <c r="Z224">
        <v>354922</v>
      </c>
      <c r="AA224">
        <v>46341</v>
      </c>
      <c r="AB224">
        <v>0.32700000000000001</v>
      </c>
      <c r="AC224">
        <v>0</v>
      </c>
      <c r="AD224">
        <v>0</v>
      </c>
      <c r="AE224">
        <v>0</v>
      </c>
      <c r="AF224">
        <v>20294</v>
      </c>
      <c r="AG224">
        <v>43213</v>
      </c>
      <c r="AH224">
        <v>0.30499999999999999</v>
      </c>
      <c r="AI224">
        <v>4416</v>
      </c>
      <c r="AJ224">
        <v>13708</v>
      </c>
      <c r="AK224">
        <v>9.7000000000000003E-2</v>
      </c>
      <c r="AL224">
        <v>2846</v>
      </c>
      <c r="AM224">
        <v>4548</v>
      </c>
      <c r="AN224">
        <v>3.2000000000000001E-2</v>
      </c>
      <c r="AO224">
        <v>4888</v>
      </c>
      <c r="AP224">
        <v>2430</v>
      </c>
      <c r="AQ224">
        <v>1.7000000000000001E-2</v>
      </c>
      <c r="AR224">
        <v>5536</v>
      </c>
      <c r="AS224">
        <v>3609</v>
      </c>
      <c r="AT224">
        <v>2.5000000000000001E-2</v>
      </c>
    </row>
    <row r="225" spans="1:46">
      <c r="A225">
        <v>224</v>
      </c>
      <c r="B225" t="s">
        <v>2452</v>
      </c>
      <c r="C225" t="s">
        <v>2453</v>
      </c>
      <c r="D225">
        <v>3655</v>
      </c>
      <c r="E225">
        <v>18.5</v>
      </c>
      <c r="F225" t="s">
        <v>2454</v>
      </c>
      <c r="G225" t="s">
        <v>2455</v>
      </c>
      <c r="H225" t="s">
        <v>2456</v>
      </c>
      <c r="I225">
        <v>2</v>
      </c>
      <c r="J225" t="s">
        <v>2457</v>
      </c>
      <c r="K225" t="s">
        <v>2458</v>
      </c>
      <c r="L225" t="s">
        <v>2459</v>
      </c>
      <c r="M225" t="s">
        <v>2460</v>
      </c>
      <c r="N225" t="s">
        <v>2461</v>
      </c>
      <c r="O225" t="s">
        <v>2462</v>
      </c>
      <c r="P225">
        <v>806600</v>
      </c>
      <c r="Q225">
        <v>1033958</v>
      </c>
      <c r="R225">
        <v>1113928</v>
      </c>
      <c r="S225">
        <v>965157</v>
      </c>
      <c r="T225">
        <v>220.7</v>
      </c>
      <c r="U225">
        <v>282.89999999999998</v>
      </c>
      <c r="V225">
        <v>304.8</v>
      </c>
      <c r="W225">
        <v>264.10000000000002</v>
      </c>
      <c r="X225">
        <v>129500</v>
      </c>
      <c r="Y225">
        <v>0.125</v>
      </c>
      <c r="Z225">
        <v>3451300</v>
      </c>
      <c r="AA225">
        <v>430762</v>
      </c>
      <c r="AB225">
        <v>0.41699999999999998</v>
      </c>
      <c r="AC225">
        <v>0</v>
      </c>
      <c r="AD225">
        <v>0</v>
      </c>
      <c r="AE225">
        <v>0</v>
      </c>
      <c r="AF225">
        <v>106199</v>
      </c>
      <c r="AG225">
        <v>226133</v>
      </c>
      <c r="AH225">
        <v>0.219</v>
      </c>
      <c r="AI225">
        <v>3364</v>
      </c>
      <c r="AJ225">
        <v>10443</v>
      </c>
      <c r="AK225">
        <v>0.01</v>
      </c>
      <c r="AL225">
        <v>89079</v>
      </c>
      <c r="AM225">
        <v>142358</v>
      </c>
      <c r="AN225">
        <v>0.13800000000000001</v>
      </c>
      <c r="AO225">
        <v>83719</v>
      </c>
      <c r="AP225">
        <v>41617</v>
      </c>
      <c r="AQ225">
        <v>0.04</v>
      </c>
      <c r="AR225">
        <v>56497</v>
      </c>
      <c r="AS225">
        <v>53145</v>
      </c>
      <c r="AT225">
        <v>5.0999999999999997E-2</v>
      </c>
    </row>
    <row r="226" spans="1:46">
      <c r="A226">
        <v>225</v>
      </c>
      <c r="B226" t="s">
        <v>2463</v>
      </c>
      <c r="C226" t="s">
        <v>2464</v>
      </c>
      <c r="D226">
        <v>2938</v>
      </c>
      <c r="E226">
        <v>4.5</v>
      </c>
      <c r="F226" t="s">
        <v>2465</v>
      </c>
      <c r="G226" t="s">
        <v>2466</v>
      </c>
      <c r="H226" t="s">
        <v>2467</v>
      </c>
      <c r="I226">
        <v>1</v>
      </c>
      <c r="J226" t="s">
        <v>2468</v>
      </c>
      <c r="K226" t="s">
        <v>2469</v>
      </c>
      <c r="L226" t="s">
        <v>2470</v>
      </c>
      <c r="M226" t="s">
        <v>2471</v>
      </c>
      <c r="N226" t="s">
        <v>2472</v>
      </c>
      <c r="O226" t="s">
        <v>2473</v>
      </c>
      <c r="P226">
        <v>579629</v>
      </c>
      <c r="Q226">
        <v>657235</v>
      </c>
      <c r="R226">
        <v>696477</v>
      </c>
      <c r="S226">
        <v>597240</v>
      </c>
      <c r="T226">
        <v>197.3</v>
      </c>
      <c r="U226">
        <v>223.7</v>
      </c>
      <c r="V226">
        <v>237.1</v>
      </c>
      <c r="W226">
        <v>203.3</v>
      </c>
      <c r="X226">
        <v>31500</v>
      </c>
      <c r="Y226">
        <v>4.8000000000000001E-2</v>
      </c>
      <c r="Z226">
        <v>2462472</v>
      </c>
      <c r="AA226">
        <v>285571</v>
      </c>
      <c r="AB226">
        <v>0.435</v>
      </c>
      <c r="AC226">
        <v>0</v>
      </c>
      <c r="AD226">
        <v>0</v>
      </c>
      <c r="AE226">
        <v>0</v>
      </c>
      <c r="AF226">
        <v>63444</v>
      </c>
      <c r="AG226">
        <v>135093</v>
      </c>
      <c r="AH226">
        <v>0.20599999999999999</v>
      </c>
      <c r="AI226">
        <v>8320</v>
      </c>
      <c r="AJ226">
        <v>25827</v>
      </c>
      <c r="AK226">
        <v>3.9E-2</v>
      </c>
      <c r="AL226">
        <v>112160</v>
      </c>
      <c r="AM226">
        <v>179245</v>
      </c>
      <c r="AN226">
        <v>0.27300000000000002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>
        <v>226</v>
      </c>
      <c r="B227" t="s">
        <v>2474</v>
      </c>
      <c r="C227" t="s">
        <v>2475</v>
      </c>
      <c r="D227">
        <v>2007</v>
      </c>
      <c r="E227">
        <v>7</v>
      </c>
      <c r="F227" t="s">
        <v>2476</v>
      </c>
      <c r="G227" t="s">
        <v>2477</v>
      </c>
      <c r="H227" t="s">
        <v>2478</v>
      </c>
      <c r="I227">
        <v>4</v>
      </c>
      <c r="J227" t="s">
        <v>2479</v>
      </c>
      <c r="K227" t="s">
        <v>2480</v>
      </c>
      <c r="L227" t="s">
        <v>2481</v>
      </c>
      <c r="M227" t="s">
        <v>2482</v>
      </c>
      <c r="N227" t="s">
        <v>2483</v>
      </c>
      <c r="O227" t="s">
        <v>2484</v>
      </c>
      <c r="P227">
        <v>573338</v>
      </c>
      <c r="Q227">
        <v>673908</v>
      </c>
      <c r="R227">
        <v>708387</v>
      </c>
      <c r="S227">
        <v>613678</v>
      </c>
      <c r="T227">
        <v>285.7</v>
      </c>
      <c r="U227">
        <v>335.8</v>
      </c>
      <c r="V227">
        <v>353</v>
      </c>
      <c r="W227">
        <v>305.8</v>
      </c>
      <c r="X227">
        <v>49000</v>
      </c>
      <c r="Y227">
        <v>7.2999999999999995E-2</v>
      </c>
      <c r="Z227">
        <v>2759376</v>
      </c>
      <c r="AA227">
        <v>369633</v>
      </c>
      <c r="AB227">
        <v>0.54800000000000004</v>
      </c>
      <c r="AC227">
        <v>0</v>
      </c>
      <c r="AD227">
        <v>0</v>
      </c>
      <c r="AE227">
        <v>0</v>
      </c>
      <c r="AF227">
        <v>119885</v>
      </c>
      <c r="AG227">
        <v>255275</v>
      </c>
      <c r="AH227">
        <v>0.379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>
        <v>227</v>
      </c>
      <c r="B228" t="s">
        <v>2485</v>
      </c>
      <c r="C228" t="s">
        <v>2486</v>
      </c>
      <c r="D228">
        <v>92</v>
      </c>
      <c r="E228">
        <v>0.2</v>
      </c>
      <c r="F228" t="s">
        <v>2487</v>
      </c>
      <c r="G228" t="s">
        <v>2488</v>
      </c>
      <c r="H228" t="s">
        <v>2489</v>
      </c>
      <c r="I228">
        <v>1</v>
      </c>
      <c r="J228" t="s">
        <v>2490</v>
      </c>
      <c r="K228" t="s">
        <v>2491</v>
      </c>
      <c r="L228" t="s">
        <v>2492</v>
      </c>
      <c r="M228" t="s">
        <v>2493</v>
      </c>
      <c r="N228" t="s">
        <v>2494</v>
      </c>
      <c r="O228" t="s">
        <v>2495</v>
      </c>
      <c r="P228">
        <v>13709</v>
      </c>
      <c r="Q228">
        <v>20634</v>
      </c>
      <c r="R228">
        <v>26357</v>
      </c>
      <c r="S228">
        <v>21891</v>
      </c>
      <c r="T228">
        <v>149</v>
      </c>
      <c r="U228">
        <v>224.3</v>
      </c>
      <c r="V228">
        <v>286.5</v>
      </c>
      <c r="W228">
        <v>237.9</v>
      </c>
      <c r="X228">
        <v>1400</v>
      </c>
      <c r="Y228">
        <v>6.8000000000000005E-2</v>
      </c>
      <c r="Z228">
        <v>70512</v>
      </c>
      <c r="AA228">
        <v>8826</v>
      </c>
      <c r="AB228">
        <v>0.42799999999999999</v>
      </c>
      <c r="AC228">
        <v>0</v>
      </c>
      <c r="AD228">
        <v>0</v>
      </c>
      <c r="AE228">
        <v>0</v>
      </c>
      <c r="AF228">
        <v>275</v>
      </c>
      <c r="AG228">
        <v>586</v>
      </c>
      <c r="AH228">
        <v>2.8000000000000001E-2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19761</v>
      </c>
      <c r="AP228">
        <v>9823</v>
      </c>
      <c r="AQ228">
        <v>0.47599999999999998</v>
      </c>
      <c r="AR228">
        <v>0</v>
      </c>
      <c r="AS228">
        <v>0</v>
      </c>
      <c r="AT228">
        <v>0</v>
      </c>
    </row>
    <row r="229" spans="1:46">
      <c r="A229">
        <v>228</v>
      </c>
      <c r="B229" t="s">
        <v>2496</v>
      </c>
      <c r="C229" t="s">
        <v>2497</v>
      </c>
      <c r="D229">
        <v>890</v>
      </c>
      <c r="E229">
        <v>2.2000000000000002</v>
      </c>
      <c r="F229" t="s">
        <v>2498</v>
      </c>
      <c r="G229" t="s">
        <v>2499</v>
      </c>
      <c r="H229" t="s">
        <v>2500</v>
      </c>
      <c r="I229">
        <v>4</v>
      </c>
      <c r="J229" t="s">
        <v>2501</v>
      </c>
      <c r="K229" t="s">
        <v>2502</v>
      </c>
      <c r="L229" t="s">
        <v>2503</v>
      </c>
      <c r="M229" t="s">
        <v>2504</v>
      </c>
      <c r="N229" t="s">
        <v>2505</v>
      </c>
      <c r="O229" t="s">
        <v>2506</v>
      </c>
      <c r="P229">
        <v>59037</v>
      </c>
      <c r="Q229">
        <v>78331</v>
      </c>
      <c r="R229">
        <v>84441</v>
      </c>
      <c r="S229">
        <v>72526</v>
      </c>
      <c r="T229">
        <v>66.3</v>
      </c>
      <c r="U229">
        <v>88</v>
      </c>
      <c r="V229">
        <v>94.9</v>
      </c>
      <c r="W229">
        <v>81.5</v>
      </c>
      <c r="X229">
        <v>15400</v>
      </c>
      <c r="Y229">
        <v>0.19700000000000001</v>
      </c>
      <c r="Z229">
        <v>101487</v>
      </c>
      <c r="AA229">
        <v>13651</v>
      </c>
      <c r="AB229">
        <v>0.17399999999999999</v>
      </c>
      <c r="AC229">
        <v>0</v>
      </c>
      <c r="AD229">
        <v>0</v>
      </c>
      <c r="AE229">
        <v>0</v>
      </c>
      <c r="AF229">
        <v>542</v>
      </c>
      <c r="AG229">
        <v>1153</v>
      </c>
      <c r="AH229">
        <v>1.4999999999999999E-2</v>
      </c>
      <c r="AI229">
        <v>679</v>
      </c>
      <c r="AJ229">
        <v>2108</v>
      </c>
      <c r="AK229">
        <v>2.7E-2</v>
      </c>
      <c r="AL229">
        <v>26537</v>
      </c>
      <c r="AM229">
        <v>42409</v>
      </c>
      <c r="AN229">
        <v>0.54100000000000004</v>
      </c>
      <c r="AO229">
        <v>5658</v>
      </c>
      <c r="AP229">
        <v>2004</v>
      </c>
      <c r="AQ229">
        <v>2.5999999999999999E-2</v>
      </c>
      <c r="AR229">
        <v>1639</v>
      </c>
      <c r="AS229">
        <v>1606</v>
      </c>
      <c r="AT229">
        <v>0.02</v>
      </c>
    </row>
    <row r="230" spans="1:46">
      <c r="A230">
        <v>229</v>
      </c>
      <c r="B230" t="s">
        <v>2507</v>
      </c>
      <c r="C230" t="s">
        <v>2508</v>
      </c>
      <c r="D230">
        <v>463</v>
      </c>
      <c r="E230">
        <v>2</v>
      </c>
      <c r="F230" t="s">
        <v>2509</v>
      </c>
      <c r="G230" t="s">
        <v>2510</v>
      </c>
      <c r="H230" t="s">
        <v>2511</v>
      </c>
      <c r="I230">
        <v>1</v>
      </c>
      <c r="J230" t="s">
        <v>2512</v>
      </c>
      <c r="K230" t="s">
        <v>2513</v>
      </c>
      <c r="L230" t="s">
        <v>2514</v>
      </c>
      <c r="M230" t="s">
        <v>2515</v>
      </c>
      <c r="N230" t="s">
        <v>2516</v>
      </c>
      <c r="O230" t="s">
        <v>2517</v>
      </c>
      <c r="P230">
        <v>11962</v>
      </c>
      <c r="Q230">
        <v>31450</v>
      </c>
      <c r="R230">
        <v>36071</v>
      </c>
      <c r="S230">
        <v>33899</v>
      </c>
      <c r="T230">
        <v>25.8</v>
      </c>
      <c r="U230">
        <v>67.900000000000006</v>
      </c>
      <c r="V230">
        <v>77.900000000000006</v>
      </c>
      <c r="W230">
        <v>73.2</v>
      </c>
      <c r="X230">
        <v>14000</v>
      </c>
      <c r="Y230">
        <v>0.44500000000000001</v>
      </c>
      <c r="Z230">
        <v>16240</v>
      </c>
      <c r="AA230">
        <v>1244</v>
      </c>
      <c r="AB230">
        <v>0.04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1769</v>
      </c>
      <c r="AM230">
        <v>2827</v>
      </c>
      <c r="AN230">
        <v>0.09</v>
      </c>
      <c r="AO230">
        <v>4163</v>
      </c>
      <c r="AP230">
        <v>2085</v>
      </c>
      <c r="AQ230">
        <v>6.6000000000000003E-2</v>
      </c>
      <c r="AR230">
        <v>3139</v>
      </c>
      <c r="AS230">
        <v>3075</v>
      </c>
      <c r="AT230">
        <v>9.8000000000000004E-2</v>
      </c>
    </row>
    <row r="231" spans="1:46">
      <c r="A231">
        <v>230</v>
      </c>
      <c r="B231" t="s">
        <v>2518</v>
      </c>
      <c r="C231" t="s">
        <v>2519</v>
      </c>
      <c r="D231">
        <v>2330</v>
      </c>
      <c r="E231">
        <v>6.5</v>
      </c>
      <c r="F231" t="s">
        <v>2520</v>
      </c>
      <c r="G231" t="s">
        <v>2521</v>
      </c>
      <c r="H231" t="s">
        <v>2522</v>
      </c>
      <c r="I231">
        <v>1</v>
      </c>
      <c r="J231" t="s">
        <v>2523</v>
      </c>
      <c r="K231" t="s">
        <v>2524</v>
      </c>
      <c r="L231" t="s">
        <v>2525</v>
      </c>
      <c r="M231" t="s">
        <v>2526</v>
      </c>
      <c r="N231" t="s">
        <v>2527</v>
      </c>
      <c r="O231" t="s">
        <v>2528</v>
      </c>
      <c r="P231">
        <v>803994</v>
      </c>
      <c r="Q231">
        <v>913283</v>
      </c>
      <c r="R231">
        <v>961515</v>
      </c>
      <c r="S231">
        <v>836646</v>
      </c>
      <c r="T231">
        <v>345.1</v>
      </c>
      <c r="U231">
        <v>392</v>
      </c>
      <c r="V231">
        <v>412.7</v>
      </c>
      <c r="W231">
        <v>359.1</v>
      </c>
      <c r="X231">
        <v>45500</v>
      </c>
      <c r="Y231">
        <v>0.05</v>
      </c>
      <c r="Z231">
        <v>3585916</v>
      </c>
      <c r="AA231">
        <v>439414</v>
      </c>
      <c r="AB231">
        <v>0.48099999999999998</v>
      </c>
      <c r="AC231">
        <v>0</v>
      </c>
      <c r="AD231">
        <v>0</v>
      </c>
      <c r="AE231">
        <v>0</v>
      </c>
      <c r="AF231">
        <v>100103</v>
      </c>
      <c r="AG231">
        <v>213153</v>
      </c>
      <c r="AH231">
        <v>0.23300000000000001</v>
      </c>
      <c r="AI231">
        <v>0</v>
      </c>
      <c r="AJ231">
        <v>0</v>
      </c>
      <c r="AK231">
        <v>0</v>
      </c>
      <c r="AL231">
        <v>134669</v>
      </c>
      <c r="AM231">
        <v>215216</v>
      </c>
      <c r="AN231">
        <v>0.23599999999999999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>
        <v>231</v>
      </c>
      <c r="B232" t="s">
        <v>2529</v>
      </c>
      <c r="C232" t="s">
        <v>2530</v>
      </c>
      <c r="D232">
        <v>664</v>
      </c>
      <c r="E232">
        <v>6</v>
      </c>
      <c r="F232" t="s">
        <v>2531</v>
      </c>
      <c r="G232" t="s">
        <v>2532</v>
      </c>
      <c r="H232" t="s">
        <v>2533</v>
      </c>
      <c r="I232">
        <v>3</v>
      </c>
      <c r="J232" t="s">
        <v>2534</v>
      </c>
      <c r="K232" t="s">
        <v>2535</v>
      </c>
      <c r="L232" t="s">
        <v>2536</v>
      </c>
      <c r="M232" t="s">
        <v>2537</v>
      </c>
      <c r="N232" t="s">
        <v>2538</v>
      </c>
      <c r="O232" t="s">
        <v>2539</v>
      </c>
      <c r="P232">
        <v>96634</v>
      </c>
      <c r="Q232">
        <v>154036</v>
      </c>
      <c r="R232">
        <v>163576</v>
      </c>
      <c r="S232">
        <v>140785</v>
      </c>
      <c r="T232">
        <v>145.5</v>
      </c>
      <c r="U232">
        <v>232</v>
      </c>
      <c r="V232">
        <v>246.3</v>
      </c>
      <c r="W232">
        <v>212</v>
      </c>
      <c r="X232">
        <v>42000</v>
      </c>
      <c r="Y232">
        <v>0.27300000000000002</v>
      </c>
      <c r="Z232">
        <v>442037</v>
      </c>
      <c r="AA232">
        <v>45937</v>
      </c>
      <c r="AB232">
        <v>0.29799999999999999</v>
      </c>
      <c r="AC232">
        <v>0</v>
      </c>
      <c r="AD232">
        <v>0</v>
      </c>
      <c r="AE232">
        <v>0</v>
      </c>
      <c r="AF232">
        <v>13398</v>
      </c>
      <c r="AG232">
        <v>28529</v>
      </c>
      <c r="AH232">
        <v>0.185</v>
      </c>
      <c r="AI232">
        <v>0</v>
      </c>
      <c r="AJ232">
        <v>0</v>
      </c>
      <c r="AK232">
        <v>0</v>
      </c>
      <c r="AL232">
        <v>4184</v>
      </c>
      <c r="AM232">
        <v>6687</v>
      </c>
      <c r="AN232">
        <v>4.2999999999999997E-2</v>
      </c>
      <c r="AO232">
        <v>0</v>
      </c>
      <c r="AP232">
        <v>0</v>
      </c>
      <c r="AQ232">
        <v>0</v>
      </c>
      <c r="AR232">
        <v>50156</v>
      </c>
      <c r="AS232">
        <v>30884</v>
      </c>
      <c r="AT232">
        <v>0.2</v>
      </c>
    </row>
    <row r="233" spans="1:46">
      <c r="A233">
        <v>232</v>
      </c>
      <c r="B233" t="s">
        <v>2540</v>
      </c>
      <c r="C233" t="s">
        <v>2541</v>
      </c>
      <c r="D233">
        <v>3739</v>
      </c>
      <c r="E233">
        <v>5.6</v>
      </c>
      <c r="F233" t="s">
        <v>2542</v>
      </c>
      <c r="G233" t="s">
        <v>2543</v>
      </c>
      <c r="H233" t="s">
        <v>2544</v>
      </c>
      <c r="I233">
        <v>5</v>
      </c>
      <c r="J233" t="s">
        <v>2545</v>
      </c>
      <c r="K233" t="s">
        <v>2546</v>
      </c>
      <c r="L233" t="s">
        <v>2547</v>
      </c>
      <c r="M233" t="s">
        <v>2548</v>
      </c>
      <c r="N233" t="s">
        <v>2549</v>
      </c>
      <c r="O233" t="s">
        <v>2550</v>
      </c>
      <c r="P233">
        <v>1155123</v>
      </c>
      <c r="Q233">
        <v>1335601</v>
      </c>
      <c r="R233">
        <v>1400473</v>
      </c>
      <c r="S233">
        <v>1188317</v>
      </c>
      <c r="T233">
        <v>308.89999999999998</v>
      </c>
      <c r="U233">
        <v>357.2</v>
      </c>
      <c r="V233">
        <v>374.6</v>
      </c>
      <c r="W233">
        <v>317.8</v>
      </c>
      <c r="X233">
        <v>78400</v>
      </c>
      <c r="Y233">
        <v>5.8999999999999997E-2</v>
      </c>
      <c r="Z233">
        <v>5118194</v>
      </c>
      <c r="AA233">
        <v>685364</v>
      </c>
      <c r="AB233">
        <v>0.51300000000000001</v>
      </c>
      <c r="AC233">
        <v>0</v>
      </c>
      <c r="AD233">
        <v>0</v>
      </c>
      <c r="AE233">
        <v>0</v>
      </c>
      <c r="AF233">
        <v>268552</v>
      </c>
      <c r="AG233">
        <v>571837</v>
      </c>
      <c r="AH233">
        <v>0.42799999999999999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>
        <v>233</v>
      </c>
      <c r="B234" t="s">
        <v>2551</v>
      </c>
      <c r="C234" t="s">
        <v>2552</v>
      </c>
      <c r="D234">
        <v>6127</v>
      </c>
      <c r="E234">
        <v>9.1999999999999993</v>
      </c>
      <c r="F234" t="s">
        <v>2553</v>
      </c>
      <c r="G234" t="s">
        <v>2554</v>
      </c>
      <c r="H234" t="s">
        <v>2555</v>
      </c>
      <c r="I234">
        <v>5</v>
      </c>
      <c r="J234" t="s">
        <v>2556</v>
      </c>
      <c r="K234" t="s">
        <v>2557</v>
      </c>
      <c r="L234" t="s">
        <v>2558</v>
      </c>
      <c r="M234" t="s">
        <v>2559</v>
      </c>
      <c r="N234" t="s">
        <v>2560</v>
      </c>
      <c r="O234" t="s">
        <v>2561</v>
      </c>
      <c r="P234">
        <v>1688219</v>
      </c>
      <c r="Q234">
        <v>1968148</v>
      </c>
      <c r="R234">
        <v>2069012</v>
      </c>
      <c r="S234">
        <v>1781505</v>
      </c>
      <c r="T234">
        <v>275.5</v>
      </c>
      <c r="U234">
        <v>321.2</v>
      </c>
      <c r="V234">
        <v>337.7</v>
      </c>
      <c r="W234">
        <v>290.8</v>
      </c>
      <c r="X234">
        <v>128800</v>
      </c>
      <c r="Y234">
        <v>6.5000000000000002E-2</v>
      </c>
      <c r="Z234">
        <v>7948800</v>
      </c>
      <c r="AA234">
        <v>1064403</v>
      </c>
      <c r="AB234">
        <v>0.54100000000000004</v>
      </c>
      <c r="AC234">
        <v>0</v>
      </c>
      <c r="AD234">
        <v>0</v>
      </c>
      <c r="AE234">
        <v>0</v>
      </c>
      <c r="AF234">
        <v>363925</v>
      </c>
      <c r="AG234">
        <v>774917</v>
      </c>
      <c r="AH234">
        <v>0.39400000000000002</v>
      </c>
      <c r="AI234">
        <v>0</v>
      </c>
      <c r="AJ234">
        <v>0</v>
      </c>
      <c r="AK234">
        <v>0</v>
      </c>
      <c r="AL234">
        <v>17</v>
      </c>
      <c r="AM234">
        <v>27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>
        <v>234</v>
      </c>
      <c r="B235" t="s">
        <v>2562</v>
      </c>
      <c r="C235" t="s">
        <v>2563</v>
      </c>
      <c r="D235">
        <v>370</v>
      </c>
      <c r="E235">
        <v>3.8</v>
      </c>
      <c r="F235" t="s">
        <v>2564</v>
      </c>
      <c r="G235" t="s">
        <v>2565</v>
      </c>
      <c r="H235" t="s">
        <v>2566</v>
      </c>
      <c r="I235">
        <v>2</v>
      </c>
      <c r="J235" t="s">
        <v>2567</v>
      </c>
      <c r="K235" t="s">
        <v>2568</v>
      </c>
      <c r="L235" t="s">
        <v>2569</v>
      </c>
      <c r="M235" t="s">
        <v>2570</v>
      </c>
      <c r="N235" t="s">
        <v>2571</v>
      </c>
      <c r="O235" t="s">
        <v>2572</v>
      </c>
      <c r="P235">
        <v>182832</v>
      </c>
      <c r="Q235">
        <v>222693</v>
      </c>
      <c r="R235">
        <v>230625</v>
      </c>
      <c r="S235">
        <v>196935</v>
      </c>
      <c r="T235">
        <v>494.1</v>
      </c>
      <c r="U235">
        <v>601.9</v>
      </c>
      <c r="V235">
        <v>623.29999999999995</v>
      </c>
      <c r="W235">
        <v>532.29999999999995</v>
      </c>
      <c r="X235">
        <v>26600</v>
      </c>
      <c r="Y235">
        <v>0.11899999999999999</v>
      </c>
      <c r="Z235">
        <v>607500</v>
      </c>
      <c r="AA235">
        <v>82280</v>
      </c>
      <c r="AB235">
        <v>0.36899999999999999</v>
      </c>
      <c r="AC235">
        <v>0</v>
      </c>
      <c r="AD235">
        <v>0</v>
      </c>
      <c r="AE235">
        <v>0</v>
      </c>
      <c r="AF235">
        <v>28120</v>
      </c>
      <c r="AG235">
        <v>59877</v>
      </c>
      <c r="AH235">
        <v>0.26900000000000002</v>
      </c>
      <c r="AI235">
        <v>0</v>
      </c>
      <c r="AJ235">
        <v>0</v>
      </c>
      <c r="AK235">
        <v>0</v>
      </c>
      <c r="AL235">
        <v>33750</v>
      </c>
      <c r="AM235">
        <v>53936</v>
      </c>
      <c r="AN235">
        <v>0.24199999999999999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>
        <v>235</v>
      </c>
      <c r="B236" t="s">
        <v>2573</v>
      </c>
      <c r="C236" t="s">
        <v>2574</v>
      </c>
      <c r="D236">
        <v>1500</v>
      </c>
      <c r="E236">
        <v>3.8</v>
      </c>
      <c r="F236" t="s">
        <v>2575</v>
      </c>
      <c r="G236" t="s">
        <v>2576</v>
      </c>
      <c r="H236" t="s">
        <v>2577</v>
      </c>
      <c r="I236">
        <v>5</v>
      </c>
      <c r="J236" t="s">
        <v>2578</v>
      </c>
      <c r="K236" t="s">
        <v>2579</v>
      </c>
      <c r="L236" t="s">
        <v>2580</v>
      </c>
      <c r="M236" t="s">
        <v>2581</v>
      </c>
      <c r="N236" t="s">
        <v>2582</v>
      </c>
      <c r="O236" t="s">
        <v>2583</v>
      </c>
      <c r="P236">
        <v>440980</v>
      </c>
      <c r="Q236">
        <v>506585</v>
      </c>
      <c r="R236">
        <v>531667</v>
      </c>
      <c r="S236">
        <v>451087</v>
      </c>
      <c r="T236">
        <v>294</v>
      </c>
      <c r="U236">
        <v>337.7</v>
      </c>
      <c r="V236">
        <v>354.4</v>
      </c>
      <c r="W236">
        <v>300.7</v>
      </c>
      <c r="X236">
        <v>26600</v>
      </c>
      <c r="Y236">
        <v>5.2999999999999999E-2</v>
      </c>
      <c r="Z236">
        <v>1962500</v>
      </c>
      <c r="AA236">
        <v>262793</v>
      </c>
      <c r="AB236">
        <v>0.51900000000000002</v>
      </c>
      <c r="AC236">
        <v>0</v>
      </c>
      <c r="AD236">
        <v>0</v>
      </c>
      <c r="AE236">
        <v>0</v>
      </c>
      <c r="AF236">
        <v>102000</v>
      </c>
      <c r="AG236">
        <v>217192</v>
      </c>
      <c r="AH236">
        <v>0.42899999999999999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>
        <v>236</v>
      </c>
      <c r="B237" t="s">
        <v>2584</v>
      </c>
      <c r="C237" t="s">
        <v>2585</v>
      </c>
      <c r="D237">
        <v>2202</v>
      </c>
      <c r="E237">
        <v>5</v>
      </c>
      <c r="F237" t="s">
        <v>2586</v>
      </c>
      <c r="G237" t="s">
        <v>2587</v>
      </c>
      <c r="H237" t="s">
        <v>2588</v>
      </c>
      <c r="I237">
        <v>7</v>
      </c>
      <c r="J237" t="s">
        <v>2589</v>
      </c>
      <c r="K237" t="s">
        <v>2590</v>
      </c>
      <c r="L237" t="s">
        <v>2591</v>
      </c>
      <c r="M237" t="s">
        <v>2592</v>
      </c>
      <c r="N237" t="s">
        <v>2593</v>
      </c>
      <c r="O237" t="s">
        <v>2594</v>
      </c>
      <c r="P237">
        <v>707826</v>
      </c>
      <c r="Q237">
        <v>803003</v>
      </c>
      <c r="R237">
        <v>837613</v>
      </c>
      <c r="S237">
        <v>682664</v>
      </c>
      <c r="T237">
        <v>321.39999999999998</v>
      </c>
      <c r="U237">
        <v>364.7</v>
      </c>
      <c r="V237">
        <v>380.4</v>
      </c>
      <c r="W237">
        <v>310</v>
      </c>
      <c r="X237">
        <v>35000</v>
      </c>
      <c r="Y237">
        <v>4.3999999999999997E-2</v>
      </c>
      <c r="Z237">
        <v>2583493</v>
      </c>
      <c r="AA237">
        <v>350360</v>
      </c>
      <c r="AB237">
        <v>0.436</v>
      </c>
      <c r="AC237">
        <v>0</v>
      </c>
      <c r="AD237">
        <v>0</v>
      </c>
      <c r="AE237">
        <v>0</v>
      </c>
      <c r="AF237">
        <v>196138</v>
      </c>
      <c r="AG237">
        <v>417643</v>
      </c>
      <c r="AH237">
        <v>0.52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>
        <v>237</v>
      </c>
      <c r="B238" t="s">
        <v>2595</v>
      </c>
      <c r="C238" t="s">
        <v>2596</v>
      </c>
      <c r="D238">
        <v>140</v>
      </c>
      <c r="E238">
        <v>1</v>
      </c>
      <c r="F238" t="s">
        <v>2597</v>
      </c>
      <c r="G238" t="s">
        <v>2598</v>
      </c>
      <c r="H238" t="s">
        <v>2599</v>
      </c>
      <c r="I238">
        <v>1</v>
      </c>
      <c r="J238" t="s">
        <v>2600</v>
      </c>
      <c r="K238" t="s">
        <v>2601</v>
      </c>
      <c r="L238" t="s">
        <v>2602</v>
      </c>
      <c r="M238" t="s">
        <v>2603</v>
      </c>
      <c r="N238" t="s">
        <v>2604</v>
      </c>
      <c r="O238" t="s">
        <v>2605</v>
      </c>
      <c r="P238">
        <v>4209</v>
      </c>
      <c r="Q238">
        <v>11827</v>
      </c>
      <c r="R238">
        <v>12859</v>
      </c>
      <c r="S238">
        <v>11609</v>
      </c>
      <c r="T238">
        <v>30.1</v>
      </c>
      <c r="U238">
        <v>84.5</v>
      </c>
      <c r="V238">
        <v>91.8</v>
      </c>
      <c r="W238">
        <v>82.9</v>
      </c>
      <c r="X238">
        <v>7000</v>
      </c>
      <c r="Y238">
        <v>0.59199999999999997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2325</v>
      </c>
      <c r="AM238">
        <v>3716</v>
      </c>
      <c r="AN238">
        <v>0.314</v>
      </c>
      <c r="AO238">
        <v>1943</v>
      </c>
      <c r="AP238">
        <v>966</v>
      </c>
      <c r="AQ238">
        <v>8.2000000000000003E-2</v>
      </c>
      <c r="AR238">
        <v>195</v>
      </c>
      <c r="AS238">
        <v>145</v>
      </c>
      <c r="AT238">
        <v>1.2E-2</v>
      </c>
    </row>
    <row r="239" spans="1:46">
      <c r="A239">
        <v>238</v>
      </c>
      <c r="B239" t="s">
        <v>2606</v>
      </c>
      <c r="C239" t="s">
        <v>2607</v>
      </c>
      <c r="D239">
        <v>240</v>
      </c>
      <c r="E239">
        <v>1</v>
      </c>
      <c r="F239" t="s">
        <v>2608</v>
      </c>
      <c r="G239" t="s">
        <v>2609</v>
      </c>
      <c r="H239" t="s">
        <v>2610</v>
      </c>
      <c r="I239">
        <v>1</v>
      </c>
      <c r="J239" t="s">
        <v>2611</v>
      </c>
      <c r="K239" t="s">
        <v>2612</v>
      </c>
      <c r="L239" t="s">
        <v>2613</v>
      </c>
      <c r="M239" t="s">
        <v>2614</v>
      </c>
      <c r="N239" t="s">
        <v>2615</v>
      </c>
      <c r="O239" t="s">
        <v>2616</v>
      </c>
      <c r="P239">
        <v>79698</v>
      </c>
      <c r="Q239">
        <v>93060</v>
      </c>
      <c r="R239">
        <v>97311</v>
      </c>
      <c r="S239">
        <v>81184</v>
      </c>
      <c r="T239">
        <v>332.1</v>
      </c>
      <c r="U239">
        <v>387.7</v>
      </c>
      <c r="V239">
        <v>405.5</v>
      </c>
      <c r="W239">
        <v>338.3</v>
      </c>
      <c r="X239">
        <v>7000</v>
      </c>
      <c r="Y239">
        <v>7.4999999999999997E-2</v>
      </c>
      <c r="Z239">
        <v>283650</v>
      </c>
      <c r="AA239">
        <v>33500</v>
      </c>
      <c r="AB239">
        <v>0.36</v>
      </c>
      <c r="AC239">
        <v>0</v>
      </c>
      <c r="AD239">
        <v>0</v>
      </c>
      <c r="AE239">
        <v>0</v>
      </c>
      <c r="AF239">
        <v>8900</v>
      </c>
      <c r="AG239">
        <v>18951</v>
      </c>
      <c r="AH239">
        <v>0.20399999999999999</v>
      </c>
      <c r="AI239">
        <v>2950</v>
      </c>
      <c r="AJ239">
        <v>9157</v>
      </c>
      <c r="AK239">
        <v>9.8000000000000004E-2</v>
      </c>
      <c r="AL239">
        <v>15300</v>
      </c>
      <c r="AM239">
        <v>24451</v>
      </c>
      <c r="AN239">
        <v>0.26300000000000001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>
        <v>239</v>
      </c>
      <c r="B240" t="s">
        <v>2617</v>
      </c>
      <c r="C240" t="s">
        <v>2618</v>
      </c>
      <c r="D240">
        <v>711</v>
      </c>
      <c r="E240">
        <v>3</v>
      </c>
      <c r="F240" t="s">
        <v>2619</v>
      </c>
      <c r="G240" t="s">
        <v>2620</v>
      </c>
      <c r="H240" t="s">
        <v>2621</v>
      </c>
      <c r="I240">
        <v>3</v>
      </c>
      <c r="J240" t="s">
        <v>2622</v>
      </c>
      <c r="K240" t="s">
        <v>2623</v>
      </c>
      <c r="L240" t="s">
        <v>2624</v>
      </c>
      <c r="M240" t="s">
        <v>2625</v>
      </c>
      <c r="N240" t="s">
        <v>2626</v>
      </c>
      <c r="O240" t="s">
        <v>2627</v>
      </c>
      <c r="P240">
        <v>61898</v>
      </c>
      <c r="Q240">
        <v>88689</v>
      </c>
      <c r="R240">
        <v>95730</v>
      </c>
      <c r="S240">
        <v>85747</v>
      </c>
      <c r="T240">
        <v>87.1</v>
      </c>
      <c r="U240">
        <v>124.7</v>
      </c>
      <c r="V240">
        <v>134.6</v>
      </c>
      <c r="W240">
        <v>120.6</v>
      </c>
      <c r="X240">
        <v>21000</v>
      </c>
      <c r="Y240">
        <v>0.23699999999999999</v>
      </c>
      <c r="Z240">
        <v>266471</v>
      </c>
      <c r="AA240">
        <v>34907</v>
      </c>
      <c r="AB240">
        <v>0.39400000000000002</v>
      </c>
      <c r="AC240">
        <v>0</v>
      </c>
      <c r="AD240">
        <v>0</v>
      </c>
      <c r="AE240">
        <v>0</v>
      </c>
      <c r="AF240">
        <v>6298</v>
      </c>
      <c r="AG240">
        <v>13410</v>
      </c>
      <c r="AH240">
        <v>0.151</v>
      </c>
      <c r="AI240">
        <v>0</v>
      </c>
      <c r="AJ240">
        <v>0</v>
      </c>
      <c r="AK240">
        <v>0</v>
      </c>
      <c r="AL240">
        <v>9621</v>
      </c>
      <c r="AM240">
        <v>15375</v>
      </c>
      <c r="AN240">
        <v>0.17299999999999999</v>
      </c>
      <c r="AO240">
        <v>6261</v>
      </c>
      <c r="AP240">
        <v>2218</v>
      </c>
      <c r="AQ240">
        <v>2.5000000000000001E-2</v>
      </c>
      <c r="AR240">
        <v>1816</v>
      </c>
      <c r="AS240">
        <v>1779</v>
      </c>
      <c r="AT240">
        <v>0.02</v>
      </c>
    </row>
    <row r="241" spans="1:46">
      <c r="A241">
        <v>240</v>
      </c>
      <c r="B241" t="s">
        <v>2628</v>
      </c>
      <c r="C241" t="s">
        <v>2629</v>
      </c>
      <c r="D241">
        <v>4663</v>
      </c>
      <c r="E241">
        <v>13</v>
      </c>
      <c r="F241" t="s">
        <v>2630</v>
      </c>
      <c r="G241" t="s">
        <v>2631</v>
      </c>
      <c r="H241" t="s">
        <v>2632</v>
      </c>
      <c r="I241">
        <v>17</v>
      </c>
      <c r="J241" t="s">
        <v>2633</v>
      </c>
      <c r="K241" t="s">
        <v>2634</v>
      </c>
      <c r="L241" t="s">
        <v>2635</v>
      </c>
      <c r="M241" t="s">
        <v>2636</v>
      </c>
      <c r="N241" t="s">
        <v>2637</v>
      </c>
      <c r="O241" t="s">
        <v>2638</v>
      </c>
      <c r="P241">
        <v>1299618</v>
      </c>
      <c r="Q241">
        <v>1497344</v>
      </c>
      <c r="R241">
        <v>1553086</v>
      </c>
      <c r="S241">
        <v>1260457</v>
      </c>
      <c r="T241">
        <v>278.7</v>
      </c>
      <c r="U241">
        <v>321.10000000000002</v>
      </c>
      <c r="V241">
        <v>333.1</v>
      </c>
      <c r="W241">
        <v>270.3</v>
      </c>
      <c r="X241">
        <v>91000</v>
      </c>
      <c r="Y241">
        <v>6.0999999999999999E-2</v>
      </c>
      <c r="Z241">
        <v>4108366</v>
      </c>
      <c r="AA241">
        <v>617606</v>
      </c>
      <c r="AB241">
        <v>0.41199999999999998</v>
      </c>
      <c r="AC241">
        <v>0</v>
      </c>
      <c r="AD241">
        <v>0</v>
      </c>
      <c r="AE241">
        <v>0</v>
      </c>
      <c r="AF241">
        <v>370416</v>
      </c>
      <c r="AG241">
        <v>788739</v>
      </c>
      <c r="AH241">
        <v>0.52700000000000002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>
        <v>241</v>
      </c>
      <c r="B242" t="s">
        <v>2639</v>
      </c>
      <c r="C242" t="s">
        <v>2640</v>
      </c>
      <c r="D242">
        <v>31089</v>
      </c>
      <c r="E242">
        <v>88</v>
      </c>
      <c r="F242" t="s">
        <v>2641</v>
      </c>
      <c r="G242" t="s">
        <v>2642</v>
      </c>
      <c r="H242" t="s">
        <v>2643</v>
      </c>
      <c r="I242">
        <v>18</v>
      </c>
      <c r="J242" t="s">
        <v>2644</v>
      </c>
      <c r="K242" t="s">
        <v>2645</v>
      </c>
      <c r="L242" t="s">
        <v>2646</v>
      </c>
      <c r="M242" t="s">
        <v>2647</v>
      </c>
      <c r="N242" t="s">
        <v>2648</v>
      </c>
      <c r="O242" t="s">
        <v>2649</v>
      </c>
      <c r="P242">
        <v>7718736</v>
      </c>
      <c r="Q242">
        <v>9019130</v>
      </c>
      <c r="R242">
        <v>9477851</v>
      </c>
      <c r="S242">
        <v>8086769</v>
      </c>
      <c r="T242">
        <v>248.3</v>
      </c>
      <c r="U242">
        <v>290.10000000000002</v>
      </c>
      <c r="V242">
        <v>304.89999999999998</v>
      </c>
      <c r="W242">
        <v>260.10000000000002</v>
      </c>
      <c r="X242">
        <v>616000</v>
      </c>
      <c r="Y242">
        <v>6.8000000000000005E-2</v>
      </c>
      <c r="Z242">
        <v>34752877</v>
      </c>
      <c r="AA242">
        <v>4653667</v>
      </c>
      <c r="AB242">
        <v>0.51600000000000001</v>
      </c>
      <c r="AC242">
        <v>0</v>
      </c>
      <c r="AD242">
        <v>0</v>
      </c>
      <c r="AE242">
        <v>0</v>
      </c>
      <c r="AF242">
        <v>1760863</v>
      </c>
      <c r="AG242">
        <v>3749464</v>
      </c>
      <c r="AH242">
        <v>0.41599999999999998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>
        <v>242</v>
      </c>
      <c r="B243" t="s">
        <v>2650</v>
      </c>
      <c r="C243" t="s">
        <v>2651</v>
      </c>
      <c r="D243">
        <v>460</v>
      </c>
      <c r="E243">
        <v>1.6</v>
      </c>
      <c r="F243" t="s">
        <v>2652</v>
      </c>
      <c r="G243" t="s">
        <v>2653</v>
      </c>
      <c r="H243" t="s">
        <v>2654</v>
      </c>
      <c r="I243">
        <v>6</v>
      </c>
      <c r="J243" t="s">
        <v>2655</v>
      </c>
      <c r="K243" t="s">
        <v>2656</v>
      </c>
      <c r="L243" t="s">
        <v>2657</v>
      </c>
      <c r="M243" t="s">
        <v>2658</v>
      </c>
      <c r="N243" t="s">
        <v>2659</v>
      </c>
      <c r="O243" t="s">
        <v>2660</v>
      </c>
      <c r="P243">
        <v>200530</v>
      </c>
      <c r="Q243">
        <v>230253</v>
      </c>
      <c r="R243">
        <v>241893</v>
      </c>
      <c r="S243">
        <v>203240</v>
      </c>
      <c r="T243">
        <v>435.9</v>
      </c>
      <c r="U243">
        <v>500.5</v>
      </c>
      <c r="V243">
        <v>525.9</v>
      </c>
      <c r="W243">
        <v>441.8</v>
      </c>
      <c r="X243">
        <v>11200</v>
      </c>
      <c r="Y243">
        <v>4.9000000000000002E-2</v>
      </c>
      <c r="Z243">
        <v>922462</v>
      </c>
      <c r="AA243">
        <v>114016</v>
      </c>
      <c r="AB243">
        <v>0.495</v>
      </c>
      <c r="AC243">
        <v>0</v>
      </c>
      <c r="AD243">
        <v>0</v>
      </c>
      <c r="AE243">
        <v>0</v>
      </c>
      <c r="AF243">
        <v>38569</v>
      </c>
      <c r="AG243">
        <v>82127</v>
      </c>
      <c r="AH243">
        <v>0.35699999999999998</v>
      </c>
      <c r="AI243">
        <v>5017</v>
      </c>
      <c r="AJ243">
        <v>15574</v>
      </c>
      <c r="AK243">
        <v>6.8000000000000005E-2</v>
      </c>
      <c r="AL243">
        <v>4590</v>
      </c>
      <c r="AM243">
        <v>7336</v>
      </c>
      <c r="AN243">
        <v>3.2000000000000001E-2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>
        <v>243</v>
      </c>
      <c r="B244" t="s">
        <v>2661</v>
      </c>
      <c r="C244" t="s">
        <v>2662</v>
      </c>
      <c r="D244">
        <v>1600</v>
      </c>
      <c r="E244">
        <v>3.5</v>
      </c>
      <c r="F244" t="s">
        <v>2663</v>
      </c>
      <c r="G244" t="s">
        <v>2664</v>
      </c>
      <c r="H244" t="s">
        <v>2665</v>
      </c>
      <c r="I244">
        <v>2</v>
      </c>
      <c r="J244" t="s">
        <v>2666</v>
      </c>
      <c r="K244" t="s">
        <v>2667</v>
      </c>
      <c r="L244" t="s">
        <v>2668</v>
      </c>
      <c r="M244" t="s">
        <v>2669</v>
      </c>
      <c r="N244" t="s">
        <v>2670</v>
      </c>
      <c r="O244" t="s">
        <v>2671</v>
      </c>
      <c r="P244">
        <v>452823</v>
      </c>
      <c r="Q244">
        <v>510053</v>
      </c>
      <c r="R244">
        <v>531104</v>
      </c>
      <c r="S244">
        <v>427891</v>
      </c>
      <c r="T244">
        <v>283</v>
      </c>
      <c r="U244">
        <v>318.8</v>
      </c>
      <c r="V244">
        <v>331.9</v>
      </c>
      <c r="W244">
        <v>267.39999999999998</v>
      </c>
      <c r="X244">
        <v>24500</v>
      </c>
      <c r="Y244">
        <v>4.8000000000000001E-2</v>
      </c>
      <c r="Z244">
        <v>1198000</v>
      </c>
      <c r="AA244">
        <v>144773</v>
      </c>
      <c r="AB244">
        <v>0.28399999999999997</v>
      </c>
      <c r="AC244">
        <v>0</v>
      </c>
      <c r="AD244">
        <v>0</v>
      </c>
      <c r="AE244">
        <v>0</v>
      </c>
      <c r="AF244">
        <v>70000</v>
      </c>
      <c r="AG244">
        <v>149053</v>
      </c>
      <c r="AH244">
        <v>0.29199999999999998</v>
      </c>
      <c r="AI244">
        <v>10700</v>
      </c>
      <c r="AJ244">
        <v>33215</v>
      </c>
      <c r="AK244">
        <v>6.5000000000000002E-2</v>
      </c>
      <c r="AL244">
        <v>99000</v>
      </c>
      <c r="AM244">
        <v>158213</v>
      </c>
      <c r="AN244">
        <v>0.31</v>
      </c>
      <c r="AO244">
        <v>600</v>
      </c>
      <c r="AP244">
        <v>298</v>
      </c>
      <c r="AQ244">
        <v>1E-3</v>
      </c>
      <c r="AR244">
        <v>0</v>
      </c>
      <c r="AS244">
        <v>0</v>
      </c>
      <c r="AT244">
        <v>0</v>
      </c>
    </row>
    <row r="245" spans="1:46">
      <c r="A245">
        <v>244</v>
      </c>
      <c r="B245" t="s">
        <v>2672</v>
      </c>
      <c r="C245" t="s">
        <v>2673</v>
      </c>
      <c r="D245">
        <v>12100</v>
      </c>
      <c r="E245">
        <v>62</v>
      </c>
      <c r="F245" t="s">
        <v>2674</v>
      </c>
      <c r="G245" t="s">
        <v>2675</v>
      </c>
      <c r="H245" t="s">
        <v>2676</v>
      </c>
      <c r="I245">
        <v>7</v>
      </c>
      <c r="J245" t="s">
        <v>2677</v>
      </c>
      <c r="K245" t="s">
        <v>2678</v>
      </c>
      <c r="L245" t="s">
        <v>2679</v>
      </c>
      <c r="M245" t="s">
        <v>2680</v>
      </c>
      <c r="N245" t="s">
        <v>2681</v>
      </c>
      <c r="O245" t="s">
        <v>2682</v>
      </c>
      <c r="P245">
        <v>2739485</v>
      </c>
      <c r="Q245">
        <v>3474926</v>
      </c>
      <c r="R245">
        <v>3623215</v>
      </c>
      <c r="S245">
        <v>3039437</v>
      </c>
      <c r="T245">
        <v>226.4</v>
      </c>
      <c r="U245">
        <v>287.2</v>
      </c>
      <c r="V245">
        <v>299.39999999999998</v>
      </c>
      <c r="W245">
        <v>251.2</v>
      </c>
      <c r="X245">
        <v>434000</v>
      </c>
      <c r="Y245">
        <v>0.125</v>
      </c>
      <c r="Z245">
        <v>8554565</v>
      </c>
      <c r="AA245">
        <v>1150436</v>
      </c>
      <c r="AB245">
        <v>0.33100000000000002</v>
      </c>
      <c r="AC245">
        <v>0</v>
      </c>
      <c r="AD245">
        <v>0</v>
      </c>
      <c r="AE245">
        <v>0</v>
      </c>
      <c r="AF245">
        <v>342000</v>
      </c>
      <c r="AG245">
        <v>728232</v>
      </c>
      <c r="AH245">
        <v>0.21</v>
      </c>
      <c r="AI245">
        <v>4000</v>
      </c>
      <c r="AJ245">
        <v>12417</v>
      </c>
      <c r="AK245">
        <v>4.0000000000000001E-3</v>
      </c>
      <c r="AL245">
        <v>440900</v>
      </c>
      <c r="AM245">
        <v>704609</v>
      </c>
      <c r="AN245">
        <v>0.20300000000000001</v>
      </c>
      <c r="AO245">
        <v>0</v>
      </c>
      <c r="AP245">
        <v>0</v>
      </c>
      <c r="AQ245">
        <v>0</v>
      </c>
      <c r="AR245">
        <v>736800</v>
      </c>
      <c r="AS245">
        <v>445234</v>
      </c>
      <c r="AT245">
        <v>0.128</v>
      </c>
    </row>
    <row r="246" spans="1:46">
      <c r="A246">
        <v>245</v>
      </c>
      <c r="B246" t="s">
        <v>2683</v>
      </c>
      <c r="C246" t="s">
        <v>2684</v>
      </c>
      <c r="D246">
        <v>27395</v>
      </c>
      <c r="E246">
        <v>61.2</v>
      </c>
      <c r="F246" t="s">
        <v>2685</v>
      </c>
      <c r="G246" t="s">
        <v>2686</v>
      </c>
      <c r="H246" t="s">
        <v>2687</v>
      </c>
      <c r="I246">
        <v>25</v>
      </c>
      <c r="J246" t="s">
        <v>2688</v>
      </c>
      <c r="K246" t="s">
        <v>2689</v>
      </c>
      <c r="L246" t="s">
        <v>2690</v>
      </c>
      <c r="M246" t="s">
        <v>2691</v>
      </c>
      <c r="N246" t="s">
        <v>2692</v>
      </c>
      <c r="O246" t="s">
        <v>2693</v>
      </c>
      <c r="P246">
        <v>8013066</v>
      </c>
      <c r="Q246">
        <v>9130486</v>
      </c>
      <c r="R246">
        <v>9548057</v>
      </c>
      <c r="S246">
        <v>7854383</v>
      </c>
      <c r="T246">
        <v>292.5</v>
      </c>
      <c r="U246">
        <v>333.3</v>
      </c>
      <c r="V246">
        <v>348.5</v>
      </c>
      <c r="W246">
        <v>286.7</v>
      </c>
      <c r="X246">
        <v>428400</v>
      </c>
      <c r="Y246">
        <v>4.7E-2</v>
      </c>
      <c r="Z246">
        <v>30894691</v>
      </c>
      <c r="AA246">
        <v>4137027</v>
      </c>
      <c r="AB246">
        <v>0.45300000000000001</v>
      </c>
      <c r="AC246">
        <v>0</v>
      </c>
      <c r="AD246">
        <v>0</v>
      </c>
      <c r="AE246">
        <v>0</v>
      </c>
      <c r="AF246">
        <v>2143892</v>
      </c>
      <c r="AG246">
        <v>4565059</v>
      </c>
      <c r="AH246">
        <v>0.5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>
        <v>246</v>
      </c>
      <c r="B247" t="s">
        <v>2694</v>
      </c>
      <c r="C247" t="s">
        <v>2695</v>
      </c>
      <c r="D247">
        <v>5200</v>
      </c>
      <c r="E247">
        <v>9.8000000000000007</v>
      </c>
      <c r="F247" t="s">
        <v>2696</v>
      </c>
      <c r="G247" t="s">
        <v>2697</v>
      </c>
      <c r="H247" t="s">
        <v>2698</v>
      </c>
      <c r="I247">
        <v>6</v>
      </c>
      <c r="J247" t="s">
        <v>2699</v>
      </c>
      <c r="K247" t="s">
        <v>2700</v>
      </c>
      <c r="L247" t="s">
        <v>2701</v>
      </c>
      <c r="M247" t="s">
        <v>2702</v>
      </c>
      <c r="N247" t="s">
        <v>2703</v>
      </c>
      <c r="O247" t="s">
        <v>2704</v>
      </c>
      <c r="P247">
        <v>1366692</v>
      </c>
      <c r="Q247">
        <v>1555026</v>
      </c>
      <c r="R247">
        <v>1632381</v>
      </c>
      <c r="S247">
        <v>1369274</v>
      </c>
      <c r="T247">
        <v>262.8</v>
      </c>
      <c r="U247">
        <v>299</v>
      </c>
      <c r="V247">
        <v>313.89999999999998</v>
      </c>
      <c r="W247">
        <v>263.3</v>
      </c>
      <c r="X247">
        <v>68600</v>
      </c>
      <c r="Y247">
        <v>4.3999999999999997E-2</v>
      </c>
      <c r="Z247">
        <v>5804455</v>
      </c>
      <c r="AA247">
        <v>777259</v>
      </c>
      <c r="AB247">
        <v>0.5</v>
      </c>
      <c r="AC247">
        <v>0</v>
      </c>
      <c r="AD247">
        <v>0</v>
      </c>
      <c r="AE247">
        <v>0</v>
      </c>
      <c r="AF247">
        <v>333046</v>
      </c>
      <c r="AG247">
        <v>709167</v>
      </c>
      <c r="AH247">
        <v>0.45600000000000002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>
        <v>247</v>
      </c>
      <c r="B248" t="s">
        <v>2705</v>
      </c>
      <c r="C248" t="s">
        <v>2706</v>
      </c>
      <c r="D248">
        <v>13808</v>
      </c>
      <c r="E248">
        <v>29.6</v>
      </c>
      <c r="F248" t="s">
        <v>2707</v>
      </c>
      <c r="G248" t="s">
        <v>2708</v>
      </c>
      <c r="H248" t="s">
        <v>2709</v>
      </c>
      <c r="I248">
        <v>6</v>
      </c>
      <c r="J248" t="s">
        <v>2710</v>
      </c>
      <c r="K248" t="s">
        <v>2711</v>
      </c>
      <c r="L248" t="s">
        <v>2712</v>
      </c>
      <c r="M248" t="s">
        <v>2713</v>
      </c>
      <c r="N248" t="s">
        <v>2714</v>
      </c>
      <c r="O248" t="s">
        <v>2715</v>
      </c>
      <c r="P248">
        <v>4269423</v>
      </c>
      <c r="Q248">
        <v>4840320</v>
      </c>
      <c r="R248">
        <v>5053431</v>
      </c>
      <c r="S248">
        <v>4111302</v>
      </c>
      <c r="T248">
        <v>309.2</v>
      </c>
      <c r="U248">
        <v>350.5</v>
      </c>
      <c r="V248">
        <v>366</v>
      </c>
      <c r="W248">
        <v>297.7</v>
      </c>
      <c r="X248">
        <v>207200</v>
      </c>
      <c r="Y248">
        <v>4.2999999999999997E-2</v>
      </c>
      <c r="Z248">
        <v>15635767</v>
      </c>
      <c r="AA248">
        <v>2093745</v>
      </c>
      <c r="AB248">
        <v>0.433</v>
      </c>
      <c r="AC248">
        <v>0</v>
      </c>
      <c r="AD248">
        <v>0</v>
      </c>
      <c r="AE248">
        <v>0</v>
      </c>
      <c r="AF248">
        <v>1192569</v>
      </c>
      <c r="AG248">
        <v>2539376</v>
      </c>
      <c r="AH248">
        <v>0.52500000000000002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>
        <v>248</v>
      </c>
      <c r="B249" t="s">
        <v>2716</v>
      </c>
      <c r="C249" t="s">
        <v>2717</v>
      </c>
      <c r="D249">
        <v>21828</v>
      </c>
      <c r="E249">
        <v>48.2</v>
      </c>
      <c r="F249" t="s">
        <v>2718</v>
      </c>
      <c r="G249" t="s">
        <v>2719</v>
      </c>
      <c r="H249" t="s">
        <v>2720</v>
      </c>
      <c r="I249">
        <v>9</v>
      </c>
      <c r="J249" t="s">
        <v>2721</v>
      </c>
      <c r="K249" t="s">
        <v>2722</v>
      </c>
      <c r="L249" t="s">
        <v>2723</v>
      </c>
      <c r="M249" t="s">
        <v>2724</v>
      </c>
      <c r="N249" t="s">
        <v>2725</v>
      </c>
      <c r="O249" t="s">
        <v>2726</v>
      </c>
      <c r="P249">
        <v>6343410</v>
      </c>
      <c r="Q249">
        <v>7226176</v>
      </c>
      <c r="R249">
        <v>7557049</v>
      </c>
      <c r="S249">
        <v>6215271</v>
      </c>
      <c r="T249">
        <v>290.60000000000002</v>
      </c>
      <c r="U249">
        <v>331.1</v>
      </c>
      <c r="V249">
        <v>346.2</v>
      </c>
      <c r="W249">
        <v>284.7</v>
      </c>
      <c r="X249">
        <v>337400</v>
      </c>
      <c r="Y249">
        <v>4.7E-2</v>
      </c>
      <c r="Z249">
        <v>24436327</v>
      </c>
      <c r="AA249">
        <v>3272205</v>
      </c>
      <c r="AB249">
        <v>0.45300000000000001</v>
      </c>
      <c r="AC249">
        <v>0</v>
      </c>
      <c r="AD249">
        <v>0</v>
      </c>
      <c r="AE249">
        <v>0</v>
      </c>
      <c r="AF249">
        <v>1698453</v>
      </c>
      <c r="AG249">
        <v>3616571</v>
      </c>
      <c r="AH249">
        <v>0.5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>
        <v>249</v>
      </c>
      <c r="B250" t="s">
        <v>2727</v>
      </c>
      <c r="C250" t="s">
        <v>2728</v>
      </c>
      <c r="D250">
        <v>21828</v>
      </c>
      <c r="E250">
        <v>48.2</v>
      </c>
      <c r="F250" t="s">
        <v>2729</v>
      </c>
      <c r="G250" t="s">
        <v>2730</v>
      </c>
      <c r="H250" t="s">
        <v>2731</v>
      </c>
      <c r="I250">
        <v>11</v>
      </c>
      <c r="J250" t="s">
        <v>2732</v>
      </c>
      <c r="K250" t="s">
        <v>2733</v>
      </c>
      <c r="L250" t="s">
        <v>2734</v>
      </c>
      <c r="M250" t="s">
        <v>2735</v>
      </c>
      <c r="N250" t="s">
        <v>2736</v>
      </c>
      <c r="O250" t="s">
        <v>2737</v>
      </c>
      <c r="P250">
        <v>1715475</v>
      </c>
      <c r="Q250">
        <v>2201849</v>
      </c>
      <c r="R250">
        <v>2348389</v>
      </c>
      <c r="S250">
        <v>2002830</v>
      </c>
      <c r="T250">
        <v>78.599999999999994</v>
      </c>
      <c r="U250">
        <v>100.9</v>
      </c>
      <c r="V250">
        <v>107.6</v>
      </c>
      <c r="W250">
        <v>91.8</v>
      </c>
      <c r="X250">
        <v>337400</v>
      </c>
      <c r="Y250">
        <v>0.153</v>
      </c>
      <c r="Z250">
        <v>6967839</v>
      </c>
      <c r="AA250">
        <v>933045</v>
      </c>
      <c r="AB250">
        <v>0.42399999999999999</v>
      </c>
      <c r="AC250">
        <v>0</v>
      </c>
      <c r="AD250">
        <v>0</v>
      </c>
      <c r="AE250">
        <v>0</v>
      </c>
      <c r="AF250">
        <v>437416</v>
      </c>
      <c r="AG250">
        <v>931403</v>
      </c>
      <c r="AH250">
        <v>0.42299999999999999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>
        <v>250</v>
      </c>
      <c r="B251" t="s">
        <v>2738</v>
      </c>
      <c r="C251" t="s">
        <v>2739</v>
      </c>
      <c r="D251">
        <v>5221</v>
      </c>
      <c r="E251">
        <v>13.3</v>
      </c>
      <c r="F251" t="s">
        <v>2740</v>
      </c>
      <c r="G251" t="s">
        <v>2741</v>
      </c>
      <c r="H251" t="s">
        <v>2742</v>
      </c>
      <c r="I251">
        <v>11</v>
      </c>
      <c r="J251" t="s">
        <v>2743</v>
      </c>
      <c r="K251" t="s">
        <v>2744</v>
      </c>
      <c r="L251" t="s">
        <v>2745</v>
      </c>
      <c r="M251" t="s">
        <v>2746</v>
      </c>
      <c r="N251" t="s">
        <v>2747</v>
      </c>
      <c r="O251" t="s">
        <v>2748</v>
      </c>
      <c r="P251">
        <v>1462990</v>
      </c>
      <c r="Q251">
        <v>1684170</v>
      </c>
      <c r="R251">
        <v>1765623</v>
      </c>
      <c r="S251">
        <v>1482921</v>
      </c>
      <c r="T251">
        <v>280.2</v>
      </c>
      <c r="U251">
        <v>322.60000000000002</v>
      </c>
      <c r="V251">
        <v>338.2</v>
      </c>
      <c r="W251">
        <v>284</v>
      </c>
      <c r="X251">
        <v>93100</v>
      </c>
      <c r="Y251">
        <v>5.5E-2</v>
      </c>
      <c r="Z251">
        <v>6191482</v>
      </c>
      <c r="AA251">
        <v>829085</v>
      </c>
      <c r="AB251">
        <v>0.49199999999999999</v>
      </c>
      <c r="AC251">
        <v>0</v>
      </c>
      <c r="AD251">
        <v>0</v>
      </c>
      <c r="AE251">
        <v>0</v>
      </c>
      <c r="AF251">
        <v>357852</v>
      </c>
      <c r="AG251">
        <v>761985</v>
      </c>
      <c r="AH251">
        <v>0.45200000000000001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>
        <v>251</v>
      </c>
      <c r="B252" t="s">
        <v>2749</v>
      </c>
      <c r="C252" t="s">
        <v>2750</v>
      </c>
      <c r="D252">
        <v>6600</v>
      </c>
      <c r="E252">
        <v>8</v>
      </c>
      <c r="F252" t="s">
        <v>2751</v>
      </c>
      <c r="G252" t="s">
        <v>2752</v>
      </c>
      <c r="H252" t="s">
        <v>2753</v>
      </c>
      <c r="I252">
        <v>6</v>
      </c>
      <c r="J252" t="s">
        <v>2754</v>
      </c>
      <c r="K252" t="s">
        <v>2755</v>
      </c>
      <c r="L252" t="s">
        <v>2756</v>
      </c>
      <c r="M252" t="s">
        <v>2757</v>
      </c>
      <c r="N252" t="s">
        <v>2758</v>
      </c>
      <c r="O252" t="s">
        <v>2759</v>
      </c>
      <c r="P252">
        <v>1399301</v>
      </c>
      <c r="Q252">
        <v>1636742</v>
      </c>
      <c r="R252">
        <v>1725863</v>
      </c>
      <c r="S252">
        <v>1489601</v>
      </c>
      <c r="T252">
        <v>212</v>
      </c>
      <c r="U252">
        <v>248</v>
      </c>
      <c r="V252">
        <v>261.5</v>
      </c>
      <c r="W252">
        <v>225.7</v>
      </c>
      <c r="X252">
        <v>112000</v>
      </c>
      <c r="Y252">
        <v>6.8000000000000005E-2</v>
      </c>
      <c r="Z252">
        <v>6630946</v>
      </c>
      <c r="AA252">
        <v>887933</v>
      </c>
      <c r="AB252">
        <v>0.54200000000000004</v>
      </c>
      <c r="AC252">
        <v>0</v>
      </c>
      <c r="AD252">
        <v>0</v>
      </c>
      <c r="AE252">
        <v>0</v>
      </c>
      <c r="AF252">
        <v>299065</v>
      </c>
      <c r="AG252">
        <v>636810</v>
      </c>
      <c r="AH252">
        <v>0.38900000000000001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>
        <v>252</v>
      </c>
      <c r="B253" t="s">
        <v>2760</v>
      </c>
      <c r="C253" t="s">
        <v>2761</v>
      </c>
      <c r="D253">
        <v>27262</v>
      </c>
      <c r="E253">
        <v>15</v>
      </c>
      <c r="F253" t="s">
        <v>2762</v>
      </c>
      <c r="G253" t="s">
        <v>2763</v>
      </c>
      <c r="H253" t="s">
        <v>2764</v>
      </c>
      <c r="I253">
        <v>20</v>
      </c>
      <c r="J253" t="s">
        <v>2765</v>
      </c>
      <c r="K253" t="s">
        <v>2766</v>
      </c>
      <c r="L253" t="s">
        <v>2767</v>
      </c>
      <c r="M253" t="s">
        <v>2768</v>
      </c>
      <c r="N253" t="s">
        <v>2769</v>
      </c>
      <c r="O253" t="s">
        <v>2770</v>
      </c>
      <c r="P253">
        <v>7429859</v>
      </c>
      <c r="Q253">
        <v>8305875</v>
      </c>
      <c r="R253">
        <v>8752543</v>
      </c>
      <c r="S253">
        <v>7497620</v>
      </c>
      <c r="T253">
        <v>272.5</v>
      </c>
      <c r="U253">
        <v>304.7</v>
      </c>
      <c r="V253">
        <v>321.10000000000002</v>
      </c>
      <c r="W253">
        <v>275</v>
      </c>
      <c r="X253">
        <v>210000</v>
      </c>
      <c r="Y253">
        <v>2.5000000000000001E-2</v>
      </c>
      <c r="Z253">
        <v>35199024</v>
      </c>
      <c r="AA253">
        <v>4713409</v>
      </c>
      <c r="AB253">
        <v>0.56699999999999995</v>
      </c>
      <c r="AC253">
        <v>0</v>
      </c>
      <c r="AD253">
        <v>0</v>
      </c>
      <c r="AE253">
        <v>0</v>
      </c>
      <c r="AF253">
        <v>1588510</v>
      </c>
      <c r="AG253">
        <v>3382466</v>
      </c>
      <c r="AH253">
        <v>0.40699999999999997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>
        <v>253</v>
      </c>
      <c r="B254" t="s">
        <v>2771</v>
      </c>
      <c r="C254" t="s">
        <v>2772</v>
      </c>
      <c r="D254">
        <v>1577</v>
      </c>
      <c r="E254">
        <v>4</v>
      </c>
      <c r="F254" t="s">
        <v>2773</v>
      </c>
      <c r="G254" t="s">
        <v>2774</v>
      </c>
      <c r="H254" t="s">
        <v>2775</v>
      </c>
      <c r="I254">
        <v>3</v>
      </c>
      <c r="J254" t="s">
        <v>2776</v>
      </c>
      <c r="K254" t="s">
        <v>2777</v>
      </c>
      <c r="L254" t="s">
        <v>2778</v>
      </c>
      <c r="M254" t="s">
        <v>2779</v>
      </c>
      <c r="N254" t="s">
        <v>2780</v>
      </c>
      <c r="O254" t="s">
        <v>2781</v>
      </c>
      <c r="P254">
        <v>332950</v>
      </c>
      <c r="Q254">
        <v>385296</v>
      </c>
      <c r="R254">
        <v>405094</v>
      </c>
      <c r="S254">
        <v>366045</v>
      </c>
      <c r="T254">
        <v>211.1</v>
      </c>
      <c r="U254">
        <v>244.3</v>
      </c>
      <c r="V254">
        <v>256.89999999999998</v>
      </c>
      <c r="W254">
        <v>232.1</v>
      </c>
      <c r="X254">
        <v>28000</v>
      </c>
      <c r="Y254">
        <v>7.2999999999999995E-2</v>
      </c>
      <c r="Z254">
        <v>1411296</v>
      </c>
      <c r="AA254">
        <v>194070</v>
      </c>
      <c r="AB254">
        <v>0.504</v>
      </c>
      <c r="AC254">
        <v>0</v>
      </c>
      <c r="AD254">
        <v>0</v>
      </c>
      <c r="AE254">
        <v>0</v>
      </c>
      <c r="AF254">
        <v>5341</v>
      </c>
      <c r="AG254">
        <v>11373</v>
      </c>
      <c r="AH254">
        <v>0.03</v>
      </c>
      <c r="AI254">
        <v>3823</v>
      </c>
      <c r="AJ254">
        <v>11867</v>
      </c>
      <c r="AK254">
        <v>3.1E-2</v>
      </c>
      <c r="AL254">
        <v>87595</v>
      </c>
      <c r="AM254">
        <v>139987</v>
      </c>
      <c r="AN254">
        <v>0.36299999999999999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>
        <v>254</v>
      </c>
      <c r="B255" t="s">
        <v>2782</v>
      </c>
      <c r="C255" t="s">
        <v>2783</v>
      </c>
      <c r="D255">
        <v>1297</v>
      </c>
      <c r="E255">
        <v>3.75</v>
      </c>
      <c r="F255" t="s">
        <v>2784</v>
      </c>
      <c r="G255" t="s">
        <v>2785</v>
      </c>
      <c r="H255" t="s">
        <v>2786</v>
      </c>
      <c r="I255">
        <v>4</v>
      </c>
      <c r="J255" t="s">
        <v>2787</v>
      </c>
      <c r="K255" t="s">
        <v>2788</v>
      </c>
      <c r="L255" t="s">
        <v>2789</v>
      </c>
      <c r="M255" t="s">
        <v>2790</v>
      </c>
      <c r="N255" t="s">
        <v>2791</v>
      </c>
      <c r="O255" t="s">
        <v>2792</v>
      </c>
      <c r="P255">
        <v>247925</v>
      </c>
      <c r="Q255">
        <v>285337</v>
      </c>
      <c r="R255">
        <v>294878</v>
      </c>
      <c r="S255">
        <v>243023</v>
      </c>
      <c r="T255">
        <v>191.2</v>
      </c>
      <c r="U255">
        <v>220</v>
      </c>
      <c r="V255">
        <v>227.4</v>
      </c>
      <c r="W255">
        <v>187.4</v>
      </c>
      <c r="X255">
        <v>26250</v>
      </c>
      <c r="Y255">
        <v>9.1999999999999998E-2</v>
      </c>
      <c r="Z255">
        <v>260293</v>
      </c>
      <c r="AA255">
        <v>34871</v>
      </c>
      <c r="AB255">
        <v>0.122</v>
      </c>
      <c r="AC255">
        <v>0</v>
      </c>
      <c r="AD255">
        <v>0</v>
      </c>
      <c r="AE255">
        <v>0</v>
      </c>
      <c r="AF255">
        <v>12000</v>
      </c>
      <c r="AG255">
        <v>25552</v>
      </c>
      <c r="AH255">
        <v>0.09</v>
      </c>
      <c r="AI255">
        <v>0</v>
      </c>
      <c r="AJ255">
        <v>0</v>
      </c>
      <c r="AK255">
        <v>0</v>
      </c>
      <c r="AL255">
        <v>124000</v>
      </c>
      <c r="AM255">
        <v>198166</v>
      </c>
      <c r="AN255">
        <v>0.69399999999999995</v>
      </c>
      <c r="AO255">
        <v>1000</v>
      </c>
      <c r="AP255">
        <v>497</v>
      </c>
      <c r="AQ255">
        <v>2E-3</v>
      </c>
      <c r="AR255">
        <v>0</v>
      </c>
      <c r="AS255">
        <v>0</v>
      </c>
      <c r="AT255">
        <v>0</v>
      </c>
    </row>
    <row r="256" spans="1:46">
      <c r="A256">
        <v>255</v>
      </c>
      <c r="B256" t="s">
        <v>2793</v>
      </c>
      <c r="C256" t="s">
        <v>2794</v>
      </c>
      <c r="D256">
        <v>21</v>
      </c>
      <c r="E256">
        <v>3.5000000000000003E-2</v>
      </c>
      <c r="F256" t="s">
        <v>2795</v>
      </c>
      <c r="G256" t="s">
        <v>2796</v>
      </c>
      <c r="H256" t="s">
        <v>2797</v>
      </c>
      <c r="I256">
        <v>1</v>
      </c>
      <c r="J256" t="s">
        <v>2798</v>
      </c>
      <c r="K256" t="s">
        <v>2799</v>
      </c>
      <c r="L256" t="s">
        <v>2800</v>
      </c>
      <c r="M256" t="s">
        <v>2801</v>
      </c>
      <c r="N256" t="s">
        <v>2802</v>
      </c>
      <c r="O256" t="s">
        <v>2803</v>
      </c>
      <c r="P256">
        <v>2387</v>
      </c>
      <c r="Q256">
        <v>3124</v>
      </c>
      <c r="R256">
        <v>3381</v>
      </c>
      <c r="S256">
        <v>3250</v>
      </c>
      <c r="T256">
        <v>113.7</v>
      </c>
      <c r="U256">
        <v>148.69999999999999</v>
      </c>
      <c r="V256">
        <v>161</v>
      </c>
      <c r="W256">
        <v>154.80000000000001</v>
      </c>
      <c r="X256">
        <v>490</v>
      </c>
      <c r="Y256">
        <v>0.157</v>
      </c>
      <c r="Z256">
        <v>18418</v>
      </c>
      <c r="AA256">
        <v>2280</v>
      </c>
      <c r="AB256">
        <v>0.73</v>
      </c>
      <c r="AC256">
        <v>0</v>
      </c>
      <c r="AD256">
        <v>0</v>
      </c>
      <c r="AE256">
        <v>0</v>
      </c>
      <c r="AF256">
        <v>166</v>
      </c>
      <c r="AG256">
        <v>353</v>
      </c>
      <c r="AH256">
        <v>0.113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>
        <v>256</v>
      </c>
      <c r="B257" t="s">
        <v>2804</v>
      </c>
      <c r="C257" t="s">
        <v>2805</v>
      </c>
      <c r="D257">
        <v>51</v>
      </c>
      <c r="E257">
        <v>0.1</v>
      </c>
      <c r="F257" t="s">
        <v>2806</v>
      </c>
      <c r="G257" t="s">
        <v>2807</v>
      </c>
      <c r="H257" t="s">
        <v>2808</v>
      </c>
      <c r="I257">
        <v>1</v>
      </c>
      <c r="J257" t="s">
        <v>2809</v>
      </c>
      <c r="K257" t="s">
        <v>2810</v>
      </c>
      <c r="L257" t="s">
        <v>2811</v>
      </c>
      <c r="M257" t="s">
        <v>2812</v>
      </c>
      <c r="N257" t="s">
        <v>2813</v>
      </c>
      <c r="O257" t="s">
        <v>2814</v>
      </c>
      <c r="P257">
        <v>3156</v>
      </c>
      <c r="Q257">
        <v>4281</v>
      </c>
      <c r="R257">
        <v>4849</v>
      </c>
      <c r="S257">
        <v>3965</v>
      </c>
      <c r="T257">
        <v>61.9</v>
      </c>
      <c r="U257">
        <v>83.9</v>
      </c>
      <c r="V257">
        <v>95.1</v>
      </c>
      <c r="W257">
        <v>77.8</v>
      </c>
      <c r="X257">
        <v>700</v>
      </c>
      <c r="Y257">
        <v>0.16400000000000001</v>
      </c>
      <c r="Z257">
        <v>100</v>
      </c>
      <c r="AA257">
        <v>14</v>
      </c>
      <c r="AB257">
        <v>3.0000000000000001E-3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1478</v>
      </c>
      <c r="AM257">
        <v>2363</v>
      </c>
      <c r="AN257">
        <v>0.55200000000000005</v>
      </c>
      <c r="AO257">
        <v>847</v>
      </c>
      <c r="AP257">
        <v>300</v>
      </c>
      <c r="AQ257">
        <v>7.0000000000000007E-2</v>
      </c>
      <c r="AR257">
        <v>923</v>
      </c>
      <c r="AS257">
        <v>904</v>
      </c>
      <c r="AT257">
        <v>0.21099999999999999</v>
      </c>
    </row>
    <row r="258" spans="1:46">
      <c r="A258">
        <v>257</v>
      </c>
      <c r="B258" t="s">
        <v>2815</v>
      </c>
      <c r="C258" t="s">
        <v>2816</v>
      </c>
      <c r="D258">
        <v>37</v>
      </c>
      <c r="E258">
        <v>0.1</v>
      </c>
      <c r="F258" t="s">
        <v>2817</v>
      </c>
      <c r="G258" t="s">
        <v>2818</v>
      </c>
      <c r="H258" t="s">
        <v>2819</v>
      </c>
      <c r="I258">
        <v>1</v>
      </c>
      <c r="J258" t="s">
        <v>2820</v>
      </c>
      <c r="K258" t="s">
        <v>2821</v>
      </c>
      <c r="L258" t="s">
        <v>2822</v>
      </c>
      <c r="M258" t="s">
        <v>2823</v>
      </c>
      <c r="N258" t="s">
        <v>2824</v>
      </c>
      <c r="O258" t="s">
        <v>2825</v>
      </c>
      <c r="P258">
        <v>5789</v>
      </c>
      <c r="Q258">
        <v>6961</v>
      </c>
      <c r="R258">
        <v>7422</v>
      </c>
      <c r="S258">
        <v>6530</v>
      </c>
      <c r="T258">
        <v>156.5</v>
      </c>
      <c r="U258">
        <v>188.1</v>
      </c>
      <c r="V258">
        <v>200.6</v>
      </c>
      <c r="W258">
        <v>176.5</v>
      </c>
      <c r="X258">
        <v>700</v>
      </c>
      <c r="Y258">
        <v>0.10100000000000001</v>
      </c>
      <c r="Z258">
        <v>22937</v>
      </c>
      <c r="AA258">
        <v>2808</v>
      </c>
      <c r="AB258">
        <v>0.40300000000000002</v>
      </c>
      <c r="AC258">
        <v>0</v>
      </c>
      <c r="AD258">
        <v>0</v>
      </c>
      <c r="AE258">
        <v>0</v>
      </c>
      <c r="AF258">
        <v>374</v>
      </c>
      <c r="AG258">
        <v>796</v>
      </c>
      <c r="AH258">
        <v>0.114</v>
      </c>
      <c r="AI258">
        <v>0</v>
      </c>
      <c r="AJ258">
        <v>0</v>
      </c>
      <c r="AK258">
        <v>0</v>
      </c>
      <c r="AL258">
        <v>1573</v>
      </c>
      <c r="AM258">
        <v>2514</v>
      </c>
      <c r="AN258">
        <v>0.36099999999999999</v>
      </c>
      <c r="AO258">
        <v>287</v>
      </c>
      <c r="AP258">
        <v>143</v>
      </c>
      <c r="AQ258">
        <v>0.02</v>
      </c>
      <c r="AR258">
        <v>0</v>
      </c>
      <c r="AS258">
        <v>0</v>
      </c>
      <c r="AT258">
        <v>0</v>
      </c>
    </row>
    <row r="259" spans="1:46">
      <c r="A259">
        <v>258</v>
      </c>
      <c r="B259" t="s">
        <v>2826</v>
      </c>
      <c r="C259" t="s">
        <v>2827</v>
      </c>
      <c r="D259">
        <v>9453</v>
      </c>
      <c r="E259">
        <v>20</v>
      </c>
      <c r="F259" t="s">
        <v>2828</v>
      </c>
      <c r="G259" t="s">
        <v>2829</v>
      </c>
      <c r="H259" t="s">
        <v>2830</v>
      </c>
      <c r="I259">
        <v>9</v>
      </c>
      <c r="J259" t="s">
        <v>2831</v>
      </c>
      <c r="K259" t="s">
        <v>2832</v>
      </c>
      <c r="L259" t="s">
        <v>2833</v>
      </c>
      <c r="M259" t="s">
        <v>2834</v>
      </c>
      <c r="N259" t="s">
        <v>2835</v>
      </c>
      <c r="O259" t="s">
        <v>2836</v>
      </c>
      <c r="P259">
        <v>3190782</v>
      </c>
      <c r="Q259">
        <v>3611823</v>
      </c>
      <c r="R259">
        <v>3780282</v>
      </c>
      <c r="S259">
        <v>3266506</v>
      </c>
      <c r="T259">
        <v>337.5</v>
      </c>
      <c r="U259">
        <v>382.1</v>
      </c>
      <c r="V259">
        <v>399.9</v>
      </c>
      <c r="W259">
        <v>345.6</v>
      </c>
      <c r="X259">
        <v>140000</v>
      </c>
      <c r="Y259">
        <v>3.9E-2</v>
      </c>
      <c r="Z259">
        <v>14550936</v>
      </c>
      <c r="AA259">
        <v>2087011</v>
      </c>
      <c r="AB259">
        <v>0.57799999999999996</v>
      </c>
      <c r="AC259">
        <v>0</v>
      </c>
      <c r="AD259">
        <v>0</v>
      </c>
      <c r="AE259">
        <v>0</v>
      </c>
      <c r="AF259">
        <v>650350</v>
      </c>
      <c r="AG259">
        <v>1384812</v>
      </c>
      <c r="AH259">
        <v>0.38300000000000001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259</v>
      </c>
      <c r="B260" t="s">
        <v>2837</v>
      </c>
      <c r="C260" t="s">
        <v>2838</v>
      </c>
      <c r="D260">
        <v>212</v>
      </c>
      <c r="E260">
        <v>0.4</v>
      </c>
      <c r="F260" t="s">
        <v>2839</v>
      </c>
      <c r="G260" t="s">
        <v>2840</v>
      </c>
      <c r="H260" t="s">
        <v>2841</v>
      </c>
      <c r="I260">
        <v>3</v>
      </c>
      <c r="J260" t="s">
        <v>2842</v>
      </c>
      <c r="K260" t="s">
        <v>2843</v>
      </c>
      <c r="L260" t="s">
        <v>2844</v>
      </c>
      <c r="M260" t="s">
        <v>2845</v>
      </c>
      <c r="N260" t="s">
        <v>2846</v>
      </c>
      <c r="O260" t="s">
        <v>2847</v>
      </c>
      <c r="P260">
        <v>9784</v>
      </c>
      <c r="Q260">
        <v>13553</v>
      </c>
      <c r="R260">
        <v>15019</v>
      </c>
      <c r="S260">
        <v>13264</v>
      </c>
      <c r="T260">
        <v>46.2</v>
      </c>
      <c r="U260">
        <v>63.9</v>
      </c>
      <c r="V260">
        <v>70.8</v>
      </c>
      <c r="W260">
        <v>62.6</v>
      </c>
      <c r="X260">
        <v>2800</v>
      </c>
      <c r="Y260">
        <v>0.20699999999999999</v>
      </c>
      <c r="Z260">
        <v>37422</v>
      </c>
      <c r="AA260">
        <v>3840</v>
      </c>
      <c r="AB260">
        <v>0.28299999999999997</v>
      </c>
      <c r="AC260">
        <v>0</v>
      </c>
      <c r="AD260">
        <v>0</v>
      </c>
      <c r="AE260">
        <v>0</v>
      </c>
      <c r="AF260">
        <v>636</v>
      </c>
      <c r="AG260">
        <v>1354</v>
      </c>
      <c r="AH260">
        <v>0.1</v>
      </c>
      <c r="AI260">
        <v>0</v>
      </c>
      <c r="AJ260">
        <v>0</v>
      </c>
      <c r="AK260">
        <v>0</v>
      </c>
      <c r="AL260">
        <v>2923</v>
      </c>
      <c r="AM260">
        <v>4671</v>
      </c>
      <c r="AN260">
        <v>0.34499999999999997</v>
      </c>
      <c r="AO260">
        <v>596</v>
      </c>
      <c r="AP260">
        <v>296</v>
      </c>
      <c r="AQ260">
        <v>2.1999999999999999E-2</v>
      </c>
      <c r="AR260">
        <v>604</v>
      </c>
      <c r="AS260">
        <v>592</v>
      </c>
      <c r="AT260">
        <v>4.3999999999999997E-2</v>
      </c>
    </row>
    <row r="261" spans="1:46">
      <c r="A261">
        <v>260</v>
      </c>
      <c r="B261" t="s">
        <v>2848</v>
      </c>
      <c r="C261" t="s">
        <v>2849</v>
      </c>
      <c r="D261">
        <v>75</v>
      </c>
      <c r="E261">
        <v>1.1000000000000001</v>
      </c>
      <c r="F261" t="s">
        <v>2850</v>
      </c>
      <c r="G261" t="s">
        <v>2851</v>
      </c>
      <c r="H261" t="s">
        <v>2852</v>
      </c>
      <c r="I261">
        <v>2</v>
      </c>
      <c r="J261" t="s">
        <v>2853</v>
      </c>
      <c r="K261" t="s">
        <v>2854</v>
      </c>
      <c r="L261" t="s">
        <v>2855</v>
      </c>
      <c r="M261" t="s">
        <v>2856</v>
      </c>
      <c r="N261" t="s">
        <v>2857</v>
      </c>
      <c r="O261" t="s">
        <v>2858</v>
      </c>
      <c r="P261">
        <v>34199</v>
      </c>
      <c r="Q261">
        <v>50305</v>
      </c>
      <c r="R261">
        <v>58315</v>
      </c>
      <c r="S261">
        <v>46726</v>
      </c>
      <c r="T261">
        <v>456</v>
      </c>
      <c r="U261">
        <v>670.7</v>
      </c>
      <c r="V261">
        <v>777.5</v>
      </c>
      <c r="W261">
        <v>623</v>
      </c>
      <c r="X261">
        <v>7700</v>
      </c>
      <c r="Y261">
        <v>0.153</v>
      </c>
      <c r="Z261">
        <v>54493</v>
      </c>
      <c r="AA261">
        <v>7297</v>
      </c>
      <c r="AB261">
        <v>0.14499999999999999</v>
      </c>
      <c r="AC261">
        <v>0</v>
      </c>
      <c r="AD261">
        <v>0</v>
      </c>
      <c r="AE261">
        <v>0</v>
      </c>
      <c r="AF261">
        <v>2535</v>
      </c>
      <c r="AG261">
        <v>5398</v>
      </c>
      <c r="AH261">
        <v>0.107</v>
      </c>
      <c r="AI261">
        <v>0</v>
      </c>
      <c r="AJ261">
        <v>0</v>
      </c>
      <c r="AK261">
        <v>0</v>
      </c>
      <c r="AL261">
        <v>9540</v>
      </c>
      <c r="AM261">
        <v>15246</v>
      </c>
      <c r="AN261">
        <v>0.30299999999999999</v>
      </c>
      <c r="AO261">
        <v>29500</v>
      </c>
      <c r="AP261">
        <v>14664</v>
      </c>
      <c r="AQ261">
        <v>0.29199999999999998</v>
      </c>
      <c r="AR261">
        <v>0</v>
      </c>
      <c r="AS261">
        <v>0</v>
      </c>
      <c r="AT261">
        <v>0</v>
      </c>
    </row>
    <row r="262" spans="1:46">
      <c r="A262">
        <v>261</v>
      </c>
      <c r="B262" t="s">
        <v>2859</v>
      </c>
      <c r="C262" t="s">
        <v>2860</v>
      </c>
      <c r="D262">
        <v>21000</v>
      </c>
      <c r="E262">
        <v>85</v>
      </c>
      <c r="F262" t="s">
        <v>2861</v>
      </c>
      <c r="G262" t="s">
        <v>2862</v>
      </c>
      <c r="H262" t="s">
        <v>2863</v>
      </c>
      <c r="I262">
        <v>7</v>
      </c>
      <c r="J262" t="s">
        <v>2864</v>
      </c>
      <c r="K262" t="s">
        <v>2865</v>
      </c>
      <c r="L262" t="s">
        <v>2866</v>
      </c>
      <c r="M262" t="s">
        <v>2867</v>
      </c>
      <c r="N262" t="s">
        <v>2868</v>
      </c>
      <c r="O262" t="s">
        <v>2869</v>
      </c>
      <c r="P262">
        <v>5802412</v>
      </c>
      <c r="Q262">
        <v>6916482</v>
      </c>
      <c r="R262">
        <v>7287204</v>
      </c>
      <c r="S262">
        <v>6317423</v>
      </c>
      <c r="T262">
        <v>276.3</v>
      </c>
      <c r="U262">
        <v>329.4</v>
      </c>
      <c r="V262">
        <v>347</v>
      </c>
      <c r="W262">
        <v>300.8</v>
      </c>
      <c r="X262">
        <v>595000</v>
      </c>
      <c r="Y262">
        <v>8.5999999999999993E-2</v>
      </c>
      <c r="Z262">
        <v>28256075</v>
      </c>
      <c r="AA262">
        <v>3588179</v>
      </c>
      <c r="AB262">
        <v>0.51900000000000002</v>
      </c>
      <c r="AC262">
        <v>0</v>
      </c>
      <c r="AD262">
        <v>0</v>
      </c>
      <c r="AE262">
        <v>0</v>
      </c>
      <c r="AF262">
        <v>1147336</v>
      </c>
      <c r="AG262">
        <v>2443061</v>
      </c>
      <c r="AH262">
        <v>0.35299999999999998</v>
      </c>
      <c r="AI262">
        <v>0</v>
      </c>
      <c r="AJ262">
        <v>0</v>
      </c>
      <c r="AK262">
        <v>0</v>
      </c>
      <c r="AL262">
        <v>174474</v>
      </c>
      <c r="AM262">
        <v>278830</v>
      </c>
      <c r="AN262">
        <v>0.04</v>
      </c>
      <c r="AO262">
        <v>0</v>
      </c>
      <c r="AP262">
        <v>0</v>
      </c>
      <c r="AQ262">
        <v>0</v>
      </c>
      <c r="AR262">
        <v>18900</v>
      </c>
      <c r="AS262">
        <v>11411</v>
      </c>
      <c r="AT262">
        <v>2E-3</v>
      </c>
    </row>
    <row r="263" spans="1:46">
      <c r="A263">
        <v>262</v>
      </c>
      <c r="B263" t="s">
        <v>2870</v>
      </c>
      <c r="C263" t="s">
        <v>2871</v>
      </c>
      <c r="D263">
        <v>240</v>
      </c>
      <c r="E263">
        <v>1</v>
      </c>
      <c r="F263" t="s">
        <v>2872</v>
      </c>
      <c r="G263" t="s">
        <v>2873</v>
      </c>
      <c r="H263" t="s">
        <v>2874</v>
      </c>
      <c r="I263">
        <v>1</v>
      </c>
      <c r="J263" t="s">
        <v>2875</v>
      </c>
      <c r="K263" t="s">
        <v>2876</v>
      </c>
      <c r="L263" t="s">
        <v>2877</v>
      </c>
      <c r="M263" t="s">
        <v>2878</v>
      </c>
      <c r="N263" t="s">
        <v>2879</v>
      </c>
      <c r="O263" t="s">
        <v>2880</v>
      </c>
      <c r="P263">
        <v>199716</v>
      </c>
      <c r="Q263">
        <v>227523</v>
      </c>
      <c r="R263">
        <v>242805</v>
      </c>
      <c r="S263">
        <v>217304</v>
      </c>
      <c r="T263">
        <v>832.1</v>
      </c>
      <c r="U263">
        <v>948</v>
      </c>
      <c r="V263">
        <v>1011.7</v>
      </c>
      <c r="W263">
        <v>905.4</v>
      </c>
      <c r="X263">
        <v>7000</v>
      </c>
      <c r="Y263">
        <v>3.1E-2</v>
      </c>
      <c r="Z263">
        <v>1257960</v>
      </c>
      <c r="AA263">
        <v>141573</v>
      </c>
      <c r="AB263">
        <v>0.622</v>
      </c>
      <c r="AC263">
        <v>0</v>
      </c>
      <c r="AD263">
        <v>0</v>
      </c>
      <c r="AE263">
        <v>0</v>
      </c>
      <c r="AF263">
        <v>22106</v>
      </c>
      <c r="AG263">
        <v>47071</v>
      </c>
      <c r="AH263">
        <v>0.20699999999999999</v>
      </c>
      <c r="AI263">
        <v>0</v>
      </c>
      <c r="AJ263">
        <v>0</v>
      </c>
      <c r="AK263">
        <v>0</v>
      </c>
      <c r="AL263">
        <v>14469</v>
      </c>
      <c r="AM263">
        <v>23124</v>
      </c>
      <c r="AN263">
        <v>0.10199999999999999</v>
      </c>
      <c r="AO263">
        <v>0</v>
      </c>
      <c r="AP263">
        <v>0</v>
      </c>
      <c r="AQ263">
        <v>0</v>
      </c>
      <c r="AR263">
        <v>14501</v>
      </c>
      <c r="AS263">
        <v>8755</v>
      </c>
      <c r="AT263">
        <v>3.7999999999999999E-2</v>
      </c>
    </row>
    <row r="264" spans="1:46">
      <c r="A264">
        <v>263</v>
      </c>
      <c r="B264" t="s">
        <v>2881</v>
      </c>
      <c r="C264" t="s">
        <v>2882</v>
      </c>
      <c r="D264">
        <v>1000</v>
      </c>
      <c r="E264">
        <v>1.6</v>
      </c>
      <c r="F264" t="s">
        <v>2883</v>
      </c>
      <c r="G264" t="s">
        <v>2884</v>
      </c>
      <c r="H264" t="s">
        <v>2885</v>
      </c>
      <c r="I264">
        <v>3</v>
      </c>
      <c r="J264" t="s">
        <v>2886</v>
      </c>
      <c r="K264" t="s">
        <v>2887</v>
      </c>
      <c r="L264" t="s">
        <v>2888</v>
      </c>
      <c r="M264" t="s">
        <v>2889</v>
      </c>
      <c r="N264" t="s">
        <v>2890</v>
      </c>
      <c r="O264" t="s">
        <v>2891</v>
      </c>
      <c r="P264">
        <v>209727</v>
      </c>
      <c r="Q264">
        <v>238681</v>
      </c>
      <c r="R264">
        <v>252962</v>
      </c>
      <c r="S264">
        <v>226803</v>
      </c>
      <c r="T264">
        <v>209.7</v>
      </c>
      <c r="U264">
        <v>238.7</v>
      </c>
      <c r="V264">
        <v>253</v>
      </c>
      <c r="W264">
        <v>226.8</v>
      </c>
      <c r="X264">
        <v>11200</v>
      </c>
      <c r="Y264">
        <v>4.7E-2</v>
      </c>
      <c r="Z264">
        <v>961363</v>
      </c>
      <c r="AA264">
        <v>128734</v>
      </c>
      <c r="AB264">
        <v>0.53900000000000003</v>
      </c>
      <c r="AC264">
        <v>0</v>
      </c>
      <c r="AD264">
        <v>0</v>
      </c>
      <c r="AE264">
        <v>0</v>
      </c>
      <c r="AF264">
        <v>1552</v>
      </c>
      <c r="AG264">
        <v>3305</v>
      </c>
      <c r="AH264">
        <v>1.4E-2</v>
      </c>
      <c r="AI264">
        <v>6307</v>
      </c>
      <c r="AJ264">
        <v>19578</v>
      </c>
      <c r="AK264">
        <v>8.2000000000000003E-2</v>
      </c>
      <c r="AL264">
        <v>46141</v>
      </c>
      <c r="AM264">
        <v>73739</v>
      </c>
      <c r="AN264">
        <v>0.309</v>
      </c>
      <c r="AO264">
        <v>4274</v>
      </c>
      <c r="AP264">
        <v>2125</v>
      </c>
      <c r="AQ264">
        <v>8.9999999999999993E-3</v>
      </c>
      <c r="AR264">
        <v>0</v>
      </c>
      <c r="AS264">
        <v>0</v>
      </c>
      <c r="AT264">
        <v>0</v>
      </c>
    </row>
    <row r="265" spans="1:46">
      <c r="A265">
        <v>264</v>
      </c>
      <c r="B265" t="s">
        <v>2892</v>
      </c>
      <c r="C265" t="s">
        <v>2893</v>
      </c>
      <c r="D265">
        <v>750</v>
      </c>
      <c r="E265">
        <v>4.5</v>
      </c>
      <c r="F265" t="s">
        <v>2894</v>
      </c>
      <c r="G265" t="s">
        <v>2895</v>
      </c>
      <c r="H265" t="s">
        <v>2896</v>
      </c>
      <c r="I265">
        <v>3</v>
      </c>
      <c r="J265" t="s">
        <v>2897</v>
      </c>
      <c r="K265" t="s">
        <v>2898</v>
      </c>
      <c r="L265" t="s">
        <v>2899</v>
      </c>
      <c r="M265" t="s">
        <v>2900</v>
      </c>
      <c r="N265" t="s">
        <v>2901</v>
      </c>
      <c r="O265" t="s">
        <v>2902</v>
      </c>
      <c r="P265">
        <v>92151</v>
      </c>
      <c r="Q265">
        <v>144058</v>
      </c>
      <c r="R265">
        <v>154340</v>
      </c>
      <c r="S265">
        <v>125723</v>
      </c>
      <c r="T265">
        <v>122.9</v>
      </c>
      <c r="U265">
        <v>192.1</v>
      </c>
      <c r="V265">
        <v>205.8</v>
      </c>
      <c r="W265">
        <v>167.6</v>
      </c>
      <c r="X265">
        <v>31500</v>
      </c>
      <c r="Y265">
        <v>0.219</v>
      </c>
      <c r="Z265">
        <v>259894</v>
      </c>
      <c r="AA265">
        <v>31098</v>
      </c>
      <c r="AB265">
        <v>0.216</v>
      </c>
      <c r="AC265">
        <v>0</v>
      </c>
      <c r="AD265">
        <v>0</v>
      </c>
      <c r="AE265">
        <v>0</v>
      </c>
      <c r="AF265">
        <v>10393</v>
      </c>
      <c r="AG265">
        <v>22130</v>
      </c>
      <c r="AH265">
        <v>0.154</v>
      </c>
      <c r="AI265">
        <v>0</v>
      </c>
      <c r="AJ265">
        <v>0</v>
      </c>
      <c r="AK265">
        <v>0</v>
      </c>
      <c r="AL265">
        <v>268</v>
      </c>
      <c r="AM265">
        <v>428</v>
      </c>
      <c r="AN265">
        <v>3.0000000000000001E-3</v>
      </c>
      <c r="AO265">
        <v>212</v>
      </c>
      <c r="AP265">
        <v>105</v>
      </c>
      <c r="AQ265">
        <v>1E-3</v>
      </c>
      <c r="AR265">
        <v>94281</v>
      </c>
      <c r="AS265">
        <v>58796</v>
      </c>
      <c r="AT265">
        <v>0.40799999999999997</v>
      </c>
    </row>
    <row r="266" spans="1:46">
      <c r="A266">
        <v>265</v>
      </c>
      <c r="B266" t="s">
        <v>2903</v>
      </c>
      <c r="C266" t="s">
        <v>2904</v>
      </c>
      <c r="D266">
        <v>195</v>
      </c>
      <c r="E266">
        <v>0.5</v>
      </c>
      <c r="F266" t="s">
        <v>2905</v>
      </c>
      <c r="G266" t="s">
        <v>2906</v>
      </c>
      <c r="H266" t="s">
        <v>2907</v>
      </c>
      <c r="I266">
        <v>1</v>
      </c>
      <c r="J266" t="s">
        <v>2908</v>
      </c>
      <c r="K266" t="s">
        <v>2909</v>
      </c>
      <c r="L266" t="s">
        <v>2910</v>
      </c>
      <c r="M266" t="s">
        <v>2911</v>
      </c>
      <c r="N266" t="s">
        <v>2912</v>
      </c>
      <c r="O266" t="s">
        <v>2913</v>
      </c>
      <c r="P266">
        <v>37018</v>
      </c>
      <c r="Q266">
        <v>43283</v>
      </c>
      <c r="R266">
        <v>46172</v>
      </c>
      <c r="S266">
        <v>41976</v>
      </c>
      <c r="T266">
        <v>189.8</v>
      </c>
      <c r="U266">
        <v>222</v>
      </c>
      <c r="V266">
        <v>236.8</v>
      </c>
      <c r="W266">
        <v>215.3</v>
      </c>
      <c r="X266">
        <v>3500</v>
      </c>
      <c r="Y266">
        <v>8.1000000000000003E-2</v>
      </c>
      <c r="Z266">
        <v>160965</v>
      </c>
      <c r="AA266">
        <v>21554</v>
      </c>
      <c r="AB266">
        <v>0.498</v>
      </c>
      <c r="AC266">
        <v>0</v>
      </c>
      <c r="AD266">
        <v>0</v>
      </c>
      <c r="AE266">
        <v>0</v>
      </c>
      <c r="AF266">
        <v>3</v>
      </c>
      <c r="AG266">
        <v>7</v>
      </c>
      <c r="AH266">
        <v>0</v>
      </c>
      <c r="AI266">
        <v>0</v>
      </c>
      <c r="AJ266">
        <v>0</v>
      </c>
      <c r="AK266">
        <v>0</v>
      </c>
      <c r="AL266">
        <v>10900</v>
      </c>
      <c r="AM266">
        <v>17419</v>
      </c>
      <c r="AN266">
        <v>0.40200000000000002</v>
      </c>
      <c r="AO266">
        <v>2268</v>
      </c>
      <c r="AP266">
        <v>803</v>
      </c>
      <c r="AQ266">
        <v>1.9E-2</v>
      </c>
      <c r="AR266">
        <v>0</v>
      </c>
      <c r="AS266">
        <v>0</v>
      </c>
      <c r="AT266">
        <v>0</v>
      </c>
    </row>
    <row r="267" spans="1:46">
      <c r="A267">
        <v>266</v>
      </c>
      <c r="B267" t="s">
        <v>2914</v>
      </c>
      <c r="C267" t="s">
        <v>2915</v>
      </c>
      <c r="D267">
        <v>175</v>
      </c>
      <c r="E267">
        <v>0.5</v>
      </c>
      <c r="F267" t="s">
        <v>2916</v>
      </c>
      <c r="G267" t="s">
        <v>2917</v>
      </c>
      <c r="H267" t="s">
        <v>2918</v>
      </c>
      <c r="I267">
        <v>2</v>
      </c>
      <c r="J267" t="s">
        <v>2919</v>
      </c>
      <c r="K267" t="s">
        <v>2920</v>
      </c>
      <c r="L267" t="s">
        <v>2921</v>
      </c>
      <c r="M267" t="s">
        <v>2922</v>
      </c>
      <c r="N267" t="s">
        <v>2923</v>
      </c>
      <c r="O267" t="s">
        <v>2924</v>
      </c>
      <c r="P267">
        <v>60563</v>
      </c>
      <c r="Q267">
        <v>70649</v>
      </c>
      <c r="R267">
        <v>77194</v>
      </c>
      <c r="S267">
        <v>63355</v>
      </c>
      <c r="T267">
        <v>346.1</v>
      </c>
      <c r="U267">
        <v>403.7</v>
      </c>
      <c r="V267">
        <v>441.1</v>
      </c>
      <c r="W267">
        <v>362</v>
      </c>
      <c r="X267">
        <v>3500</v>
      </c>
      <c r="Y267">
        <v>0.05</v>
      </c>
      <c r="Z267">
        <v>231140</v>
      </c>
      <c r="AA267">
        <v>30951</v>
      </c>
      <c r="AB267">
        <v>0.438</v>
      </c>
      <c r="AC267">
        <v>0</v>
      </c>
      <c r="AD267">
        <v>0</v>
      </c>
      <c r="AE267">
        <v>0</v>
      </c>
      <c r="AF267">
        <v>8015</v>
      </c>
      <c r="AG267">
        <v>17067</v>
      </c>
      <c r="AH267">
        <v>0.24199999999999999</v>
      </c>
      <c r="AI267">
        <v>2420</v>
      </c>
      <c r="AJ267">
        <v>7512</v>
      </c>
      <c r="AK267">
        <v>0.106</v>
      </c>
      <c r="AL267">
        <v>3630</v>
      </c>
      <c r="AM267">
        <v>5801</v>
      </c>
      <c r="AN267">
        <v>8.2000000000000003E-2</v>
      </c>
      <c r="AO267">
        <v>14319</v>
      </c>
      <c r="AP267">
        <v>5072</v>
      </c>
      <c r="AQ267">
        <v>7.1999999999999995E-2</v>
      </c>
      <c r="AR267">
        <v>0</v>
      </c>
      <c r="AS267">
        <v>0</v>
      </c>
      <c r="AT267">
        <v>0</v>
      </c>
    </row>
    <row r="268" spans="1:46">
      <c r="A268">
        <v>267</v>
      </c>
      <c r="B268" t="s">
        <v>2925</v>
      </c>
      <c r="C268" t="s">
        <v>2926</v>
      </c>
      <c r="D268">
        <v>1416</v>
      </c>
      <c r="E268">
        <v>13</v>
      </c>
      <c r="F268" t="s">
        <v>2927</v>
      </c>
      <c r="G268" t="s">
        <v>2928</v>
      </c>
      <c r="H268" t="s">
        <v>2929</v>
      </c>
      <c r="I268">
        <v>6</v>
      </c>
      <c r="J268" t="s">
        <v>2930</v>
      </c>
      <c r="K268" t="s">
        <v>2931</v>
      </c>
      <c r="L268" t="s">
        <v>2932</v>
      </c>
      <c r="M268" t="s">
        <v>2933</v>
      </c>
      <c r="N268" t="s">
        <v>2934</v>
      </c>
      <c r="O268" t="s">
        <v>2935</v>
      </c>
      <c r="P268">
        <v>232317</v>
      </c>
      <c r="Q268">
        <v>371450</v>
      </c>
      <c r="R268">
        <v>386369</v>
      </c>
      <c r="S268">
        <v>312176</v>
      </c>
      <c r="T268">
        <v>164.1</v>
      </c>
      <c r="U268">
        <v>262.3</v>
      </c>
      <c r="V268">
        <v>272.89999999999998</v>
      </c>
      <c r="W268">
        <v>220.5</v>
      </c>
      <c r="X268">
        <v>91000</v>
      </c>
      <c r="Y268">
        <v>0.245</v>
      </c>
      <c r="Z268">
        <v>559371</v>
      </c>
      <c r="AA268">
        <v>71553</v>
      </c>
      <c r="AB268">
        <v>0.193</v>
      </c>
      <c r="AC268">
        <v>0</v>
      </c>
      <c r="AD268">
        <v>0</v>
      </c>
      <c r="AE268">
        <v>0</v>
      </c>
      <c r="AF268">
        <v>28896</v>
      </c>
      <c r="AG268">
        <v>61529</v>
      </c>
      <c r="AH268">
        <v>0.16600000000000001</v>
      </c>
      <c r="AI268">
        <v>1000</v>
      </c>
      <c r="AJ268">
        <v>4729</v>
      </c>
      <c r="AK268">
        <v>1.2999999999999999E-2</v>
      </c>
      <c r="AL268">
        <v>5796</v>
      </c>
      <c r="AM268">
        <v>9263</v>
      </c>
      <c r="AN268">
        <v>2.5000000000000001E-2</v>
      </c>
      <c r="AO268">
        <v>0</v>
      </c>
      <c r="AP268">
        <v>0</v>
      </c>
      <c r="AQ268">
        <v>0</v>
      </c>
      <c r="AR268">
        <v>220902</v>
      </c>
      <c r="AS268">
        <v>133376</v>
      </c>
      <c r="AT268">
        <v>0.35899999999999999</v>
      </c>
    </row>
    <row r="269" spans="1:46">
      <c r="A269">
        <v>268</v>
      </c>
      <c r="B269" t="s">
        <v>2936</v>
      </c>
      <c r="C269" t="s">
        <v>2937</v>
      </c>
      <c r="D269">
        <v>3037</v>
      </c>
      <c r="E269">
        <v>17.5</v>
      </c>
      <c r="F269" t="s">
        <v>2938</v>
      </c>
      <c r="G269" t="s">
        <v>2939</v>
      </c>
      <c r="H269" t="s">
        <v>2940</v>
      </c>
      <c r="I269">
        <v>2</v>
      </c>
      <c r="J269" t="s">
        <v>2941</v>
      </c>
      <c r="K269" t="s">
        <v>2942</v>
      </c>
      <c r="L269" t="s">
        <v>2943</v>
      </c>
      <c r="M269" t="s">
        <v>2944</v>
      </c>
      <c r="N269" t="s">
        <v>2945</v>
      </c>
      <c r="O269" t="s">
        <v>2946</v>
      </c>
      <c r="P269">
        <v>799374</v>
      </c>
      <c r="Q269">
        <v>985558</v>
      </c>
      <c r="R269">
        <v>1027869</v>
      </c>
      <c r="S269">
        <v>878153</v>
      </c>
      <c r="T269">
        <v>263.2</v>
      </c>
      <c r="U269">
        <v>324.5</v>
      </c>
      <c r="V269">
        <v>338.4</v>
      </c>
      <c r="W269">
        <v>289.2</v>
      </c>
      <c r="X269">
        <v>122500</v>
      </c>
      <c r="Y269">
        <v>0.124</v>
      </c>
      <c r="Z269">
        <v>2993766</v>
      </c>
      <c r="AA269">
        <v>400789</v>
      </c>
      <c r="AB269">
        <v>0.40699999999999997</v>
      </c>
      <c r="AC269">
        <v>0</v>
      </c>
      <c r="AD269">
        <v>0</v>
      </c>
      <c r="AE269">
        <v>0</v>
      </c>
      <c r="AF269">
        <v>143307</v>
      </c>
      <c r="AG269">
        <v>305148</v>
      </c>
      <c r="AH269">
        <v>0.31</v>
      </c>
      <c r="AI269">
        <v>4663</v>
      </c>
      <c r="AJ269">
        <v>14475</v>
      </c>
      <c r="AK269">
        <v>1.4999999999999999E-2</v>
      </c>
      <c r="AL269">
        <v>89259</v>
      </c>
      <c r="AM269">
        <v>142646</v>
      </c>
      <c r="AN269">
        <v>0.14499999999999999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>
        <v>269</v>
      </c>
      <c r="B270" t="s">
        <v>2947</v>
      </c>
      <c r="C270" t="s">
        <v>2948</v>
      </c>
      <c r="D270">
        <v>272</v>
      </c>
      <c r="E270">
        <v>3.2</v>
      </c>
      <c r="F270" t="s">
        <v>2949</v>
      </c>
      <c r="G270" t="s">
        <v>2950</v>
      </c>
      <c r="H270" t="s">
        <v>2951</v>
      </c>
      <c r="I270">
        <v>1</v>
      </c>
      <c r="J270" t="s">
        <v>2952</v>
      </c>
      <c r="K270" t="s">
        <v>2953</v>
      </c>
      <c r="L270" t="s">
        <v>2954</v>
      </c>
      <c r="M270" t="s">
        <v>2955</v>
      </c>
      <c r="N270" t="s">
        <v>2956</v>
      </c>
      <c r="O270" t="s">
        <v>2957</v>
      </c>
      <c r="P270">
        <v>154521</v>
      </c>
      <c r="Q270">
        <v>190597</v>
      </c>
      <c r="R270">
        <v>199719</v>
      </c>
      <c r="S270">
        <v>176658</v>
      </c>
      <c r="T270">
        <v>568.1</v>
      </c>
      <c r="U270">
        <v>700.7</v>
      </c>
      <c r="V270">
        <v>734.3</v>
      </c>
      <c r="W270">
        <v>649.5</v>
      </c>
      <c r="X270">
        <v>22400</v>
      </c>
      <c r="Y270">
        <v>0.11799999999999999</v>
      </c>
      <c r="Z270">
        <v>785280</v>
      </c>
      <c r="AA270">
        <v>100533</v>
      </c>
      <c r="AB270">
        <v>0.52700000000000002</v>
      </c>
      <c r="AC270">
        <v>0</v>
      </c>
      <c r="AD270">
        <v>0</v>
      </c>
      <c r="AE270">
        <v>0</v>
      </c>
      <c r="AF270">
        <v>25650</v>
      </c>
      <c r="AG270">
        <v>54617</v>
      </c>
      <c r="AH270">
        <v>0.28699999999999998</v>
      </c>
      <c r="AI270">
        <v>33</v>
      </c>
      <c r="AJ270">
        <v>102</v>
      </c>
      <c r="AK270">
        <v>1E-3</v>
      </c>
      <c r="AL270">
        <v>8100</v>
      </c>
      <c r="AM270">
        <v>12945</v>
      </c>
      <c r="AN270">
        <v>6.8000000000000005E-2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>
        <v>270</v>
      </c>
      <c r="B271" t="s">
        <v>2958</v>
      </c>
      <c r="C271" t="s">
        <v>2959</v>
      </c>
      <c r="D271">
        <v>328</v>
      </c>
      <c r="E271">
        <v>2.5</v>
      </c>
      <c r="F271" t="s">
        <v>2960</v>
      </c>
      <c r="G271" t="s">
        <v>2961</v>
      </c>
      <c r="H271" t="s">
        <v>2962</v>
      </c>
      <c r="I271">
        <v>3</v>
      </c>
      <c r="J271" t="s">
        <v>2963</v>
      </c>
      <c r="K271" t="s">
        <v>2964</v>
      </c>
      <c r="L271" t="s">
        <v>2965</v>
      </c>
      <c r="M271" t="s">
        <v>2966</v>
      </c>
      <c r="N271" t="s">
        <v>2967</v>
      </c>
      <c r="O271" t="s">
        <v>2968</v>
      </c>
      <c r="P271">
        <v>56111</v>
      </c>
      <c r="Q271">
        <v>87974</v>
      </c>
      <c r="R271">
        <v>95808</v>
      </c>
      <c r="S271">
        <v>90219</v>
      </c>
      <c r="T271">
        <v>171.1</v>
      </c>
      <c r="U271">
        <v>268.2</v>
      </c>
      <c r="V271">
        <v>292.10000000000002</v>
      </c>
      <c r="W271">
        <v>275.10000000000002</v>
      </c>
      <c r="X271">
        <v>17500</v>
      </c>
      <c r="Y271">
        <v>0.19900000000000001</v>
      </c>
      <c r="Z271">
        <v>269736</v>
      </c>
      <c r="AA271">
        <v>39311</v>
      </c>
      <c r="AB271">
        <v>0.44700000000000001</v>
      </c>
      <c r="AC271">
        <v>0</v>
      </c>
      <c r="AD271">
        <v>0</v>
      </c>
      <c r="AE271">
        <v>0</v>
      </c>
      <c r="AF271">
        <v>564</v>
      </c>
      <c r="AG271">
        <v>1201</v>
      </c>
      <c r="AH271">
        <v>1.4E-2</v>
      </c>
      <c r="AI271">
        <v>0</v>
      </c>
      <c r="AJ271">
        <v>0</v>
      </c>
      <c r="AK271">
        <v>0</v>
      </c>
      <c r="AL271">
        <v>886</v>
      </c>
      <c r="AM271">
        <v>1415</v>
      </c>
      <c r="AN271">
        <v>1.6E-2</v>
      </c>
      <c r="AO271">
        <v>0</v>
      </c>
      <c r="AP271">
        <v>0</v>
      </c>
      <c r="AQ271">
        <v>0</v>
      </c>
      <c r="AR271">
        <v>40373</v>
      </c>
      <c r="AS271">
        <v>28547</v>
      </c>
      <c r="AT271">
        <v>0.32400000000000001</v>
      </c>
    </row>
    <row r="272" spans="1:46">
      <c r="A272">
        <v>271</v>
      </c>
      <c r="B272" t="s">
        <v>2969</v>
      </c>
      <c r="C272" t="s">
        <v>2970</v>
      </c>
      <c r="D272">
        <v>3039</v>
      </c>
      <c r="E272">
        <v>7.6</v>
      </c>
      <c r="F272" t="s">
        <v>2971</v>
      </c>
      <c r="G272" t="s">
        <v>2972</v>
      </c>
      <c r="H272" t="s">
        <v>2973</v>
      </c>
      <c r="I272">
        <v>3</v>
      </c>
      <c r="J272" t="s">
        <v>2974</v>
      </c>
      <c r="K272" t="s">
        <v>2975</v>
      </c>
      <c r="L272" t="s">
        <v>2976</v>
      </c>
      <c r="M272" t="s">
        <v>2977</v>
      </c>
      <c r="N272" t="s">
        <v>2978</v>
      </c>
      <c r="O272" t="s">
        <v>2979</v>
      </c>
      <c r="P272">
        <v>368464</v>
      </c>
      <c r="Q272">
        <v>512823</v>
      </c>
      <c r="R272">
        <v>556718</v>
      </c>
      <c r="S272">
        <v>455951</v>
      </c>
      <c r="T272">
        <v>121.2</v>
      </c>
      <c r="U272">
        <v>168.7</v>
      </c>
      <c r="V272">
        <v>183.2</v>
      </c>
      <c r="W272">
        <v>150</v>
      </c>
      <c r="X272">
        <v>53200</v>
      </c>
      <c r="Y272">
        <v>0.104</v>
      </c>
      <c r="Z272">
        <v>1434410</v>
      </c>
      <c r="AA272">
        <v>168039</v>
      </c>
      <c r="AB272">
        <v>0.32800000000000001</v>
      </c>
      <c r="AC272">
        <v>0</v>
      </c>
      <c r="AD272">
        <v>0</v>
      </c>
      <c r="AE272">
        <v>0</v>
      </c>
      <c r="AF272">
        <v>6499</v>
      </c>
      <c r="AG272">
        <v>13838</v>
      </c>
      <c r="AH272">
        <v>2.7E-2</v>
      </c>
      <c r="AI272">
        <v>0</v>
      </c>
      <c r="AJ272">
        <v>0</v>
      </c>
      <c r="AK272">
        <v>0</v>
      </c>
      <c r="AL272">
        <v>6150</v>
      </c>
      <c r="AM272">
        <v>9829</v>
      </c>
      <c r="AN272">
        <v>1.9E-2</v>
      </c>
      <c r="AO272">
        <v>3969</v>
      </c>
      <c r="AP272">
        <v>1973</v>
      </c>
      <c r="AQ272">
        <v>4.0000000000000001E-3</v>
      </c>
      <c r="AR272">
        <v>431110</v>
      </c>
      <c r="AS272">
        <v>265944</v>
      </c>
      <c r="AT272">
        <v>0.51900000000000002</v>
      </c>
    </row>
    <row r="273" spans="1:46">
      <c r="A273">
        <v>272</v>
      </c>
      <c r="B273" t="s">
        <v>2980</v>
      </c>
      <c r="C273" t="s">
        <v>2981</v>
      </c>
      <c r="D273">
        <v>23</v>
      </c>
      <c r="E273">
        <v>0.3</v>
      </c>
      <c r="F273" t="s">
        <v>2982</v>
      </c>
      <c r="G273" t="s">
        <v>2983</v>
      </c>
      <c r="H273" t="s">
        <v>2984</v>
      </c>
      <c r="I273">
        <v>1</v>
      </c>
      <c r="J273" t="s">
        <v>2985</v>
      </c>
      <c r="K273" t="s">
        <v>2986</v>
      </c>
      <c r="L273" t="s">
        <v>2987</v>
      </c>
      <c r="M273" t="s">
        <v>2988</v>
      </c>
      <c r="N273" t="s">
        <v>2989</v>
      </c>
      <c r="O273" t="s">
        <v>2990</v>
      </c>
      <c r="P273">
        <v>5055</v>
      </c>
      <c r="Q273">
        <v>7604</v>
      </c>
      <c r="R273">
        <v>7939</v>
      </c>
      <c r="S273">
        <v>6886</v>
      </c>
      <c r="T273">
        <v>219.8</v>
      </c>
      <c r="U273">
        <v>330.6</v>
      </c>
      <c r="V273">
        <v>345.2</v>
      </c>
      <c r="W273">
        <v>299.39999999999998</v>
      </c>
      <c r="X273">
        <v>2100</v>
      </c>
      <c r="Y273">
        <v>0.27600000000000002</v>
      </c>
      <c r="Z273">
        <v>12420</v>
      </c>
      <c r="AA273">
        <v>1663</v>
      </c>
      <c r="AB273">
        <v>0.219</v>
      </c>
      <c r="AC273">
        <v>0</v>
      </c>
      <c r="AD273">
        <v>0</v>
      </c>
      <c r="AE273">
        <v>0</v>
      </c>
      <c r="AF273">
        <v>621</v>
      </c>
      <c r="AG273">
        <v>1322</v>
      </c>
      <c r="AH273">
        <v>0.17399999999999999</v>
      </c>
      <c r="AI273">
        <v>0</v>
      </c>
      <c r="AJ273">
        <v>0</v>
      </c>
      <c r="AK273">
        <v>0</v>
      </c>
      <c r="AL273">
        <v>1322</v>
      </c>
      <c r="AM273">
        <v>2113</v>
      </c>
      <c r="AN273">
        <v>0.27800000000000002</v>
      </c>
      <c r="AO273">
        <v>225</v>
      </c>
      <c r="AP273">
        <v>112</v>
      </c>
      <c r="AQ273">
        <v>1.4999999999999999E-2</v>
      </c>
      <c r="AR273">
        <v>300</v>
      </c>
      <c r="AS273">
        <v>294</v>
      </c>
      <c r="AT273">
        <v>3.9E-2</v>
      </c>
    </row>
    <row r="274" spans="1:46">
      <c r="A274">
        <v>273</v>
      </c>
      <c r="B274" t="s">
        <v>2991</v>
      </c>
      <c r="C274" t="s">
        <v>2992</v>
      </c>
      <c r="D274">
        <v>2994</v>
      </c>
      <c r="E274">
        <v>7.5</v>
      </c>
      <c r="F274" t="s">
        <v>2993</v>
      </c>
      <c r="G274" t="s">
        <v>2994</v>
      </c>
      <c r="H274" t="s">
        <v>2995</v>
      </c>
      <c r="I274">
        <v>7</v>
      </c>
      <c r="J274" t="s">
        <v>2996</v>
      </c>
      <c r="K274" t="s">
        <v>2997</v>
      </c>
      <c r="L274" t="s">
        <v>2998</v>
      </c>
      <c r="M274" t="s">
        <v>2999</v>
      </c>
      <c r="N274" t="s">
        <v>3000</v>
      </c>
      <c r="O274" t="s">
        <v>3001</v>
      </c>
      <c r="P274">
        <v>637460</v>
      </c>
      <c r="Q274">
        <v>745603</v>
      </c>
      <c r="R274">
        <v>783426</v>
      </c>
      <c r="S274">
        <v>660004</v>
      </c>
      <c r="T274">
        <v>212.9</v>
      </c>
      <c r="U274">
        <v>249</v>
      </c>
      <c r="V274">
        <v>261.7</v>
      </c>
      <c r="W274">
        <v>220.4</v>
      </c>
      <c r="X274">
        <v>52500</v>
      </c>
      <c r="Y274">
        <v>7.0000000000000007E-2</v>
      </c>
      <c r="Z274">
        <v>2682995</v>
      </c>
      <c r="AA274">
        <v>359273</v>
      </c>
      <c r="AB274">
        <v>0.48199999999999998</v>
      </c>
      <c r="AC274">
        <v>0</v>
      </c>
      <c r="AD274">
        <v>0</v>
      </c>
      <c r="AE274">
        <v>0</v>
      </c>
      <c r="AF274">
        <v>155495</v>
      </c>
      <c r="AG274">
        <v>331101</v>
      </c>
      <c r="AH274">
        <v>0.44400000000000001</v>
      </c>
      <c r="AI274">
        <v>0</v>
      </c>
      <c r="AJ274">
        <v>0</v>
      </c>
      <c r="AK274">
        <v>0</v>
      </c>
      <c r="AL274">
        <v>1708</v>
      </c>
      <c r="AM274">
        <v>2730</v>
      </c>
      <c r="AN274">
        <v>4.0000000000000001E-3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>
        <v>274</v>
      </c>
      <c r="B275" t="s">
        <v>3002</v>
      </c>
      <c r="C275" t="s">
        <v>3003</v>
      </c>
      <c r="D275">
        <v>3146</v>
      </c>
      <c r="E275">
        <v>8</v>
      </c>
      <c r="F275" t="s">
        <v>3004</v>
      </c>
      <c r="G275" t="s">
        <v>3005</v>
      </c>
      <c r="H275" t="s">
        <v>3006</v>
      </c>
      <c r="I275">
        <v>6</v>
      </c>
      <c r="J275" t="s">
        <v>3007</v>
      </c>
      <c r="K275" t="s">
        <v>3008</v>
      </c>
      <c r="L275" t="s">
        <v>3009</v>
      </c>
      <c r="M275" t="s">
        <v>3010</v>
      </c>
      <c r="N275" t="s">
        <v>3011</v>
      </c>
      <c r="O275" t="s">
        <v>3012</v>
      </c>
      <c r="P275">
        <v>786221</v>
      </c>
      <c r="Q275">
        <v>910766</v>
      </c>
      <c r="R275">
        <v>955134</v>
      </c>
      <c r="S275">
        <v>799874</v>
      </c>
      <c r="T275">
        <v>249.9</v>
      </c>
      <c r="U275">
        <v>289.5</v>
      </c>
      <c r="V275">
        <v>303.60000000000002</v>
      </c>
      <c r="W275">
        <v>254.3</v>
      </c>
      <c r="X275">
        <v>56000</v>
      </c>
      <c r="Y275">
        <v>6.0999999999999999E-2</v>
      </c>
      <c r="Z275">
        <v>3258101</v>
      </c>
      <c r="AA275">
        <v>436284</v>
      </c>
      <c r="AB275">
        <v>0.47899999999999998</v>
      </c>
      <c r="AC275">
        <v>0</v>
      </c>
      <c r="AD275">
        <v>0</v>
      </c>
      <c r="AE275">
        <v>0</v>
      </c>
      <c r="AF275">
        <v>196532</v>
      </c>
      <c r="AG275">
        <v>418482</v>
      </c>
      <c r="AH275">
        <v>0.45900000000000002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>
        <v>275</v>
      </c>
      <c r="B276" t="s">
        <v>3013</v>
      </c>
      <c r="C276" t="s">
        <v>3014</v>
      </c>
      <c r="D276">
        <v>4940</v>
      </c>
      <c r="E276">
        <v>8</v>
      </c>
      <c r="F276" t="s">
        <v>3015</v>
      </c>
      <c r="G276" t="s">
        <v>3016</v>
      </c>
      <c r="H276" t="s">
        <v>3017</v>
      </c>
      <c r="I276">
        <v>5</v>
      </c>
      <c r="J276" t="s">
        <v>3018</v>
      </c>
      <c r="K276" t="s">
        <v>3019</v>
      </c>
      <c r="L276" t="s">
        <v>3020</v>
      </c>
      <c r="M276" t="s">
        <v>3021</v>
      </c>
      <c r="N276" t="s">
        <v>3022</v>
      </c>
      <c r="O276" t="s">
        <v>3023</v>
      </c>
      <c r="P276">
        <v>1731479</v>
      </c>
      <c r="Q276">
        <v>1938806</v>
      </c>
      <c r="R276">
        <v>2030487</v>
      </c>
      <c r="S276">
        <v>1692893</v>
      </c>
      <c r="T276">
        <v>350.5</v>
      </c>
      <c r="U276">
        <v>392.5</v>
      </c>
      <c r="V276">
        <v>411</v>
      </c>
      <c r="W276">
        <v>342.7</v>
      </c>
      <c r="X276">
        <v>56000</v>
      </c>
      <c r="Y276">
        <v>2.9000000000000001E-2</v>
      </c>
      <c r="Z276">
        <v>7265239</v>
      </c>
      <c r="AA276">
        <v>972869</v>
      </c>
      <c r="AB276">
        <v>0.502</v>
      </c>
      <c r="AC276">
        <v>0</v>
      </c>
      <c r="AD276">
        <v>0</v>
      </c>
      <c r="AE276">
        <v>0</v>
      </c>
      <c r="AF276">
        <v>427334</v>
      </c>
      <c r="AG276">
        <v>909936</v>
      </c>
      <c r="AH276">
        <v>0.46899999999999997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</sheetData>
  <autoFilter ref="A1:AT276" xr:uid="{2DA368A8-EDC2-40DC-AB3C-782AEDADE0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90E-89B0-49EE-8479-2622B1FAB5C5}">
  <dimension ref="A3:B7"/>
  <sheetViews>
    <sheetView zoomScaleNormal="100" workbookViewId="0">
      <selection activeCell="E26" sqref="E26"/>
    </sheetView>
  </sheetViews>
  <sheetFormatPr defaultRowHeight="12.75"/>
  <cols>
    <col min="1" max="1" width="14.28515625" bestFit="1" customWidth="1"/>
    <col min="2" max="2" width="21.7109375" bestFit="1" customWidth="1"/>
    <col min="3" max="3" width="19.42578125" bestFit="1" customWidth="1"/>
    <col min="4" max="4" width="22.42578125" bestFit="1" customWidth="1"/>
    <col min="5" max="9" width="6" bestFit="1" customWidth="1"/>
    <col min="10" max="10" width="12" bestFit="1" customWidth="1"/>
    <col min="11" max="11" width="7" bestFit="1" customWidth="1"/>
    <col min="12" max="12" width="12" bestFit="1" customWidth="1"/>
    <col min="13" max="13" width="6" bestFit="1" customWidth="1"/>
    <col min="14" max="14" width="7" bestFit="1" customWidth="1"/>
    <col min="15" max="24" width="6" bestFit="1" customWidth="1"/>
    <col min="25" max="30" width="7" bestFit="1" customWidth="1"/>
    <col min="31" max="31" width="12" bestFit="1" customWidth="1"/>
  </cols>
  <sheetData>
    <row r="3" spans="1:2">
      <c r="A3" s="5" t="s">
        <v>3083</v>
      </c>
      <c r="B3" t="s">
        <v>3085</v>
      </c>
    </row>
    <row r="4" spans="1:2">
      <c r="A4" s="6" t="s">
        <v>116</v>
      </c>
      <c r="B4" s="7">
        <v>604.91249999999991</v>
      </c>
    </row>
    <row r="5" spans="1:2">
      <c r="A5" s="6" t="s">
        <v>6</v>
      </c>
      <c r="B5" s="7">
        <v>317.86666666666656</v>
      </c>
    </row>
    <row r="6" spans="1:2">
      <c r="A6" s="6" t="s">
        <v>83</v>
      </c>
      <c r="B6" s="7">
        <v>411.15</v>
      </c>
    </row>
    <row r="7" spans="1:2">
      <c r="A7" s="6" t="s">
        <v>3084</v>
      </c>
      <c r="B7" s="7">
        <v>386.31538461538452</v>
      </c>
    </row>
  </sheetData>
  <pageMargins left="0.7" right="0.7" top="0.75" bottom="0.75" header="0.3" footer="0.3"/>
  <pageSetup paperSize="9" orientation="portrait" horizontalDpi="30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ECE1-C8B1-415E-A5D0-F48E8C35E8F5}">
  <dimension ref="A3:B7"/>
  <sheetViews>
    <sheetView workbookViewId="0">
      <selection activeCell="J25" sqref="J25"/>
    </sheetView>
  </sheetViews>
  <sheetFormatPr defaultRowHeight="12.75"/>
  <cols>
    <col min="1" max="1" width="13.85546875" bestFit="1" customWidth="1"/>
    <col min="2" max="2" width="21.7109375" bestFit="1" customWidth="1"/>
  </cols>
  <sheetData>
    <row r="3" spans="1:2">
      <c r="A3" s="5" t="s">
        <v>3083</v>
      </c>
      <c r="B3" t="s">
        <v>3085</v>
      </c>
    </row>
    <row r="4" spans="1:2">
      <c r="A4" s="6" t="s">
        <v>3077</v>
      </c>
      <c r="B4" s="7">
        <v>435.51582027168405</v>
      </c>
    </row>
    <row r="5" spans="1:2">
      <c r="A5" s="6" t="s">
        <v>3076</v>
      </c>
      <c r="B5" s="7">
        <v>328.15021243078922</v>
      </c>
    </row>
    <row r="6" spans="1:2">
      <c r="A6" s="6" t="s">
        <v>3075</v>
      </c>
      <c r="B6" s="7">
        <v>389.6564554612894</v>
      </c>
    </row>
    <row r="7" spans="1:2">
      <c r="A7" s="6" t="s">
        <v>3084</v>
      </c>
      <c r="B7" s="7">
        <v>392.60879818326089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172E-CAC3-4768-A385-9AE2192F417C}">
  <dimension ref="A1:M74"/>
  <sheetViews>
    <sheetView workbookViewId="0">
      <selection activeCell="U59" sqref="U59"/>
    </sheetView>
  </sheetViews>
  <sheetFormatPr defaultRowHeight="12.75"/>
  <cols>
    <col min="1" max="1" width="14.28515625" customWidth="1"/>
    <col min="2" max="2" width="15" customWidth="1"/>
    <col min="3" max="3" width="16.5703125" customWidth="1"/>
    <col min="4" max="4" width="16" customWidth="1"/>
    <col min="5" max="5" width="18.5703125" customWidth="1"/>
    <col min="6" max="6" width="19.5703125" customWidth="1"/>
    <col min="7" max="7" width="24.140625" customWidth="1"/>
    <col min="8" max="8" width="25.7109375" customWidth="1"/>
    <col min="9" max="9" width="20.28515625" customWidth="1"/>
    <col min="10" max="10" width="12.28515625" customWidth="1"/>
    <col min="11" max="11" width="17.42578125" customWidth="1"/>
    <col min="12" max="12" width="20.42578125" customWidth="1"/>
    <col min="13" max="13" width="19.42578125" customWidth="1"/>
  </cols>
  <sheetData>
    <row r="1" spans="1:13">
      <c r="A1" t="s">
        <v>3024</v>
      </c>
      <c r="B1" t="s">
        <v>3027</v>
      </c>
      <c r="C1" t="s">
        <v>3030</v>
      </c>
      <c r="D1" t="s">
        <v>3032</v>
      </c>
      <c r="E1" t="s">
        <v>3034</v>
      </c>
      <c r="F1" t="s">
        <v>3086</v>
      </c>
      <c r="G1" t="s">
        <v>3040</v>
      </c>
      <c r="H1" t="s">
        <v>3044</v>
      </c>
      <c r="I1" t="s">
        <v>3047</v>
      </c>
      <c r="J1" s="8" t="s">
        <v>3048</v>
      </c>
      <c r="K1" t="s">
        <v>3088</v>
      </c>
      <c r="L1" t="s">
        <v>3089</v>
      </c>
      <c r="M1" t="s">
        <v>3101</v>
      </c>
    </row>
    <row r="2" spans="1:13">
      <c r="A2">
        <v>3</v>
      </c>
      <c r="B2">
        <v>9862</v>
      </c>
      <c r="C2" t="s">
        <v>3077</v>
      </c>
      <c r="D2">
        <v>3</v>
      </c>
      <c r="E2" t="s">
        <v>6</v>
      </c>
      <c r="F2" t="b">
        <f t="shared" ref="F2:F37" si="0">IF(E2&lt;&gt;"None",TRUE)</f>
        <v>0</v>
      </c>
      <c r="G2">
        <v>3637755</v>
      </c>
      <c r="H2">
        <f t="shared" ref="H2:H37" si="1">SUM(G2/B2)</f>
        <v>368.86584871222874</v>
      </c>
      <c r="I2">
        <v>168000</v>
      </c>
      <c r="J2" s="8">
        <f t="shared" ref="J2:J37" si="2">SUM(I2/G2)</f>
        <v>4.6182329486180347E-2</v>
      </c>
      <c r="K2" t="str">
        <f>IF(H2&gt;VLOOKUP(C2,'Aecom BenchMark Data'!$A$3:$D$5,2,FALSE),"Fail","Pass")</f>
        <v>Pass</v>
      </c>
      <c r="L2" t="str">
        <f>IF(H2&gt;INDEX('Aecom BenchMark Data'!$A$9:$D$11,MATCH(C2,'Aecom BenchMark Data'!$A$9:$A$11,0),2),"Fail","Pass")</f>
        <v>Pass</v>
      </c>
      <c r="M2" t="str">
        <f>LOOKUP(H2,'Aecom BenchMark Data'!$F$19:$F$27,'Aecom BenchMark Data'!$E$19:$E$27)</f>
        <v>E</v>
      </c>
    </row>
    <row r="3" spans="1:13">
      <c r="A3">
        <v>13</v>
      </c>
      <c r="B3">
        <v>300</v>
      </c>
      <c r="C3" t="s">
        <v>3077</v>
      </c>
      <c r="D3">
        <v>3</v>
      </c>
      <c r="E3" t="s">
        <v>6</v>
      </c>
      <c r="F3" t="b">
        <f t="shared" si="0"/>
        <v>0</v>
      </c>
      <c r="G3">
        <v>230019</v>
      </c>
      <c r="H3">
        <f t="shared" si="1"/>
        <v>766.73</v>
      </c>
      <c r="I3">
        <v>21000</v>
      </c>
      <c r="J3" s="8">
        <f t="shared" si="2"/>
        <v>9.1296805916033022E-2</v>
      </c>
      <c r="K3" t="str">
        <f>IF(H3&gt;VLOOKUP(C3,'Aecom BenchMark Data'!$A$3:$D$5,2,FALSE),"Fail","Pass")</f>
        <v>Fail</v>
      </c>
      <c r="L3" t="str">
        <f>IF(H3&gt;INDEX('Aecom BenchMark Data'!$A$9:$D$11,MATCH(C3,'Aecom BenchMark Data'!$A$9:$A$11,0),2),"Fail","Pass")</f>
        <v>Fail</v>
      </c>
      <c r="M3" t="str">
        <f>LOOKUP(H3,'Aecom BenchMark Data'!$F$19:$F$27,'Aecom BenchMark Data'!$E$19:$E$27)</f>
        <v>G</v>
      </c>
    </row>
    <row r="4" spans="1:13">
      <c r="A4">
        <v>17</v>
      </c>
      <c r="B4">
        <v>3400</v>
      </c>
      <c r="C4" t="s">
        <v>3077</v>
      </c>
      <c r="D4">
        <v>1</v>
      </c>
      <c r="E4" t="s">
        <v>6</v>
      </c>
      <c r="F4" t="b">
        <f t="shared" si="0"/>
        <v>0</v>
      </c>
      <c r="G4">
        <v>1075496</v>
      </c>
      <c r="H4">
        <f t="shared" si="1"/>
        <v>316.32235294117646</v>
      </c>
      <c r="I4">
        <v>140000</v>
      </c>
      <c r="J4" s="8">
        <f t="shared" si="2"/>
        <v>0.13017249715480114</v>
      </c>
      <c r="K4" t="str">
        <f>IF(H4&gt;VLOOKUP(C4,'Aecom BenchMark Data'!$A$3:$D$5,2,FALSE),"Fail","Pass")</f>
        <v>Pass</v>
      </c>
      <c r="L4" t="str">
        <f>IF(H4&gt;INDEX('Aecom BenchMark Data'!$A$9:$D$11,MATCH(C4,'Aecom BenchMark Data'!$A$9:$A$11,0),2),"Fail","Pass")</f>
        <v>Pass</v>
      </c>
      <c r="M4" t="str">
        <f>LOOKUP(H4,'Aecom BenchMark Data'!$F$19:$F$27,'Aecom BenchMark Data'!$E$19:$E$27)</f>
        <v>D</v>
      </c>
    </row>
    <row r="5" spans="1:13">
      <c r="A5">
        <v>19</v>
      </c>
      <c r="B5">
        <v>2400</v>
      </c>
      <c r="C5" t="s">
        <v>3077</v>
      </c>
      <c r="D5">
        <v>3</v>
      </c>
      <c r="E5" t="s">
        <v>6</v>
      </c>
      <c r="F5" t="b">
        <f t="shared" si="0"/>
        <v>0</v>
      </c>
      <c r="G5">
        <v>500672</v>
      </c>
      <c r="H5">
        <f t="shared" si="1"/>
        <v>208.61333333333334</v>
      </c>
      <c r="I5">
        <v>51100</v>
      </c>
      <c r="J5" s="8">
        <f t="shared" si="2"/>
        <v>0.10206282755975968</v>
      </c>
      <c r="K5" t="str">
        <f>IF(H5&gt;VLOOKUP(C5,'Aecom BenchMark Data'!$A$3:$D$5,2,FALSE),"Fail","Pass")</f>
        <v>Pass</v>
      </c>
      <c r="L5" t="str">
        <f>IF(H5&gt;INDEX('Aecom BenchMark Data'!$A$9:$D$11,MATCH(C5,'Aecom BenchMark Data'!$A$9:$A$11,0),2),"Fail","Pass")</f>
        <v>Pass</v>
      </c>
      <c r="M5" t="str">
        <f>LOOKUP(H5,'Aecom BenchMark Data'!$F$19:$F$27,'Aecom BenchMark Data'!$E$19:$E$27)</f>
        <v>B</v>
      </c>
    </row>
    <row r="6" spans="1:13">
      <c r="A6">
        <v>25</v>
      </c>
      <c r="B6">
        <v>904</v>
      </c>
      <c r="C6" t="s">
        <v>3077</v>
      </c>
      <c r="D6">
        <v>1</v>
      </c>
      <c r="E6" t="s">
        <v>6</v>
      </c>
      <c r="F6" t="b">
        <f t="shared" si="0"/>
        <v>0</v>
      </c>
      <c r="G6">
        <v>467411</v>
      </c>
      <c r="H6">
        <f t="shared" si="1"/>
        <v>517.04756637168146</v>
      </c>
      <c r="I6">
        <v>49000</v>
      </c>
      <c r="J6" s="8">
        <f t="shared" si="2"/>
        <v>0.1048327916972429</v>
      </c>
      <c r="K6" t="str">
        <f>IF(H6&gt;VLOOKUP(C6,'Aecom BenchMark Data'!$A$3:$D$5,2,FALSE),"Fail","Pass")</f>
        <v>Pass</v>
      </c>
      <c r="L6" t="str">
        <f>IF(H6&gt;INDEX('Aecom BenchMark Data'!$A$9:$D$11,MATCH(C6,'Aecom BenchMark Data'!$A$9:$A$11,0),2),"Fail","Pass")</f>
        <v>Fail</v>
      </c>
      <c r="M6" t="str">
        <f>LOOKUP(H6,'Aecom BenchMark Data'!$F$19:$F$27,'Aecom BenchMark Data'!$E$19:$E$27)</f>
        <v>G</v>
      </c>
    </row>
    <row r="7" spans="1:13">
      <c r="A7">
        <v>8</v>
      </c>
      <c r="B7">
        <v>876</v>
      </c>
      <c r="C7" t="s">
        <v>3076</v>
      </c>
      <c r="D7">
        <v>3</v>
      </c>
      <c r="E7" t="s">
        <v>83</v>
      </c>
      <c r="F7" t="b">
        <f t="shared" si="0"/>
        <v>1</v>
      </c>
      <c r="G7">
        <v>295119</v>
      </c>
      <c r="H7">
        <f t="shared" si="1"/>
        <v>336.89383561643837</v>
      </c>
      <c r="I7">
        <v>10500</v>
      </c>
      <c r="J7" s="8">
        <f t="shared" si="2"/>
        <v>3.5578868185376068E-2</v>
      </c>
      <c r="K7" t="str">
        <f>IF(H7&gt;VLOOKUP(C7,'Aecom BenchMark Data'!$A$3:$D$5,2,FALSE),"Fail","Pass")</f>
        <v>Pass</v>
      </c>
      <c r="L7" t="str">
        <f>IF(H7&gt;INDEX('Aecom BenchMark Data'!$A$9:$D$11,MATCH(C7,'Aecom BenchMark Data'!$A$9:$A$11,0),2),"Fail","Pass")</f>
        <v>Pass</v>
      </c>
      <c r="M7" t="str">
        <f>LOOKUP(H7,'Aecom BenchMark Data'!$F$19:$F$27,'Aecom BenchMark Data'!$E$19:$E$27)</f>
        <v>D</v>
      </c>
    </row>
    <row r="8" spans="1:13">
      <c r="A8">
        <v>16</v>
      </c>
      <c r="B8">
        <v>7922</v>
      </c>
      <c r="C8" t="s">
        <v>3076</v>
      </c>
      <c r="D8">
        <v>7</v>
      </c>
      <c r="E8" t="s">
        <v>116</v>
      </c>
      <c r="F8" t="b">
        <f t="shared" si="0"/>
        <v>1</v>
      </c>
      <c r="G8">
        <v>2530339</v>
      </c>
      <c r="H8">
        <f t="shared" si="1"/>
        <v>319.40658924514014</v>
      </c>
      <c r="I8">
        <v>280000</v>
      </c>
      <c r="J8" s="8">
        <f t="shared" si="2"/>
        <v>0.11065710958096919</v>
      </c>
      <c r="K8" t="str">
        <f>IF(H8&gt;VLOOKUP(C8,'Aecom BenchMark Data'!$A$3:$D$5,2,FALSE),"Fail","Pass")</f>
        <v>Pass</v>
      </c>
      <c r="L8" t="str">
        <f>IF(H8&gt;INDEX('Aecom BenchMark Data'!$A$9:$D$11,MATCH(C8,'Aecom BenchMark Data'!$A$9:$A$11,0),2),"Fail","Pass")</f>
        <v>Pass</v>
      </c>
      <c r="M8" t="str">
        <f>LOOKUP(H8,'Aecom BenchMark Data'!$F$19:$F$27,'Aecom BenchMark Data'!$E$19:$E$27)</f>
        <v>D</v>
      </c>
    </row>
    <row r="9" spans="1:13">
      <c r="A9">
        <v>1</v>
      </c>
      <c r="B9">
        <v>5642</v>
      </c>
      <c r="C9" t="s">
        <v>3075</v>
      </c>
      <c r="D9">
        <v>2</v>
      </c>
      <c r="E9" t="s">
        <v>6</v>
      </c>
      <c r="F9" t="b">
        <f t="shared" si="0"/>
        <v>0</v>
      </c>
      <c r="G9">
        <v>1136232</v>
      </c>
      <c r="H9">
        <f t="shared" si="1"/>
        <v>201.3881602268699</v>
      </c>
      <c r="I9">
        <v>105000</v>
      </c>
      <c r="J9" s="8">
        <f t="shared" si="2"/>
        <v>9.2410704856050518E-2</v>
      </c>
      <c r="K9" t="str">
        <f>IF(H9&gt;VLOOKUP(C9,'Aecom BenchMark Data'!$A$3:$D$5,2,FALSE),"Fail","Pass")</f>
        <v>Pass</v>
      </c>
      <c r="L9" t="str">
        <f>IF(H9&gt;INDEX('Aecom BenchMark Data'!$A$9:$D$11,MATCH(C9,'Aecom BenchMark Data'!$A$9:$A$11,0),2),"Fail","Pass")</f>
        <v>Pass</v>
      </c>
      <c r="M9" t="str">
        <f>LOOKUP(H9,'Aecom BenchMark Data'!$F$19:$F$27,'Aecom BenchMark Data'!$E$19:$E$27)</f>
        <v>B</v>
      </c>
    </row>
    <row r="10" spans="1:13">
      <c r="A10">
        <v>2</v>
      </c>
      <c r="B10">
        <v>31592</v>
      </c>
      <c r="C10" t="s">
        <v>3075</v>
      </c>
      <c r="D10">
        <v>7</v>
      </c>
      <c r="E10" t="s">
        <v>6</v>
      </c>
      <c r="F10" t="b">
        <f t="shared" si="0"/>
        <v>0</v>
      </c>
      <c r="G10">
        <v>9825522</v>
      </c>
      <c r="H10">
        <f t="shared" si="1"/>
        <v>311.01297796910609</v>
      </c>
      <c r="I10">
        <v>539000</v>
      </c>
      <c r="J10" s="8">
        <f t="shared" si="2"/>
        <v>5.4857136343494012E-2</v>
      </c>
      <c r="K10" t="str">
        <f>IF(H10&gt;VLOOKUP(C10,'Aecom BenchMark Data'!$A$3:$D$5,2,FALSE),"Fail","Pass")</f>
        <v>Pass</v>
      </c>
      <c r="L10" t="str">
        <f>IF(H10&gt;INDEX('Aecom BenchMark Data'!$A$9:$D$11,MATCH(C10,'Aecom BenchMark Data'!$A$9:$A$11,0),2),"Fail","Pass")</f>
        <v>Fail</v>
      </c>
      <c r="M10" t="str">
        <f>LOOKUP(H10,'Aecom BenchMark Data'!$F$19:$F$27,'Aecom BenchMark Data'!$E$19:$E$27)</f>
        <v>D</v>
      </c>
    </row>
    <row r="11" spans="1:13">
      <c r="A11">
        <v>4</v>
      </c>
      <c r="B11">
        <v>17240</v>
      </c>
      <c r="C11" t="s">
        <v>3075</v>
      </c>
      <c r="D11">
        <v>8</v>
      </c>
      <c r="E11" t="s">
        <v>6</v>
      </c>
      <c r="F11" t="b">
        <f t="shared" si="0"/>
        <v>0</v>
      </c>
      <c r="G11">
        <v>5844220</v>
      </c>
      <c r="H11">
        <f t="shared" si="1"/>
        <v>338.99187935034803</v>
      </c>
      <c r="I11">
        <v>280000</v>
      </c>
      <c r="J11" s="8">
        <f t="shared" si="2"/>
        <v>4.7910585159354029E-2</v>
      </c>
      <c r="K11" t="str">
        <f>IF(H11&gt;VLOOKUP(C11,'Aecom BenchMark Data'!$A$3:$D$5,2,FALSE),"Fail","Pass")</f>
        <v>Pass</v>
      </c>
      <c r="L11" t="str">
        <f>IF(H11&gt;INDEX('Aecom BenchMark Data'!$A$9:$D$11,MATCH(C11,'Aecom BenchMark Data'!$A$9:$A$11,0),2),"Fail","Pass")</f>
        <v>Fail</v>
      </c>
      <c r="M11" t="str">
        <f>LOOKUP(H11,'Aecom BenchMark Data'!$F$19:$F$27,'Aecom BenchMark Data'!$E$19:$E$27)</f>
        <v>D</v>
      </c>
    </row>
    <row r="12" spans="1:13">
      <c r="A12">
        <v>5</v>
      </c>
      <c r="B12">
        <v>2290</v>
      </c>
      <c r="C12" t="s">
        <v>3075</v>
      </c>
      <c r="D12">
        <v>3</v>
      </c>
      <c r="E12" t="s">
        <v>6</v>
      </c>
      <c r="F12" t="b">
        <f t="shared" si="0"/>
        <v>0</v>
      </c>
      <c r="G12">
        <v>328798</v>
      </c>
      <c r="H12">
        <f t="shared" si="1"/>
        <v>143.57991266375547</v>
      </c>
      <c r="I12">
        <v>14000</v>
      </c>
      <c r="J12" s="8">
        <f t="shared" si="2"/>
        <v>4.257933442417533E-2</v>
      </c>
      <c r="K12" t="str">
        <f>IF(H12&gt;VLOOKUP(C12,'Aecom BenchMark Data'!$A$3:$D$5,2,FALSE),"Fail","Pass")</f>
        <v>Pass</v>
      </c>
      <c r="L12" t="str">
        <f>IF(H12&gt;INDEX('Aecom BenchMark Data'!$A$9:$D$11,MATCH(C12,'Aecom BenchMark Data'!$A$9:$A$11,0),2),"Fail","Pass")</f>
        <v>Pass</v>
      </c>
      <c r="M12" t="str">
        <f>LOOKUP(H12,'Aecom BenchMark Data'!$F$19:$F$27,'Aecom BenchMark Data'!$E$19:$E$27)</f>
        <v>A+</v>
      </c>
    </row>
    <row r="13" spans="1:13">
      <c r="A13">
        <v>6</v>
      </c>
      <c r="B13">
        <v>1330</v>
      </c>
      <c r="C13" t="s">
        <v>3075</v>
      </c>
      <c r="D13">
        <v>3</v>
      </c>
      <c r="E13" t="s">
        <v>6</v>
      </c>
      <c r="F13" t="b">
        <f t="shared" si="0"/>
        <v>0</v>
      </c>
      <c r="G13">
        <v>395560</v>
      </c>
      <c r="H13">
        <f t="shared" si="1"/>
        <v>297.41353383458647</v>
      </c>
      <c r="I13">
        <v>17500</v>
      </c>
      <c r="J13" s="8">
        <f t="shared" si="2"/>
        <v>4.4241075942966931E-2</v>
      </c>
      <c r="K13" t="str">
        <f>IF(H13&gt;VLOOKUP(C13,'Aecom BenchMark Data'!$A$3:$D$5,2,FALSE),"Fail","Pass")</f>
        <v>Pass</v>
      </c>
      <c r="L13" t="str">
        <f>IF(H13&gt;INDEX('Aecom BenchMark Data'!$A$9:$D$11,MATCH(C13,'Aecom BenchMark Data'!$A$9:$A$11,0),2),"Fail","Pass")</f>
        <v>Pass</v>
      </c>
      <c r="M13" t="str">
        <f>LOOKUP(H13,'Aecom BenchMark Data'!$F$19:$F$27,'Aecom BenchMark Data'!$E$19:$E$27)</f>
        <v>C</v>
      </c>
    </row>
    <row r="14" spans="1:13">
      <c r="A14">
        <v>9</v>
      </c>
      <c r="B14">
        <v>1400</v>
      </c>
      <c r="C14" t="s">
        <v>3075</v>
      </c>
      <c r="D14">
        <v>3</v>
      </c>
      <c r="E14" t="s">
        <v>6</v>
      </c>
      <c r="F14" t="b">
        <f t="shared" si="0"/>
        <v>0</v>
      </c>
      <c r="G14">
        <v>378672</v>
      </c>
      <c r="H14">
        <f t="shared" si="1"/>
        <v>270.48</v>
      </c>
      <c r="I14">
        <v>31500</v>
      </c>
      <c r="J14" s="8">
        <f t="shared" si="2"/>
        <v>8.3185448092280387E-2</v>
      </c>
      <c r="K14" t="str">
        <f>IF(H14&gt;VLOOKUP(C14,'Aecom BenchMark Data'!$A$3:$D$5,2,FALSE),"Fail","Pass")</f>
        <v>Pass</v>
      </c>
      <c r="L14" t="str">
        <f>IF(H14&gt;INDEX('Aecom BenchMark Data'!$A$9:$D$11,MATCH(C14,'Aecom BenchMark Data'!$A$9:$A$11,0),2),"Fail","Pass")</f>
        <v>Pass</v>
      </c>
      <c r="M14" t="str">
        <f>LOOKUP(H14,'Aecom BenchMark Data'!$F$19:$F$27,'Aecom BenchMark Data'!$E$19:$E$27)</f>
        <v>C</v>
      </c>
    </row>
    <row r="15" spans="1:13">
      <c r="A15">
        <v>10</v>
      </c>
      <c r="B15">
        <v>1534</v>
      </c>
      <c r="C15" t="s">
        <v>3075</v>
      </c>
      <c r="D15">
        <v>2</v>
      </c>
      <c r="E15" t="s">
        <v>83</v>
      </c>
      <c r="F15" t="b">
        <f t="shared" si="0"/>
        <v>1</v>
      </c>
      <c r="G15">
        <v>603764</v>
      </c>
      <c r="H15">
        <f t="shared" si="1"/>
        <v>393.58800521512387</v>
      </c>
      <c r="I15">
        <v>63000</v>
      </c>
      <c r="J15" s="8">
        <f t="shared" si="2"/>
        <v>0.10434540648332792</v>
      </c>
      <c r="K15" t="str">
        <f>IF(H15&gt;VLOOKUP(C15,'Aecom BenchMark Data'!$A$3:$D$5,2,FALSE),"Fail","Pass")</f>
        <v>Pass</v>
      </c>
      <c r="L15" t="str">
        <f>IF(H15&gt;INDEX('Aecom BenchMark Data'!$A$9:$D$11,MATCH(C15,'Aecom BenchMark Data'!$A$9:$A$11,0),2),"Fail","Pass")</f>
        <v>Fail</v>
      </c>
      <c r="M15" t="str">
        <f>LOOKUP(H15,'Aecom BenchMark Data'!$F$19:$F$27,'Aecom BenchMark Data'!$E$19:$E$27)</f>
        <v>E</v>
      </c>
    </row>
    <row r="16" spans="1:13">
      <c r="A16">
        <v>11</v>
      </c>
      <c r="B16">
        <v>1700</v>
      </c>
      <c r="C16" t="s">
        <v>3075</v>
      </c>
      <c r="D16">
        <v>4</v>
      </c>
      <c r="E16" t="s">
        <v>116</v>
      </c>
      <c r="F16" t="b">
        <f t="shared" si="0"/>
        <v>1</v>
      </c>
      <c r="G16">
        <v>607903</v>
      </c>
      <c r="H16">
        <f t="shared" si="1"/>
        <v>357.59</v>
      </c>
      <c r="I16">
        <v>21000</v>
      </c>
      <c r="J16" s="8">
        <f t="shared" si="2"/>
        <v>3.4544984972931535E-2</v>
      </c>
      <c r="K16" t="str">
        <f>IF(H16&gt;VLOOKUP(C16,'Aecom BenchMark Data'!$A$3:$D$5,2,FALSE),"Fail","Pass")</f>
        <v>Pass</v>
      </c>
      <c r="L16" t="str">
        <f>IF(H16&gt;INDEX('Aecom BenchMark Data'!$A$9:$D$11,MATCH(C16,'Aecom BenchMark Data'!$A$9:$A$11,0),2),"Fail","Pass")</f>
        <v>Fail</v>
      </c>
      <c r="M16" t="str">
        <f>LOOKUP(H16,'Aecom BenchMark Data'!$F$19:$F$27,'Aecom BenchMark Data'!$E$19:$E$27)</f>
        <v>E</v>
      </c>
    </row>
    <row r="17" spans="1:13">
      <c r="A17">
        <v>12</v>
      </c>
      <c r="B17">
        <v>1975</v>
      </c>
      <c r="C17" t="s">
        <v>3075</v>
      </c>
      <c r="D17">
        <v>3</v>
      </c>
      <c r="E17" t="s">
        <v>83</v>
      </c>
      <c r="F17" t="b">
        <f t="shared" si="0"/>
        <v>1</v>
      </c>
      <c r="G17">
        <v>1028051</v>
      </c>
      <c r="H17">
        <f t="shared" si="1"/>
        <v>520.53215189873413</v>
      </c>
      <c r="I17">
        <v>86100</v>
      </c>
      <c r="J17" s="8">
        <f t="shared" si="2"/>
        <v>8.3750708865610757E-2</v>
      </c>
      <c r="K17" t="str">
        <f>IF(H17&gt;VLOOKUP(C17,'Aecom BenchMark Data'!$A$3:$D$5,2,FALSE),"Fail","Pass")</f>
        <v>Fail</v>
      </c>
      <c r="L17" t="str">
        <f>IF(H17&gt;INDEX('Aecom BenchMark Data'!$A$9:$D$11,MATCH(C17,'Aecom BenchMark Data'!$A$9:$A$11,0),2),"Fail","Pass")</f>
        <v>Fail</v>
      </c>
      <c r="M17" t="str">
        <f>LOOKUP(H17,'Aecom BenchMark Data'!$F$19:$F$27,'Aecom BenchMark Data'!$E$19:$E$27)</f>
        <v>G</v>
      </c>
    </row>
    <row r="18" spans="1:13">
      <c r="A18">
        <v>14</v>
      </c>
      <c r="B18">
        <v>648</v>
      </c>
      <c r="C18" t="s">
        <v>3075</v>
      </c>
      <c r="D18">
        <v>2</v>
      </c>
      <c r="E18" t="s">
        <v>6</v>
      </c>
      <c r="F18" t="b">
        <f t="shared" si="0"/>
        <v>0</v>
      </c>
      <c r="G18">
        <v>280516</v>
      </c>
      <c r="H18">
        <f t="shared" si="1"/>
        <v>432.89506172839504</v>
      </c>
      <c r="I18">
        <v>42000</v>
      </c>
      <c r="J18" s="8">
        <f t="shared" si="2"/>
        <v>0.14972407990988038</v>
      </c>
      <c r="K18" t="str">
        <f>IF(H18&gt;VLOOKUP(C18,'Aecom BenchMark Data'!$A$3:$D$5,2,FALSE),"Fail","Pass")</f>
        <v>Pass</v>
      </c>
      <c r="L18" t="str">
        <f>IF(H18&gt;INDEX('Aecom BenchMark Data'!$A$9:$D$11,MATCH(C18,'Aecom BenchMark Data'!$A$9:$A$11,0),2),"Fail","Pass")</f>
        <v>Fail</v>
      </c>
      <c r="M18" t="str">
        <f>LOOKUP(H18,'Aecom BenchMark Data'!$F$19:$F$27,'Aecom BenchMark Data'!$E$19:$E$27)</f>
        <v>F</v>
      </c>
    </row>
    <row r="19" spans="1:13">
      <c r="A19">
        <v>15</v>
      </c>
      <c r="B19">
        <v>14029</v>
      </c>
      <c r="C19" t="s">
        <v>3075</v>
      </c>
      <c r="D19">
        <v>24</v>
      </c>
      <c r="E19" t="s">
        <v>6</v>
      </c>
      <c r="F19" t="b">
        <f t="shared" si="0"/>
        <v>0</v>
      </c>
      <c r="G19">
        <v>5296060</v>
      </c>
      <c r="H19">
        <f t="shared" si="1"/>
        <v>377.50801910328607</v>
      </c>
      <c r="I19">
        <v>385000</v>
      </c>
      <c r="J19" s="8">
        <f t="shared" si="2"/>
        <v>7.2695551032276831E-2</v>
      </c>
      <c r="K19" t="str">
        <f>IF(H19&gt;VLOOKUP(C19,'Aecom BenchMark Data'!$A$3:$D$5,2,FALSE),"Fail","Pass")</f>
        <v>Pass</v>
      </c>
      <c r="L19" t="str">
        <f>IF(H19&gt;INDEX('Aecom BenchMark Data'!$A$9:$D$11,MATCH(C19,'Aecom BenchMark Data'!$A$9:$A$11,0),2),"Fail","Pass")</f>
        <v>Fail</v>
      </c>
      <c r="M19" t="str">
        <f>LOOKUP(H19,'Aecom BenchMark Data'!$F$19:$F$27,'Aecom BenchMark Data'!$E$19:$E$27)</f>
        <v>E</v>
      </c>
    </row>
    <row r="20" spans="1:13">
      <c r="A20">
        <v>18</v>
      </c>
      <c r="B20">
        <v>1024</v>
      </c>
      <c r="C20" t="s">
        <v>3075</v>
      </c>
      <c r="D20">
        <v>4</v>
      </c>
      <c r="E20" t="s">
        <v>116</v>
      </c>
      <c r="F20" t="b">
        <f t="shared" si="0"/>
        <v>1</v>
      </c>
      <c r="G20">
        <v>581974</v>
      </c>
      <c r="H20">
        <f t="shared" si="1"/>
        <v>568.333984375</v>
      </c>
      <c r="I20">
        <v>17500</v>
      </c>
      <c r="J20" s="8">
        <f t="shared" si="2"/>
        <v>3.0070071858880294E-2</v>
      </c>
      <c r="K20" t="str">
        <f>IF(H20&gt;VLOOKUP(C20,'Aecom BenchMark Data'!$A$3:$D$5,2,FALSE),"Fail","Pass")</f>
        <v>Fail</v>
      </c>
      <c r="L20" t="str">
        <f>IF(H20&gt;INDEX('Aecom BenchMark Data'!$A$9:$D$11,MATCH(C20,'Aecom BenchMark Data'!$A$9:$A$11,0),2),"Fail","Pass")</f>
        <v>Fail</v>
      </c>
      <c r="M20" t="str">
        <f>LOOKUP(H20,'Aecom BenchMark Data'!$F$19:$F$27,'Aecom BenchMark Data'!$E$19:$E$27)</f>
        <v>G</v>
      </c>
    </row>
    <row r="21" spans="1:13">
      <c r="A21">
        <v>20</v>
      </c>
      <c r="B21">
        <v>3381</v>
      </c>
      <c r="C21" t="s">
        <v>3075</v>
      </c>
      <c r="D21">
        <v>5</v>
      </c>
      <c r="E21" t="s">
        <v>116</v>
      </c>
      <c r="F21" t="b">
        <f t="shared" si="0"/>
        <v>1</v>
      </c>
      <c r="G21">
        <v>4852199</v>
      </c>
      <c r="H21">
        <f t="shared" si="1"/>
        <v>1435.1372375036972</v>
      </c>
      <c r="I21">
        <v>385000</v>
      </c>
      <c r="J21" s="8">
        <f t="shared" si="2"/>
        <v>7.9345467900224204E-2</v>
      </c>
      <c r="K21" t="str">
        <f>IF(H21&gt;VLOOKUP(C21,'Aecom BenchMark Data'!$A$3:$D$5,2,FALSE),"Fail","Pass")</f>
        <v>Fail</v>
      </c>
      <c r="L21" t="str">
        <f>IF(H21&gt;INDEX('Aecom BenchMark Data'!$A$9:$D$11,MATCH(C21,'Aecom BenchMark Data'!$A$9:$A$11,0),2),"Fail","Pass")</f>
        <v>Fail</v>
      </c>
      <c r="M21" t="str">
        <f>LOOKUP(H21,'Aecom BenchMark Data'!$F$19:$F$27,'Aecom BenchMark Data'!$E$19:$E$27)</f>
        <v>G</v>
      </c>
    </row>
    <row r="22" spans="1:13">
      <c r="A22">
        <v>21</v>
      </c>
      <c r="B22">
        <v>2450</v>
      </c>
      <c r="C22" t="s">
        <v>3075</v>
      </c>
      <c r="D22">
        <v>4</v>
      </c>
      <c r="E22" t="s">
        <v>6</v>
      </c>
      <c r="F22" t="b">
        <f t="shared" si="0"/>
        <v>0</v>
      </c>
      <c r="G22">
        <v>795920</v>
      </c>
      <c r="H22">
        <f t="shared" si="1"/>
        <v>324.865306122449</v>
      </c>
      <c r="I22">
        <v>45500</v>
      </c>
      <c r="J22" s="8">
        <f t="shared" si="2"/>
        <v>5.7166549401949943E-2</v>
      </c>
      <c r="K22" t="str">
        <f>IF(H22&gt;VLOOKUP(C22,'Aecom BenchMark Data'!$A$3:$D$5,2,FALSE),"Fail","Pass")</f>
        <v>Pass</v>
      </c>
      <c r="L22" t="str">
        <f>IF(H22&gt;INDEX('Aecom BenchMark Data'!$A$9:$D$11,MATCH(C22,'Aecom BenchMark Data'!$A$9:$A$11,0),2),"Fail","Pass")</f>
        <v>Fail</v>
      </c>
      <c r="M22" t="str">
        <f>LOOKUP(H22,'Aecom BenchMark Data'!$F$19:$F$27,'Aecom BenchMark Data'!$E$19:$E$27)</f>
        <v>D</v>
      </c>
    </row>
    <row r="23" spans="1:13">
      <c r="A23">
        <v>22</v>
      </c>
      <c r="B23">
        <v>398</v>
      </c>
      <c r="C23" t="s">
        <v>3075</v>
      </c>
      <c r="D23">
        <v>3</v>
      </c>
      <c r="E23" t="s">
        <v>6</v>
      </c>
      <c r="F23" t="b">
        <f t="shared" si="0"/>
        <v>0</v>
      </c>
      <c r="G23">
        <v>123003</v>
      </c>
      <c r="H23">
        <f t="shared" si="1"/>
        <v>309.0527638190955</v>
      </c>
      <c r="I23">
        <v>4900</v>
      </c>
      <c r="J23" s="8">
        <f t="shared" si="2"/>
        <v>3.9836426753819015E-2</v>
      </c>
      <c r="K23" t="str">
        <f>IF(H23&gt;VLOOKUP(C23,'Aecom BenchMark Data'!$A$3:$D$5,2,FALSE),"Fail","Pass")</f>
        <v>Pass</v>
      </c>
      <c r="L23" t="str">
        <f>IF(H23&gt;INDEX('Aecom BenchMark Data'!$A$9:$D$11,MATCH(C23,'Aecom BenchMark Data'!$A$9:$A$11,0),2),"Fail","Pass")</f>
        <v>Fail</v>
      </c>
      <c r="M23" t="str">
        <f>LOOKUP(H23,'Aecom BenchMark Data'!$F$19:$F$27,'Aecom BenchMark Data'!$E$19:$E$27)</f>
        <v>D</v>
      </c>
    </row>
    <row r="24" spans="1:13">
      <c r="A24">
        <v>23</v>
      </c>
      <c r="B24">
        <v>678</v>
      </c>
      <c r="C24" t="s">
        <v>3075</v>
      </c>
      <c r="D24">
        <v>2</v>
      </c>
      <c r="E24" t="s">
        <v>6</v>
      </c>
      <c r="F24" t="b">
        <f t="shared" si="0"/>
        <v>0</v>
      </c>
      <c r="G24">
        <v>137562</v>
      </c>
      <c r="H24">
        <f t="shared" si="1"/>
        <v>202.89380530973452</v>
      </c>
      <c r="I24">
        <v>9800</v>
      </c>
      <c r="J24" s="8">
        <f t="shared" si="2"/>
        <v>7.1240604236635113E-2</v>
      </c>
      <c r="K24" t="str">
        <f>IF(H24&gt;VLOOKUP(C24,'Aecom BenchMark Data'!$A$3:$D$5,2,FALSE),"Fail","Pass")</f>
        <v>Pass</v>
      </c>
      <c r="L24" t="str">
        <f>IF(H24&gt;INDEX('Aecom BenchMark Data'!$A$9:$D$11,MATCH(C24,'Aecom BenchMark Data'!$A$9:$A$11,0),2),"Fail","Pass")</f>
        <v>Pass</v>
      </c>
      <c r="M24" t="str">
        <f>LOOKUP(H24,'Aecom BenchMark Data'!$F$19:$F$27,'Aecom BenchMark Data'!$E$19:$E$27)</f>
        <v>B</v>
      </c>
    </row>
    <row r="25" spans="1:13">
      <c r="A25">
        <v>24</v>
      </c>
      <c r="B25">
        <v>950</v>
      </c>
      <c r="C25" t="s">
        <v>3075</v>
      </c>
      <c r="D25">
        <v>3</v>
      </c>
      <c r="E25" t="s">
        <v>6</v>
      </c>
      <c r="F25" t="b">
        <f t="shared" si="0"/>
        <v>0</v>
      </c>
      <c r="G25">
        <v>207943</v>
      </c>
      <c r="H25">
        <f t="shared" si="1"/>
        <v>218.88736842105263</v>
      </c>
      <c r="I25">
        <v>21700</v>
      </c>
      <c r="J25" s="8">
        <f t="shared" si="2"/>
        <v>0.10435552050321482</v>
      </c>
      <c r="K25" t="str">
        <f>IF(H25&gt;VLOOKUP(C25,'Aecom BenchMark Data'!$A$3:$D$5,2,FALSE),"Fail","Pass")</f>
        <v>Pass</v>
      </c>
      <c r="L25" t="str">
        <f>IF(H25&gt;INDEX('Aecom BenchMark Data'!$A$9:$D$11,MATCH(C25,'Aecom BenchMark Data'!$A$9:$A$11,0),2),"Fail","Pass")</f>
        <v>Pass</v>
      </c>
      <c r="M25" t="str">
        <f>LOOKUP(H25,'Aecom BenchMark Data'!$F$19:$F$27,'Aecom BenchMark Data'!$E$19:$E$27)</f>
        <v>B</v>
      </c>
    </row>
    <row r="26" spans="1:13">
      <c r="A26">
        <v>26</v>
      </c>
      <c r="B26">
        <v>1154</v>
      </c>
      <c r="C26" t="s">
        <v>3075</v>
      </c>
      <c r="D26">
        <v>4</v>
      </c>
      <c r="E26" t="s">
        <v>116</v>
      </c>
      <c r="F26" t="b">
        <f t="shared" si="0"/>
        <v>1</v>
      </c>
      <c r="G26">
        <v>681169</v>
      </c>
      <c r="H26">
        <f t="shared" si="1"/>
        <v>590.26776429809354</v>
      </c>
      <c r="I26">
        <v>35000</v>
      </c>
      <c r="J26" s="8">
        <f t="shared" si="2"/>
        <v>5.1382256092100495E-2</v>
      </c>
      <c r="K26" t="str">
        <f>IF(H26&gt;VLOOKUP(C26,'Aecom BenchMark Data'!$A$3:$D$5,2,FALSE),"Fail","Pass")</f>
        <v>Fail</v>
      </c>
      <c r="L26" t="str">
        <f>IF(H26&gt;INDEX('Aecom BenchMark Data'!$A$9:$D$11,MATCH(C26,'Aecom BenchMark Data'!$A$9:$A$11,0),2),"Fail","Pass")</f>
        <v>Fail</v>
      </c>
      <c r="M26" t="str">
        <f>LOOKUP(H26,'Aecom BenchMark Data'!$F$19:$F$27,'Aecom BenchMark Data'!$E$19:$E$27)</f>
        <v>G</v>
      </c>
    </row>
    <row r="27" spans="1:13">
      <c r="A27">
        <v>28</v>
      </c>
      <c r="B27">
        <v>544</v>
      </c>
      <c r="C27" t="s">
        <v>3075</v>
      </c>
      <c r="D27">
        <v>3</v>
      </c>
      <c r="E27" t="s">
        <v>6</v>
      </c>
      <c r="F27" t="b">
        <f t="shared" si="0"/>
        <v>0</v>
      </c>
      <c r="G27">
        <v>121210</v>
      </c>
      <c r="H27">
        <f t="shared" si="1"/>
        <v>222.8125</v>
      </c>
      <c r="I27">
        <v>14000</v>
      </c>
      <c r="J27" s="8">
        <f t="shared" si="2"/>
        <v>0.1155020212853725</v>
      </c>
      <c r="K27" t="str">
        <f>IF(H27&gt;VLOOKUP(C27,'Aecom BenchMark Data'!$A$3:$D$5,2,FALSE),"Fail","Pass")</f>
        <v>Pass</v>
      </c>
      <c r="L27" t="str">
        <f>IF(H27&gt;INDEX('Aecom BenchMark Data'!$A$9:$D$11,MATCH(C27,'Aecom BenchMark Data'!$A$9:$A$11,0),2),"Fail","Pass")</f>
        <v>Pass</v>
      </c>
      <c r="M27" t="str">
        <f>LOOKUP(H27,'Aecom BenchMark Data'!$F$19:$F$27,'Aecom BenchMark Data'!$E$19:$E$27)</f>
        <v>B</v>
      </c>
    </row>
    <row r="28" spans="1:13">
      <c r="A28">
        <v>29</v>
      </c>
      <c r="B28">
        <v>662</v>
      </c>
      <c r="C28" t="s">
        <v>3075</v>
      </c>
      <c r="D28">
        <v>2</v>
      </c>
      <c r="E28" t="s">
        <v>116</v>
      </c>
      <c r="F28" t="b">
        <f t="shared" si="0"/>
        <v>1</v>
      </c>
      <c r="G28">
        <v>361597</v>
      </c>
      <c r="H28">
        <f t="shared" si="1"/>
        <v>546.21903323262836</v>
      </c>
      <c r="I28">
        <v>28000</v>
      </c>
      <c r="J28" s="8">
        <f t="shared" si="2"/>
        <v>7.7434270748927669E-2</v>
      </c>
      <c r="K28" t="str">
        <f>IF(H28&gt;VLOOKUP(C28,'Aecom BenchMark Data'!$A$3:$D$5,2,FALSE),"Fail","Pass")</f>
        <v>Fail</v>
      </c>
      <c r="L28" t="str">
        <f>IF(H28&gt;INDEX('Aecom BenchMark Data'!$A$9:$D$11,MATCH(C28,'Aecom BenchMark Data'!$A$9:$A$11,0),2),"Fail","Pass")</f>
        <v>Fail</v>
      </c>
      <c r="M28" t="str">
        <f>LOOKUP(H28,'Aecom BenchMark Data'!$F$19:$F$27,'Aecom BenchMark Data'!$E$19:$E$27)</f>
        <v>G</v>
      </c>
    </row>
    <row r="29" spans="1:13">
      <c r="A29">
        <v>30</v>
      </c>
      <c r="B29">
        <v>517</v>
      </c>
      <c r="C29" t="s">
        <v>3075</v>
      </c>
      <c r="D29">
        <v>3</v>
      </c>
      <c r="E29" t="s">
        <v>6</v>
      </c>
      <c r="F29" t="b">
        <f t="shared" si="0"/>
        <v>0</v>
      </c>
      <c r="G29">
        <v>140782</v>
      </c>
      <c r="H29">
        <f t="shared" si="1"/>
        <v>272.30560928433266</v>
      </c>
      <c r="I29">
        <v>37100</v>
      </c>
      <c r="J29" s="8">
        <f t="shared" si="2"/>
        <v>0.2635280078419116</v>
      </c>
      <c r="K29" t="str">
        <f>IF(H29&gt;VLOOKUP(C29,'Aecom BenchMark Data'!$A$3:$D$5,2,FALSE),"Fail","Pass")</f>
        <v>Pass</v>
      </c>
      <c r="L29" t="str">
        <f>IF(H29&gt;INDEX('Aecom BenchMark Data'!$A$9:$D$11,MATCH(C29,'Aecom BenchMark Data'!$A$9:$A$11,0),2),"Fail","Pass")</f>
        <v>Pass</v>
      </c>
      <c r="M29" t="str">
        <f>LOOKUP(H29,'Aecom BenchMark Data'!$F$19:$F$27,'Aecom BenchMark Data'!$E$19:$E$27)</f>
        <v>C</v>
      </c>
    </row>
    <row r="30" spans="1:13">
      <c r="A30">
        <v>31</v>
      </c>
      <c r="B30">
        <v>421</v>
      </c>
      <c r="C30" t="s">
        <v>3075</v>
      </c>
      <c r="D30">
        <v>2</v>
      </c>
      <c r="E30" t="s">
        <v>6</v>
      </c>
      <c r="F30" t="b">
        <f t="shared" si="0"/>
        <v>0</v>
      </c>
      <c r="G30">
        <v>100496</v>
      </c>
      <c r="H30">
        <f t="shared" si="1"/>
        <v>238.70783847980996</v>
      </c>
      <c r="I30">
        <v>5600</v>
      </c>
      <c r="J30" s="8">
        <f t="shared" si="2"/>
        <v>5.5723610889985668E-2</v>
      </c>
      <c r="K30" t="str">
        <f>IF(H30&gt;VLOOKUP(C30,'Aecom BenchMark Data'!$A$3:$D$5,2,FALSE),"Fail","Pass")</f>
        <v>Pass</v>
      </c>
      <c r="L30" t="str">
        <f>IF(H30&gt;INDEX('Aecom BenchMark Data'!$A$9:$D$11,MATCH(C30,'Aecom BenchMark Data'!$A$9:$A$11,0),2),"Fail","Pass")</f>
        <v>Pass</v>
      </c>
      <c r="M30" t="str">
        <f>LOOKUP(H30,'Aecom BenchMark Data'!$F$19:$F$27,'Aecom BenchMark Data'!$E$19:$E$27)</f>
        <v>B</v>
      </c>
    </row>
    <row r="31" spans="1:13">
      <c r="A31">
        <v>32</v>
      </c>
      <c r="B31">
        <v>579</v>
      </c>
      <c r="C31" t="s">
        <v>3075</v>
      </c>
      <c r="D31">
        <v>1</v>
      </c>
      <c r="E31" t="s">
        <v>6</v>
      </c>
      <c r="F31" t="b">
        <f t="shared" si="0"/>
        <v>0</v>
      </c>
      <c r="G31">
        <v>153851</v>
      </c>
      <c r="H31">
        <f t="shared" si="1"/>
        <v>265.71848013816924</v>
      </c>
      <c r="I31">
        <v>12600</v>
      </c>
      <c r="J31" s="8">
        <f t="shared" si="2"/>
        <v>8.1897420231262716E-2</v>
      </c>
      <c r="K31" t="str">
        <f>IF(H31&gt;VLOOKUP(C31,'Aecom BenchMark Data'!$A$3:$D$5,2,FALSE),"Fail","Pass")</f>
        <v>Pass</v>
      </c>
      <c r="L31" t="str">
        <f>IF(H31&gt;INDEX('Aecom BenchMark Data'!$A$9:$D$11,MATCH(C31,'Aecom BenchMark Data'!$A$9:$A$11,0),2),"Fail","Pass")</f>
        <v>Pass</v>
      </c>
      <c r="M31" t="str">
        <f>LOOKUP(H31,'Aecom BenchMark Data'!$F$19:$F$27,'Aecom BenchMark Data'!$E$19:$E$27)</f>
        <v>C</v>
      </c>
    </row>
    <row r="32" spans="1:13">
      <c r="A32">
        <v>33</v>
      </c>
      <c r="B32">
        <v>325</v>
      </c>
      <c r="C32" t="s">
        <v>3075</v>
      </c>
      <c r="D32">
        <v>4</v>
      </c>
      <c r="E32" t="s">
        <v>83</v>
      </c>
      <c r="F32" t="b">
        <f t="shared" si="0"/>
        <v>1</v>
      </c>
      <c r="G32">
        <v>127919</v>
      </c>
      <c r="H32">
        <f t="shared" si="1"/>
        <v>393.59692307692308</v>
      </c>
      <c r="I32">
        <v>14000</v>
      </c>
      <c r="J32" s="8">
        <f t="shared" si="2"/>
        <v>0.10944425769432219</v>
      </c>
      <c r="K32" t="str">
        <f>IF(H32&gt;VLOOKUP(C32,'Aecom BenchMark Data'!$A$3:$D$5,2,FALSE),"Fail","Pass")</f>
        <v>Pass</v>
      </c>
      <c r="L32" t="str">
        <f>IF(H32&gt;INDEX('Aecom BenchMark Data'!$A$9:$D$11,MATCH(C32,'Aecom BenchMark Data'!$A$9:$A$11,0),2),"Fail","Pass")</f>
        <v>Fail</v>
      </c>
      <c r="M32" t="str">
        <f>LOOKUP(H32,'Aecom BenchMark Data'!$F$19:$F$27,'Aecom BenchMark Data'!$E$19:$E$27)</f>
        <v>E</v>
      </c>
    </row>
    <row r="33" spans="1:13">
      <c r="A33">
        <v>34</v>
      </c>
      <c r="B33">
        <v>867</v>
      </c>
      <c r="C33" t="s">
        <v>3075</v>
      </c>
      <c r="D33">
        <v>4</v>
      </c>
      <c r="E33" t="s">
        <v>116</v>
      </c>
      <c r="F33" t="b">
        <f t="shared" si="0"/>
        <v>1</v>
      </c>
      <c r="G33">
        <v>333515</v>
      </c>
      <c r="H33">
        <f t="shared" si="1"/>
        <v>384.67704728950406</v>
      </c>
      <c r="I33">
        <v>42000</v>
      </c>
      <c r="J33" s="8">
        <f t="shared" si="2"/>
        <v>0.1259313674047644</v>
      </c>
      <c r="K33" t="str">
        <f>IF(H33&gt;VLOOKUP(C33,'Aecom BenchMark Data'!$A$3:$D$5,2,FALSE),"Fail","Pass")</f>
        <v>Pass</v>
      </c>
      <c r="L33" t="str">
        <f>IF(H33&gt;INDEX('Aecom BenchMark Data'!$A$9:$D$11,MATCH(C33,'Aecom BenchMark Data'!$A$9:$A$11,0),2),"Fail","Pass")</f>
        <v>Fail</v>
      </c>
      <c r="M33" t="str">
        <f>LOOKUP(H33,'Aecom BenchMark Data'!$F$19:$F$27,'Aecom BenchMark Data'!$E$19:$E$27)</f>
        <v>E</v>
      </c>
    </row>
    <row r="34" spans="1:13">
      <c r="A34">
        <v>35</v>
      </c>
      <c r="B34">
        <v>590</v>
      </c>
      <c r="C34" t="s">
        <v>3075</v>
      </c>
      <c r="D34">
        <v>1</v>
      </c>
      <c r="E34" t="s">
        <v>116</v>
      </c>
      <c r="F34" t="b">
        <f t="shared" si="0"/>
        <v>1</v>
      </c>
      <c r="G34">
        <v>376248</v>
      </c>
      <c r="H34">
        <f t="shared" si="1"/>
        <v>637.70847457627121</v>
      </c>
      <c r="I34">
        <v>28000</v>
      </c>
      <c r="J34" s="8">
        <f t="shared" si="2"/>
        <v>7.4419000233888283E-2</v>
      </c>
      <c r="K34" t="str">
        <f>IF(H34&gt;VLOOKUP(C34,'Aecom BenchMark Data'!$A$3:$D$5,2,FALSE),"Fail","Pass")</f>
        <v>Fail</v>
      </c>
      <c r="L34" t="str">
        <f>IF(H34&gt;INDEX('Aecom BenchMark Data'!$A$9:$D$11,MATCH(C34,'Aecom BenchMark Data'!$A$9:$A$11,0),2),"Fail","Pass")</f>
        <v>Fail</v>
      </c>
      <c r="M34" t="str">
        <f>LOOKUP(H34,'Aecom BenchMark Data'!$F$19:$F$27,'Aecom BenchMark Data'!$E$19:$E$27)</f>
        <v>G</v>
      </c>
    </row>
    <row r="35" spans="1:13">
      <c r="A35">
        <v>36</v>
      </c>
      <c r="B35">
        <v>209</v>
      </c>
      <c r="C35" t="s">
        <v>3075</v>
      </c>
      <c r="D35">
        <v>2</v>
      </c>
      <c r="E35" t="s">
        <v>6</v>
      </c>
      <c r="F35" t="b">
        <f t="shared" si="0"/>
        <v>0</v>
      </c>
      <c r="G35">
        <v>96143</v>
      </c>
      <c r="H35">
        <f t="shared" si="1"/>
        <v>460.01435406698562</v>
      </c>
      <c r="I35">
        <v>2800</v>
      </c>
      <c r="J35" s="8">
        <f t="shared" si="2"/>
        <v>2.912328510656002E-2</v>
      </c>
      <c r="K35" t="str">
        <f>IF(H35&gt;VLOOKUP(C35,'Aecom BenchMark Data'!$A$3:$D$5,2,FALSE),"Fail","Pass")</f>
        <v>Pass</v>
      </c>
      <c r="L35" t="str">
        <f>IF(H35&gt;INDEX('Aecom BenchMark Data'!$A$9:$D$11,MATCH(C35,'Aecom BenchMark Data'!$A$9:$A$11,0),2),"Fail","Pass")</f>
        <v>Fail</v>
      </c>
      <c r="M35" t="str">
        <f>LOOKUP(H35,'Aecom BenchMark Data'!$F$19:$F$27,'Aecom BenchMark Data'!$E$19:$E$27)</f>
        <v>G</v>
      </c>
    </row>
    <row r="36" spans="1:13">
      <c r="A36">
        <v>38</v>
      </c>
      <c r="B36">
        <v>360</v>
      </c>
      <c r="C36" t="s">
        <v>3075</v>
      </c>
      <c r="D36">
        <v>3</v>
      </c>
      <c r="E36" t="s">
        <v>6</v>
      </c>
      <c r="F36" t="b">
        <f t="shared" si="0"/>
        <v>0</v>
      </c>
      <c r="G36">
        <v>110736</v>
      </c>
      <c r="H36">
        <f t="shared" si="1"/>
        <v>307.60000000000002</v>
      </c>
      <c r="I36">
        <v>6300</v>
      </c>
      <c r="J36" s="8">
        <f t="shared" si="2"/>
        <v>5.6892067620286084E-2</v>
      </c>
      <c r="K36" t="str">
        <f>IF(H36&gt;VLOOKUP(C36,'Aecom BenchMark Data'!$A$3:$D$5,2,FALSE),"Fail","Pass")</f>
        <v>Pass</v>
      </c>
      <c r="L36" t="str">
        <f>IF(H36&gt;INDEX('Aecom BenchMark Data'!$A$9:$D$11,MATCH(C36,'Aecom BenchMark Data'!$A$9:$A$11,0),2),"Fail","Pass")</f>
        <v>Fail</v>
      </c>
      <c r="M36" t="str">
        <f>LOOKUP(H36,'Aecom BenchMark Data'!$F$19:$F$27,'Aecom BenchMark Data'!$E$19:$E$27)</f>
        <v>D</v>
      </c>
    </row>
    <row r="37" spans="1:13">
      <c r="A37">
        <v>39</v>
      </c>
      <c r="B37">
        <v>305</v>
      </c>
      <c r="C37" t="s">
        <v>3075</v>
      </c>
      <c r="D37">
        <v>3</v>
      </c>
      <c r="E37" t="s">
        <v>6</v>
      </c>
      <c r="F37" t="b">
        <f t="shared" si="0"/>
        <v>0</v>
      </c>
      <c r="G37">
        <v>84259</v>
      </c>
      <c r="H37">
        <f t="shared" si="1"/>
        <v>276.25901639344261</v>
      </c>
      <c r="I37">
        <v>4200</v>
      </c>
      <c r="J37" s="8">
        <f t="shared" si="2"/>
        <v>4.9846307219406832E-2</v>
      </c>
      <c r="K37" t="str">
        <f>IF(H37&gt;VLOOKUP(C37,'Aecom BenchMark Data'!$A$3:$D$5,2,FALSE),"Fail","Pass")</f>
        <v>Pass</v>
      </c>
      <c r="L37" t="str">
        <f>IF(H37&gt;INDEX('Aecom BenchMark Data'!$A$9:$D$11,MATCH(C37,'Aecom BenchMark Data'!$A$9:$A$11,0),2),"Fail","Pass")</f>
        <v>Pass</v>
      </c>
      <c r="M37" t="str">
        <f>LOOKUP(H37,'Aecom BenchMark Data'!$F$19:$F$27,'Aecom BenchMark Data'!$E$19:$E$27)</f>
        <v>C</v>
      </c>
    </row>
    <row r="45" spans="1:13">
      <c r="G45" t="s">
        <v>3102</v>
      </c>
      <c r="H45" t="s">
        <v>3087</v>
      </c>
      <c r="I45" t="s">
        <v>3103</v>
      </c>
    </row>
    <row r="46" spans="1:13">
      <c r="G46" cm="1">
        <f t="array" ref="G46:G50">H2:H6</f>
        <v>368.86584871222874</v>
      </c>
      <c r="H46" cm="1">
        <f t="array" ref="H46:H74">H9:H37</f>
        <v>201.3881602268699</v>
      </c>
      <c r="I46" cm="1">
        <f t="array" ref="I46:I47">H7:H8</f>
        <v>336.89383561643837</v>
      </c>
    </row>
    <row r="47" spans="1:13">
      <c r="G47">
        <v>766.73</v>
      </c>
      <c r="H47">
        <v>311.01297796910609</v>
      </c>
      <c r="I47">
        <v>319.40658924514014</v>
      </c>
    </row>
    <row r="48" spans="1:13">
      <c r="G48">
        <v>316.32235294117646</v>
      </c>
      <c r="H48">
        <v>338.99187935034803</v>
      </c>
    </row>
    <row r="49" spans="7:8">
      <c r="G49">
        <v>208.61333333333334</v>
      </c>
      <c r="H49">
        <v>143.57991266375547</v>
      </c>
    </row>
    <row r="50" spans="7:8">
      <c r="G50">
        <v>517.04756637168146</v>
      </c>
      <c r="H50">
        <v>297.41353383458647</v>
      </c>
    </row>
    <row r="51" spans="7:8">
      <c r="H51">
        <v>270.48</v>
      </c>
    </row>
    <row r="52" spans="7:8">
      <c r="H52">
        <v>393.58800521512387</v>
      </c>
    </row>
    <row r="53" spans="7:8">
      <c r="H53">
        <v>357.59</v>
      </c>
    </row>
    <row r="54" spans="7:8">
      <c r="H54">
        <v>520.53215189873413</v>
      </c>
    </row>
    <row r="55" spans="7:8">
      <c r="H55">
        <v>432.89506172839504</v>
      </c>
    </row>
    <row r="56" spans="7:8">
      <c r="H56">
        <v>377.50801910328607</v>
      </c>
    </row>
    <row r="57" spans="7:8">
      <c r="H57">
        <v>568.333984375</v>
      </c>
    </row>
    <row r="58" spans="7:8">
      <c r="H58">
        <v>1435.1372375036972</v>
      </c>
    </row>
    <row r="59" spans="7:8">
      <c r="H59">
        <v>324.865306122449</v>
      </c>
    </row>
    <row r="60" spans="7:8">
      <c r="H60">
        <v>309.0527638190955</v>
      </c>
    </row>
    <row r="61" spans="7:8">
      <c r="H61">
        <v>202.89380530973452</v>
      </c>
    </row>
    <row r="62" spans="7:8">
      <c r="H62">
        <v>218.88736842105263</v>
      </c>
    </row>
    <row r="63" spans="7:8">
      <c r="H63">
        <v>590.26776429809354</v>
      </c>
    </row>
    <row r="64" spans="7:8">
      <c r="H64">
        <v>222.8125</v>
      </c>
    </row>
    <row r="65" spans="8:8">
      <c r="H65">
        <v>546.21903323262836</v>
      </c>
    </row>
    <row r="66" spans="8:8">
      <c r="H66">
        <v>272.30560928433266</v>
      </c>
    </row>
    <row r="67" spans="8:8">
      <c r="H67">
        <v>238.70783847980996</v>
      </c>
    </row>
    <row r="68" spans="8:8">
      <c r="H68">
        <v>265.71848013816924</v>
      </c>
    </row>
    <row r="69" spans="8:8">
      <c r="H69">
        <v>393.59692307692308</v>
      </c>
    </row>
    <row r="70" spans="8:8">
      <c r="H70">
        <v>384.67704728950406</v>
      </c>
    </row>
    <row r="71" spans="8:8">
      <c r="H71">
        <v>637.70847457627121</v>
      </c>
    </row>
    <row r="72" spans="8:8">
      <c r="H72">
        <v>460.01435406698562</v>
      </c>
    </row>
    <row r="73" spans="8:8">
      <c r="H73">
        <v>307.60000000000002</v>
      </c>
    </row>
    <row r="74" spans="8:8">
      <c r="H74">
        <v>276.25901639344261</v>
      </c>
    </row>
  </sheetData>
  <autoFilter ref="A1:J37" xr:uid="{4E87162F-0126-4B08-9C21-D67A265F0DAE}">
    <sortState xmlns:xlrd2="http://schemas.microsoft.com/office/spreadsheetml/2017/richdata2" ref="A2:J37">
      <sortCondition ref="C1:C37"/>
    </sortState>
  </autoFilter>
  <conditionalFormatting sqref="L2:L37">
    <cfRule type="expression" dxfId="6" priority="12" stopIfTrue="1">
      <formula>$L2 &lt;&gt;"Pass"</formula>
    </cfRule>
  </conditionalFormatting>
  <conditionalFormatting sqref="L2:L37">
    <cfRule type="expression" dxfId="5" priority="11" stopIfTrue="1">
      <formula>$L2 ="Pass"</formula>
    </cfRule>
  </conditionalFormatting>
  <conditionalFormatting sqref="L2">
    <cfRule type="expression" dxfId="4" priority="10">
      <formula>$M2 &lt;&gt;"E"</formula>
    </cfRule>
  </conditionalFormatting>
  <conditionalFormatting sqref="M2:M37">
    <cfRule type="expression" dxfId="3" priority="1">
      <formula>M2="B"</formula>
    </cfRule>
    <cfRule type="expression" dxfId="2" priority="2" stopIfTrue="1">
      <formula>M2="D"</formula>
    </cfRule>
    <cfRule type="expression" dxfId="1" priority="4" stopIfTrue="1">
      <formula>M2="G"</formula>
    </cfRule>
    <cfRule type="expression" dxfId="0" priority="9" stopIfTrue="1">
      <formula>M2="E"</formula>
    </cfRule>
  </conditionalFormatting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G16" sqref="G16"/>
    </sheetView>
  </sheetViews>
  <sheetFormatPr defaultRowHeight="12.75"/>
  <cols>
    <col min="1" max="1" width="11.140625" bestFit="1" customWidth="1"/>
    <col min="2" max="2" width="17.5703125" customWidth="1"/>
    <col min="3" max="3" width="15.42578125" customWidth="1"/>
    <col min="4" max="4" width="20.5703125" customWidth="1"/>
  </cols>
  <sheetData>
    <row r="1" spans="1:17">
      <c r="A1" s="1" t="s">
        <v>3070</v>
      </c>
      <c r="B1" s="19" t="s">
        <v>3071</v>
      </c>
      <c r="C1" s="19"/>
      <c r="D1" s="2" t="s">
        <v>3072</v>
      </c>
    </row>
    <row r="2" spans="1:17">
      <c r="A2" s="3"/>
      <c r="B2" s="2" t="s">
        <v>3073</v>
      </c>
      <c r="C2" s="2" t="s">
        <v>3074</v>
      </c>
      <c r="D2" s="2" t="s">
        <v>3074</v>
      </c>
    </row>
    <row r="3" spans="1:17" ht="15">
      <c r="A3" s="4" t="s">
        <v>3075</v>
      </c>
      <c r="B3" s="2">
        <v>500</v>
      </c>
      <c r="C3" s="2">
        <v>300</v>
      </c>
      <c r="D3" s="2">
        <v>201</v>
      </c>
    </row>
    <row r="4" spans="1:17">
      <c r="A4" s="3" t="s">
        <v>3076</v>
      </c>
      <c r="B4" s="2">
        <v>600</v>
      </c>
      <c r="C4" s="2">
        <v>350</v>
      </c>
      <c r="D4" s="2">
        <v>228</v>
      </c>
      <c r="I4" s="18"/>
    </row>
    <row r="5" spans="1:17">
      <c r="A5" s="3" t="s">
        <v>3077</v>
      </c>
      <c r="B5" s="2">
        <v>600</v>
      </c>
      <c r="C5" s="2">
        <v>350</v>
      </c>
      <c r="D5" s="2">
        <v>168</v>
      </c>
      <c r="I5" s="17"/>
    </row>
    <row r="6" spans="1:17">
      <c r="A6" s="3"/>
      <c r="B6" s="3"/>
      <c r="C6" s="3"/>
      <c r="D6" s="3"/>
      <c r="I6" s="18"/>
      <c r="Q6" s="18"/>
    </row>
    <row r="7" spans="1:17">
      <c r="A7" s="1" t="s">
        <v>3078</v>
      </c>
      <c r="B7" s="19" t="s">
        <v>3079</v>
      </c>
      <c r="C7" s="19"/>
      <c r="D7" s="2" t="s">
        <v>3072</v>
      </c>
      <c r="I7" s="18"/>
      <c r="Q7" s="18" t="e">
        <f>LOOKUP(P6,F$19:F$27,E$19:E$27)</f>
        <v>#N/A</v>
      </c>
    </row>
    <row r="8" spans="1:17">
      <c r="A8" s="3"/>
      <c r="B8" s="2" t="s">
        <v>3080</v>
      </c>
      <c r="C8" s="2" t="s">
        <v>3081</v>
      </c>
      <c r="D8" s="2" t="s">
        <v>3080</v>
      </c>
      <c r="I8" s="18"/>
    </row>
    <row r="9" spans="1:17" ht="15">
      <c r="A9" s="4" t="s">
        <v>3075</v>
      </c>
      <c r="B9" s="2">
        <v>300</v>
      </c>
      <c r="C9" s="2">
        <v>300</v>
      </c>
      <c r="D9" s="2">
        <v>144</v>
      </c>
      <c r="I9" s="18"/>
    </row>
    <row r="10" spans="1:17">
      <c r="A10" s="3" t="s">
        <v>3076</v>
      </c>
      <c r="B10" s="2">
        <v>500</v>
      </c>
      <c r="C10" s="2">
        <v>500</v>
      </c>
      <c r="D10" s="2">
        <v>156</v>
      </c>
      <c r="I10" s="18"/>
    </row>
    <row r="11" spans="1:17">
      <c r="A11" s="3" t="s">
        <v>3077</v>
      </c>
      <c r="B11" s="2">
        <v>500</v>
      </c>
      <c r="C11" s="2" t="s">
        <v>3082</v>
      </c>
      <c r="D11" s="2">
        <v>156</v>
      </c>
    </row>
    <row r="12" spans="1:17">
      <c r="A12" s="3"/>
      <c r="B12" s="3"/>
      <c r="C12" s="3"/>
      <c r="D12" s="3"/>
    </row>
    <row r="17" spans="5:6" ht="13.5" thickBot="1"/>
    <row r="18" spans="5:6">
      <c r="E18" s="9" t="s">
        <v>3099</v>
      </c>
      <c r="F18" s="10" t="s">
        <v>3100</v>
      </c>
    </row>
    <row r="19" spans="5:6">
      <c r="E19" s="11" t="s">
        <v>3090</v>
      </c>
      <c r="F19" s="12">
        <v>50</v>
      </c>
    </row>
    <row r="20" spans="5:6">
      <c r="E20" s="13" t="s">
        <v>3091</v>
      </c>
      <c r="F20" s="14">
        <v>100</v>
      </c>
    </row>
    <row r="21" spans="5:6">
      <c r="E21" s="13" t="s">
        <v>3092</v>
      </c>
      <c r="F21" s="14">
        <v>150</v>
      </c>
    </row>
    <row r="22" spans="5:6">
      <c r="E22" s="13" t="s">
        <v>3093</v>
      </c>
      <c r="F22" s="14">
        <v>200</v>
      </c>
    </row>
    <row r="23" spans="5:6">
      <c r="E23" s="13" t="s">
        <v>3094</v>
      </c>
      <c r="F23" s="14">
        <v>250</v>
      </c>
    </row>
    <row r="24" spans="5:6">
      <c r="E24" s="13" t="s">
        <v>3095</v>
      </c>
      <c r="F24" s="14">
        <v>300</v>
      </c>
    </row>
    <row r="25" spans="5:6">
      <c r="E25" s="13" t="s">
        <v>3096</v>
      </c>
      <c r="F25" s="14">
        <v>350</v>
      </c>
    </row>
    <row r="26" spans="5:6">
      <c r="E26" s="13" t="s">
        <v>3097</v>
      </c>
      <c r="F26" s="14">
        <v>400</v>
      </c>
    </row>
    <row r="27" spans="5:6" ht="13.5" thickBot="1">
      <c r="E27" s="15" t="s">
        <v>3098</v>
      </c>
      <c r="F27" s="16">
        <v>450</v>
      </c>
    </row>
  </sheetData>
  <mergeCells count="2">
    <mergeCell ref="B1:C1"/>
    <mergeCell ref="B7:C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386A-BE6B-4453-B67E-AA53AD4DFAC0}">
  <dimension ref="A1:AO9"/>
  <sheetViews>
    <sheetView workbookViewId="0">
      <selection activeCell="H42" sqref="H42"/>
    </sheetView>
  </sheetViews>
  <sheetFormatPr defaultRowHeight="12.75"/>
  <cols>
    <col min="1" max="1" width="10.140625" bestFit="1" customWidth="1"/>
    <col min="5" max="5" width="18.28515625" customWidth="1"/>
    <col min="6" max="6" width="23.5703125" customWidth="1"/>
    <col min="7" max="7" width="19.7109375" customWidth="1"/>
    <col min="8" max="8" width="9.5703125" customWidth="1"/>
    <col min="10" max="10" width="12.28515625" customWidth="1"/>
    <col min="11" max="11" width="15.140625" customWidth="1"/>
    <col min="12" max="12" width="15.28515625" customWidth="1"/>
    <col min="13" max="13" width="14.5703125" customWidth="1"/>
    <col min="17" max="17" width="26.5703125" customWidth="1"/>
  </cols>
  <sheetData>
    <row r="1" spans="1:41">
      <c r="A1" t="s">
        <v>3024</v>
      </c>
      <c r="B1" t="s">
        <v>3026</v>
      </c>
      <c r="C1" t="s">
        <v>3027</v>
      </c>
      <c r="D1" t="s">
        <v>3028</v>
      </c>
      <c r="E1" t="s">
        <v>3029</v>
      </c>
      <c r="F1" t="s">
        <v>3030</v>
      </c>
      <c r="G1" t="s">
        <v>3031</v>
      </c>
      <c r="H1" t="s">
        <v>3032</v>
      </c>
      <c r="I1" t="s">
        <v>3033</v>
      </c>
      <c r="J1" t="s">
        <v>3034</v>
      </c>
      <c r="K1" t="s">
        <v>3035</v>
      </c>
      <c r="L1" t="s">
        <v>3036</v>
      </c>
      <c r="M1" t="s">
        <v>3037</v>
      </c>
      <c r="N1" t="s">
        <v>3038</v>
      </c>
      <c r="O1" t="s">
        <v>3039</v>
      </c>
      <c r="P1" t="s">
        <v>3040</v>
      </c>
      <c r="Q1" t="s">
        <v>3044</v>
      </c>
      <c r="R1" t="s">
        <v>3045</v>
      </c>
      <c r="S1" t="s">
        <v>3046</v>
      </c>
      <c r="T1" t="s">
        <v>3047</v>
      </c>
      <c r="U1" t="s">
        <v>3048</v>
      </c>
      <c r="V1" t="s">
        <v>3049</v>
      </c>
      <c r="W1" t="s">
        <v>3050</v>
      </c>
      <c r="X1" t="s">
        <v>3051</v>
      </c>
      <c r="Y1" t="s">
        <v>3052</v>
      </c>
      <c r="Z1" t="s">
        <v>3053</v>
      </c>
      <c r="AA1" t="s">
        <v>3054</v>
      </c>
      <c r="AB1" t="s">
        <v>3055</v>
      </c>
      <c r="AC1" t="s">
        <v>3056</v>
      </c>
      <c r="AD1" t="s">
        <v>3057</v>
      </c>
      <c r="AE1" t="s">
        <v>3058</v>
      </c>
      <c r="AF1" t="s">
        <v>3059</v>
      </c>
      <c r="AG1" t="s">
        <v>3060</v>
      </c>
      <c r="AH1" t="s">
        <v>3061</v>
      </c>
      <c r="AI1" t="s">
        <v>3062</v>
      </c>
      <c r="AJ1" t="s">
        <v>3063</v>
      </c>
      <c r="AK1" t="s">
        <v>3064</v>
      </c>
      <c r="AL1" t="s">
        <v>3065</v>
      </c>
      <c r="AM1" t="s">
        <v>3066</v>
      </c>
      <c r="AN1" t="s">
        <v>3068</v>
      </c>
      <c r="AO1" t="s">
        <v>3069</v>
      </c>
    </row>
    <row r="2" spans="1:41">
      <c r="A2">
        <v>50</v>
      </c>
      <c r="B2" t="s">
        <v>539</v>
      </c>
      <c r="C2">
        <v>4117</v>
      </c>
      <c r="D2">
        <v>7</v>
      </c>
      <c r="E2" t="s">
        <v>540</v>
      </c>
      <c r="F2" t="s">
        <v>3</v>
      </c>
      <c r="G2" t="s">
        <v>15</v>
      </c>
      <c r="H2">
        <v>11</v>
      </c>
      <c r="I2" t="s">
        <v>5</v>
      </c>
      <c r="J2" t="s">
        <v>6</v>
      </c>
      <c r="K2" t="s">
        <v>18</v>
      </c>
      <c r="L2" t="s">
        <v>19</v>
      </c>
      <c r="M2" t="s">
        <v>20</v>
      </c>
      <c r="N2" t="s">
        <v>43</v>
      </c>
      <c r="O2">
        <v>1281970</v>
      </c>
      <c r="P2">
        <v>1496774</v>
      </c>
      <c r="Q2">
        <v>363.6</v>
      </c>
      <c r="R2">
        <v>380.6</v>
      </c>
      <c r="S2">
        <v>320.5</v>
      </c>
      <c r="T2">
        <v>98000</v>
      </c>
      <c r="U2">
        <v>6.5000000000000002E-2</v>
      </c>
      <c r="V2">
        <v>5332925</v>
      </c>
      <c r="W2">
        <v>714118</v>
      </c>
      <c r="X2">
        <v>0.47699999999999998</v>
      </c>
      <c r="Y2">
        <v>421</v>
      </c>
      <c r="Z2">
        <v>17568</v>
      </c>
      <c r="AA2">
        <v>1.2E-2</v>
      </c>
      <c r="AB2">
        <v>313285</v>
      </c>
      <c r="AC2">
        <v>667088</v>
      </c>
      <c r="AD2">
        <v>0.44600000000000001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100</v>
      </c>
      <c r="B3" t="s">
        <v>221</v>
      </c>
      <c r="C3">
        <v>11939</v>
      </c>
      <c r="D3">
        <v>4</v>
      </c>
      <c r="E3" t="s">
        <v>540</v>
      </c>
      <c r="F3" t="s">
        <v>398</v>
      </c>
      <c r="G3" t="s">
        <v>15</v>
      </c>
      <c r="H3">
        <v>10</v>
      </c>
      <c r="I3" t="s">
        <v>5</v>
      </c>
      <c r="J3" t="s">
        <v>6</v>
      </c>
      <c r="K3" t="s">
        <v>18</v>
      </c>
      <c r="L3" t="s">
        <v>19</v>
      </c>
      <c r="M3" t="s">
        <v>20</v>
      </c>
      <c r="N3" t="s">
        <v>856</v>
      </c>
      <c r="O3">
        <v>3909519</v>
      </c>
      <c r="P3">
        <v>4296053</v>
      </c>
      <c r="Q3">
        <v>359.8</v>
      </c>
      <c r="R3">
        <v>374.9</v>
      </c>
      <c r="S3">
        <v>310.8</v>
      </c>
      <c r="T3">
        <v>56000</v>
      </c>
      <c r="U3">
        <v>1.2999999999999999E-2</v>
      </c>
      <c r="V3">
        <v>14706584</v>
      </c>
      <c r="W3">
        <v>2172682</v>
      </c>
      <c r="X3">
        <v>0.50600000000000001</v>
      </c>
      <c r="Y3">
        <v>11</v>
      </c>
      <c r="Z3">
        <v>327</v>
      </c>
      <c r="AA3">
        <v>0</v>
      </c>
      <c r="AB3">
        <v>964935</v>
      </c>
      <c r="AC3">
        <v>2054669</v>
      </c>
      <c r="AD3">
        <v>0.47799999999999998</v>
      </c>
      <c r="AE3">
        <v>0</v>
      </c>
      <c r="AF3">
        <v>0</v>
      </c>
      <c r="AG3">
        <v>0</v>
      </c>
      <c r="AH3">
        <v>7744</v>
      </c>
      <c r="AI3">
        <v>12375</v>
      </c>
      <c r="AJ3">
        <v>3.0000000000000001E-3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202</v>
      </c>
      <c r="B4" t="s">
        <v>166</v>
      </c>
      <c r="C4">
        <v>1900</v>
      </c>
      <c r="D4">
        <v>3</v>
      </c>
      <c r="E4" t="s">
        <v>540</v>
      </c>
      <c r="F4" t="s">
        <v>80</v>
      </c>
      <c r="G4" t="s">
        <v>81</v>
      </c>
      <c r="H4">
        <v>6</v>
      </c>
      <c r="I4" t="s">
        <v>5</v>
      </c>
      <c r="J4" t="s">
        <v>116</v>
      </c>
      <c r="K4" t="s">
        <v>18</v>
      </c>
      <c r="L4" t="s">
        <v>19</v>
      </c>
      <c r="M4" t="s">
        <v>558</v>
      </c>
      <c r="N4" t="s">
        <v>10</v>
      </c>
      <c r="O4">
        <v>409999</v>
      </c>
      <c r="P4">
        <v>479136</v>
      </c>
      <c r="Q4">
        <v>252.2</v>
      </c>
      <c r="R4">
        <v>261.89999999999998</v>
      </c>
      <c r="S4">
        <v>212</v>
      </c>
      <c r="T4">
        <v>42000</v>
      </c>
      <c r="U4">
        <v>8.7999999999999995E-2</v>
      </c>
      <c r="V4">
        <v>859745</v>
      </c>
      <c r="W4">
        <v>114750</v>
      </c>
      <c r="X4">
        <v>0.23899999999999999</v>
      </c>
      <c r="Y4">
        <v>0</v>
      </c>
      <c r="Z4">
        <v>0</v>
      </c>
      <c r="AA4">
        <v>0</v>
      </c>
      <c r="AB4">
        <v>76816</v>
      </c>
      <c r="AC4">
        <v>163568</v>
      </c>
      <c r="AD4">
        <v>0.34100000000000003</v>
      </c>
      <c r="AE4">
        <v>0</v>
      </c>
      <c r="AF4">
        <v>0</v>
      </c>
      <c r="AG4">
        <v>0</v>
      </c>
      <c r="AH4">
        <v>98230</v>
      </c>
      <c r="AI4">
        <v>156984</v>
      </c>
      <c r="AJ4">
        <v>0.32800000000000001</v>
      </c>
      <c r="AK4">
        <v>3691</v>
      </c>
      <c r="AL4">
        <v>1835</v>
      </c>
      <c r="AM4">
        <v>4.0000000000000001E-3</v>
      </c>
      <c r="AN4">
        <v>0</v>
      </c>
      <c r="AO4">
        <v>0</v>
      </c>
    </row>
    <row r="5" spans="1:41">
      <c r="A5">
        <v>232</v>
      </c>
      <c r="B5" t="s">
        <v>539</v>
      </c>
      <c r="C5">
        <v>3739</v>
      </c>
      <c r="D5">
        <v>5.6</v>
      </c>
      <c r="E5" t="s">
        <v>540</v>
      </c>
      <c r="F5" t="s">
        <v>80</v>
      </c>
      <c r="G5" t="s">
        <v>15</v>
      </c>
      <c r="H5">
        <v>5</v>
      </c>
      <c r="I5" t="s">
        <v>5</v>
      </c>
      <c r="J5" t="s">
        <v>6</v>
      </c>
      <c r="K5" t="s">
        <v>18</v>
      </c>
      <c r="L5" t="s">
        <v>19</v>
      </c>
      <c r="M5" t="s">
        <v>20</v>
      </c>
      <c r="N5" t="s">
        <v>43</v>
      </c>
      <c r="O5">
        <v>1155123</v>
      </c>
      <c r="P5">
        <v>1335601</v>
      </c>
      <c r="Q5">
        <v>357.2</v>
      </c>
      <c r="R5">
        <v>374.6</v>
      </c>
      <c r="S5">
        <v>317.8</v>
      </c>
      <c r="T5">
        <v>78400</v>
      </c>
      <c r="U5">
        <v>5.8999999999999997E-2</v>
      </c>
      <c r="V5">
        <v>5118194</v>
      </c>
      <c r="W5">
        <v>685364</v>
      </c>
      <c r="X5">
        <v>0.51300000000000001</v>
      </c>
      <c r="Y5">
        <v>0</v>
      </c>
      <c r="Z5">
        <v>0</v>
      </c>
      <c r="AA5">
        <v>0</v>
      </c>
      <c r="AB5">
        <v>268552</v>
      </c>
      <c r="AC5">
        <v>571837</v>
      </c>
      <c r="AD5">
        <v>0.42799999999999999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233</v>
      </c>
      <c r="B6" t="s">
        <v>539</v>
      </c>
      <c r="C6">
        <v>6127</v>
      </c>
      <c r="D6">
        <v>9.1999999999999993</v>
      </c>
      <c r="E6" t="s">
        <v>540</v>
      </c>
      <c r="F6" t="s">
        <v>3</v>
      </c>
      <c r="G6" t="s">
        <v>15</v>
      </c>
      <c r="H6">
        <v>5</v>
      </c>
      <c r="I6" t="s">
        <v>5</v>
      </c>
      <c r="J6" t="s">
        <v>6</v>
      </c>
      <c r="K6" t="s">
        <v>18</v>
      </c>
      <c r="L6" t="s">
        <v>19</v>
      </c>
      <c r="M6" t="s">
        <v>20</v>
      </c>
      <c r="N6" t="s">
        <v>43</v>
      </c>
      <c r="O6">
        <v>1688219</v>
      </c>
      <c r="P6">
        <v>1968148</v>
      </c>
      <c r="Q6">
        <v>321.2</v>
      </c>
      <c r="R6">
        <v>337.7</v>
      </c>
      <c r="S6">
        <v>290.8</v>
      </c>
      <c r="T6">
        <v>128800</v>
      </c>
      <c r="U6">
        <v>6.5000000000000002E-2</v>
      </c>
      <c r="V6">
        <v>7948800</v>
      </c>
      <c r="W6">
        <v>1064403</v>
      </c>
      <c r="X6">
        <v>0.54100000000000004</v>
      </c>
      <c r="Y6">
        <v>0</v>
      </c>
      <c r="Z6">
        <v>0</v>
      </c>
      <c r="AA6">
        <v>0</v>
      </c>
      <c r="AB6">
        <v>363925</v>
      </c>
      <c r="AC6">
        <v>774917</v>
      </c>
      <c r="AD6">
        <v>0.39400000000000002</v>
      </c>
      <c r="AE6">
        <v>0</v>
      </c>
      <c r="AF6">
        <v>0</v>
      </c>
      <c r="AG6">
        <v>0</v>
      </c>
      <c r="AH6">
        <v>17</v>
      </c>
      <c r="AI6">
        <v>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251</v>
      </c>
      <c r="B7" t="s">
        <v>396</v>
      </c>
      <c r="C7">
        <v>6600</v>
      </c>
      <c r="D7">
        <v>8</v>
      </c>
      <c r="E7" t="s">
        <v>540</v>
      </c>
      <c r="F7" t="s">
        <v>3</v>
      </c>
      <c r="G7" t="s">
        <v>15</v>
      </c>
      <c r="H7">
        <v>6</v>
      </c>
      <c r="I7" t="s">
        <v>5</v>
      </c>
      <c r="J7" t="s">
        <v>6</v>
      </c>
      <c r="K7" t="s">
        <v>18</v>
      </c>
      <c r="L7" t="s">
        <v>19</v>
      </c>
      <c r="M7" t="s">
        <v>20</v>
      </c>
      <c r="N7" t="s">
        <v>614</v>
      </c>
      <c r="O7">
        <v>1399301</v>
      </c>
      <c r="P7">
        <v>1636742</v>
      </c>
      <c r="Q7">
        <v>248</v>
      </c>
      <c r="R7">
        <v>261.5</v>
      </c>
      <c r="S7">
        <v>225.7</v>
      </c>
      <c r="T7">
        <v>112000</v>
      </c>
      <c r="U7">
        <v>6.8000000000000005E-2</v>
      </c>
      <c r="V7">
        <v>6630946</v>
      </c>
      <c r="W7">
        <v>887933</v>
      </c>
      <c r="X7">
        <v>0.54200000000000004</v>
      </c>
      <c r="Y7">
        <v>0</v>
      </c>
      <c r="Z7">
        <v>0</v>
      </c>
      <c r="AA7">
        <v>0</v>
      </c>
      <c r="AB7">
        <v>299065</v>
      </c>
      <c r="AC7">
        <v>636810</v>
      </c>
      <c r="AD7">
        <v>0.38900000000000001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252</v>
      </c>
      <c r="B8" t="s">
        <v>396</v>
      </c>
      <c r="C8">
        <v>27262</v>
      </c>
      <c r="D8">
        <v>15</v>
      </c>
      <c r="E8" t="s">
        <v>540</v>
      </c>
      <c r="F8" t="s">
        <v>3</v>
      </c>
      <c r="G8" t="s">
        <v>15</v>
      </c>
      <c r="H8">
        <v>20</v>
      </c>
      <c r="I8" t="s">
        <v>5</v>
      </c>
      <c r="J8" t="s">
        <v>6</v>
      </c>
      <c r="K8" t="s">
        <v>18</v>
      </c>
      <c r="L8" t="s">
        <v>19</v>
      </c>
      <c r="M8" t="s">
        <v>20</v>
      </c>
      <c r="N8" t="s">
        <v>614</v>
      </c>
      <c r="O8">
        <v>7429859</v>
      </c>
      <c r="P8">
        <v>8305875</v>
      </c>
      <c r="Q8">
        <v>304.7</v>
      </c>
      <c r="R8">
        <v>321.10000000000002</v>
      </c>
      <c r="S8">
        <v>275</v>
      </c>
      <c r="T8">
        <v>210000</v>
      </c>
      <c r="U8">
        <v>2.5000000000000001E-2</v>
      </c>
      <c r="V8">
        <v>35199024</v>
      </c>
      <c r="W8">
        <v>4713409</v>
      </c>
      <c r="X8">
        <v>0.56699999999999995</v>
      </c>
      <c r="Y8">
        <v>0</v>
      </c>
      <c r="Z8">
        <v>0</v>
      </c>
      <c r="AA8">
        <v>0</v>
      </c>
      <c r="AB8">
        <v>1588510</v>
      </c>
      <c r="AC8">
        <v>3382466</v>
      </c>
      <c r="AD8">
        <v>0.40699999999999997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255</v>
      </c>
      <c r="B9" t="s">
        <v>2794</v>
      </c>
      <c r="C9">
        <v>21</v>
      </c>
      <c r="D9">
        <v>3.5000000000000003E-2</v>
      </c>
      <c r="E9" t="s">
        <v>540</v>
      </c>
      <c r="F9" t="s">
        <v>102</v>
      </c>
      <c r="G9" t="s">
        <v>81</v>
      </c>
      <c r="H9">
        <v>1</v>
      </c>
      <c r="I9" t="s">
        <v>5</v>
      </c>
      <c r="J9" t="s">
        <v>116</v>
      </c>
      <c r="K9" t="s">
        <v>2800</v>
      </c>
      <c r="L9" t="s">
        <v>359</v>
      </c>
      <c r="M9" t="s">
        <v>185</v>
      </c>
      <c r="N9" t="s">
        <v>10</v>
      </c>
      <c r="O9">
        <v>2387</v>
      </c>
      <c r="P9">
        <v>3124</v>
      </c>
      <c r="Q9">
        <v>148.69999999999999</v>
      </c>
      <c r="R9">
        <v>161</v>
      </c>
      <c r="S9">
        <v>154.80000000000001</v>
      </c>
      <c r="T9">
        <v>490</v>
      </c>
      <c r="U9">
        <v>0.157</v>
      </c>
      <c r="V9">
        <v>18418</v>
      </c>
      <c r="W9">
        <v>2280</v>
      </c>
      <c r="X9">
        <v>0.73</v>
      </c>
      <c r="Y9">
        <v>0</v>
      </c>
      <c r="Z9">
        <v>0</v>
      </c>
      <c r="AA9">
        <v>0</v>
      </c>
      <c r="AB9">
        <v>166</v>
      </c>
      <c r="AC9">
        <v>353</v>
      </c>
      <c r="AD9">
        <v>0.113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B595-B85E-45C4-B386-529934825B5E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Pryce &amp; Myers Carbon Data</vt:lpstr>
      <vt:lpstr>Basements</vt:lpstr>
      <vt:lpstr>Sheet14</vt:lpstr>
      <vt:lpstr>Less</vt:lpstr>
      <vt:lpstr>Aecom BenchMark Data</vt:lpstr>
      <vt:lpstr>Structure Only</vt:lpstr>
      <vt:lpstr>Sheet15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McCarthy, Gary</cp:lastModifiedBy>
  <dcterms:created xsi:type="dcterms:W3CDTF">2022-06-13T09:03:04Z</dcterms:created>
  <dcterms:modified xsi:type="dcterms:W3CDTF">2023-03-01T12:14:58Z</dcterms:modified>
</cp:coreProperties>
</file>