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zalo_\OneDrive\Escritorio\pythonYt\SXE\myGest\rrhh\nominas\"/>
    </mc:Choice>
  </mc:AlternateContent>
  <xr:revisionPtr revIDLastSave="0" documentId="13_ncr:1_{251A9C7F-B930-4059-A5FC-9EF7DE258D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mina2" sheetId="1" r:id="rId1"/>
  </sheets>
  <calcPr calcId="181029"/>
</workbook>
</file>

<file path=xl/calcChain.xml><?xml version="1.0" encoding="utf-8"?>
<calcChain xmlns="http://schemas.openxmlformats.org/spreadsheetml/2006/main">
  <c r="E51" i="1" l="1"/>
  <c r="F44" i="1"/>
  <c r="F16" i="1"/>
  <c r="F22" i="1" s="1"/>
  <c r="E11" i="1"/>
  <c r="F43" i="1" l="1"/>
  <c r="F53" i="1" s="1"/>
  <c r="F27" i="1"/>
  <c r="F45" i="1"/>
  <c r="F26" i="1"/>
  <c r="F29" i="1"/>
  <c r="F32" i="1" s="1"/>
  <c r="F34" i="1" s="1"/>
  <c r="F28" i="1"/>
  <c r="F52" i="1" l="1"/>
  <c r="F50" i="1"/>
  <c r="F51" i="1"/>
  <c r="F54" i="1" l="1"/>
</calcChain>
</file>

<file path=xl/sharedStrings.xml><?xml version="1.0" encoding="utf-8"?>
<sst xmlns="http://schemas.openxmlformats.org/spreadsheetml/2006/main" count="64" uniqueCount="60">
  <si>
    <t>EMPRESA</t>
  </si>
  <si>
    <t>TRABAJADOR/A</t>
  </si>
  <si>
    <t>Nombre:</t>
  </si>
  <si>
    <t>Capsule Corp</t>
  </si>
  <si>
    <t>Adolfo Cecilia Gerónimo</t>
  </si>
  <si>
    <t>Domicilio:</t>
  </si>
  <si>
    <t>DNI:</t>
  </si>
  <si>
    <t>11111111A</t>
  </si>
  <si>
    <t>Número afiliación a la S.S:</t>
  </si>
  <si>
    <t>CIF:</t>
  </si>
  <si>
    <t>Categoría o grupo profesional:</t>
  </si>
  <si>
    <t>C2</t>
  </si>
  <si>
    <t>Código Cuenta cotización S.S.:</t>
  </si>
  <si>
    <t>Grupo de cotización:</t>
  </si>
  <si>
    <t>Fecha de antigüedad:</t>
  </si>
  <si>
    <t>Periodo de liquidación:</t>
  </si>
  <si>
    <t>01/01/2023</t>
  </si>
  <si>
    <t>31/01/2023</t>
  </si>
  <si>
    <t>Total días:</t>
  </si>
  <si>
    <t>DEVENGOS</t>
  </si>
  <si>
    <t>CANTIDAD</t>
  </si>
  <si>
    <t>PRECIO</t>
  </si>
  <si>
    <t>TOTALES</t>
  </si>
  <si>
    <t>Percepciones salariales:</t>
  </si>
  <si>
    <t>Salario base</t>
  </si>
  <si>
    <t>Complementos salariales</t>
  </si>
  <si>
    <t>Complemento de ajuste</t>
  </si>
  <si>
    <t>Horas extraordinarias</t>
  </si>
  <si>
    <t>Incentivos</t>
  </si>
  <si>
    <t>Pagas extraordinarias</t>
  </si>
  <si>
    <t>Percepciones no salariales:</t>
  </si>
  <si>
    <t>Dietas</t>
  </si>
  <si>
    <t>Plus de transporte</t>
  </si>
  <si>
    <t>Pagos por incapacidad temporal</t>
  </si>
  <si>
    <t>Complementos por incapacidad temporal a cargo de la empresa</t>
  </si>
  <si>
    <t>TOTAL DEVENGADO</t>
  </si>
  <si>
    <t>DEDUCCIONES</t>
  </si>
  <si>
    <t>Aportación del trabajador a las cotizaciones de la Seguridad Social:</t>
  </si>
  <si>
    <t>Contingencias comunes</t>
  </si>
  <si>
    <t>Desempleo</t>
  </si>
  <si>
    <t>Formación Profesional</t>
  </si>
  <si>
    <t>Retenciones a cuenta de IRPF</t>
  </si>
  <si>
    <t>Otras deducciones</t>
  </si>
  <si>
    <t>TOTAL A DEDUCIR</t>
  </si>
  <si>
    <t>LIQUIDO A PERCIBIR</t>
  </si>
  <si>
    <t>Fecha de ingreso de la nómina:</t>
  </si>
  <si>
    <t>Firma del trabajador</t>
  </si>
  <si>
    <t>Entidad financiera (banco):</t>
  </si>
  <si>
    <t>Número de cuenta:</t>
  </si>
  <si>
    <t>ES17 1727 1794 17 1106730897</t>
  </si>
  <si>
    <t>DETERMINACIÓN BASES COTIZACIÓN A LA SEGURIDAD SOCIAL</t>
  </si>
  <si>
    <t>TOTAL BASE S.S.</t>
  </si>
  <si>
    <t>Base de cotización de contingencias profesionales</t>
  </si>
  <si>
    <t>Base de horas extras</t>
  </si>
  <si>
    <t>Base sujeta a retención del IRPF</t>
  </si>
  <si>
    <t xml:space="preserve">DETERMINACIÓN BASES COTIZACIÓN A LA SEGURIDAD SOCIAL Y </t>
  </si>
  <si>
    <t>CONCEPTOS DE RECAUDACIÓN CONJUNTA Y APORTACIÓN DE LA EMPRESA</t>
  </si>
  <si>
    <t>Contingencias profesionales y conceptos de recaudación conjunta</t>
  </si>
  <si>
    <t>Cotización adicional horas extraordinarias</t>
  </si>
  <si>
    <t>Coste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</si>
</sst>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€&quot;;\-#,##0.00\ &quot;€&quot;"/>
    <numFmt numFmtId="164" formatCode="#,##0.00%"/>
    <numFmt numFmtId="165" formatCode="dd/mm/yy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0"/>
      <color rgb="FFEEEEEE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34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3" fontId="1" fillId="0" borderId="8" xfId="0" applyNumberFormat="1" applyFont="1" applyBorder="1" applyAlignment="1">
      <alignment horizontal="left"/>
    </xf>
    <xf numFmtId="164" fontId="4" fillId="0" borderId="7" xfId="0" applyNumberFormat="1" applyFont="1" applyBorder="1" applyAlignment="1">
      <alignment horizontal="left"/>
    </xf>
    <xf numFmtId="7" fontId="0" fillId="0" borderId="0" xfId="0" applyNumberFormat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7" fontId="1" fillId="0" borderId="9" xfId="0" applyNumberFormat="1" applyFont="1" applyBorder="1" applyAlignment="1">
      <alignment horizontal="left"/>
    </xf>
    <xf numFmtId="1" fontId="4" fillId="0" borderId="10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right"/>
    </xf>
    <xf numFmtId="1" fontId="4" fillId="0" borderId="11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righ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left"/>
    </xf>
    <xf numFmtId="3" fontId="1" fillId="0" borderId="17" xfId="0" applyNumberFormat="1" applyFont="1" applyBorder="1" applyAlignment="1">
      <alignment horizontal="right"/>
    </xf>
    <xf numFmtId="0" fontId="1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left"/>
    </xf>
    <xf numFmtId="1" fontId="4" fillId="2" borderId="19" xfId="0" applyNumberFormat="1" applyFont="1" applyFill="1" applyBorder="1" applyAlignment="1">
      <alignment horizontal="left"/>
    </xf>
    <xf numFmtId="3" fontId="1" fillId="2" borderId="19" xfId="0" applyNumberFormat="1" applyFont="1" applyFill="1" applyBorder="1" applyAlignment="1">
      <alignment horizontal="center"/>
    </xf>
    <xf numFmtId="164" fontId="1" fillId="2" borderId="19" xfId="0" applyNumberFormat="1" applyFont="1" applyFill="1" applyBorder="1" applyAlignment="1">
      <alignment horizontal="center"/>
    </xf>
    <xf numFmtId="7" fontId="1" fillId="2" borderId="20" xfId="0" applyNumberFormat="1" applyFont="1" applyFill="1" applyBorder="1" applyAlignment="1">
      <alignment horizontal="center"/>
    </xf>
    <xf numFmtId="1" fontId="4" fillId="0" borderId="7" xfId="0" applyNumberFormat="1" applyFont="1" applyBorder="1" applyAlignment="1">
      <alignment horizontal="left"/>
    </xf>
    <xf numFmtId="3" fontId="4" fillId="0" borderId="7" xfId="0" applyNumberFormat="1" applyFont="1" applyBorder="1" applyAlignment="1">
      <alignment horizontal="left"/>
    </xf>
    <xf numFmtId="7" fontId="4" fillId="0" borderId="9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7" fontId="1" fillId="0" borderId="7" xfId="0" applyNumberFormat="1" applyFont="1" applyBorder="1" applyAlignment="1">
      <alignment horizontal="right"/>
    </xf>
    <xf numFmtId="7" fontId="1" fillId="0" borderId="9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left"/>
    </xf>
    <xf numFmtId="1" fontId="4" fillId="0" borderId="16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left"/>
    </xf>
    <xf numFmtId="164" fontId="4" fillId="0" borderId="16" xfId="0" applyNumberFormat="1" applyFont="1" applyBorder="1" applyAlignment="1">
      <alignment horizontal="left"/>
    </xf>
    <xf numFmtId="7" fontId="1" fillId="0" borderId="17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7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left"/>
    </xf>
    <xf numFmtId="3" fontId="3" fillId="0" borderId="7" xfId="0" applyNumberFormat="1" applyFont="1" applyBorder="1" applyAlignment="1">
      <alignment horizontal="right"/>
    </xf>
    <xf numFmtId="1" fontId="3" fillId="0" borderId="7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1" fontId="1" fillId="0" borderId="16" xfId="0" applyNumberFormat="1" applyFont="1" applyBorder="1" applyAlignment="1">
      <alignment horizontal="left"/>
    </xf>
    <xf numFmtId="3" fontId="1" fillId="0" borderId="16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7" fontId="1" fillId="2" borderId="21" xfId="0" applyNumberFormat="1" applyFont="1" applyFill="1" applyBorder="1" applyAlignment="1">
      <alignment horizontal="right"/>
    </xf>
    <xf numFmtId="0" fontId="1" fillId="0" borderId="25" xfId="0" applyFont="1" applyBorder="1" applyAlignment="1">
      <alignment horizontal="left"/>
    </xf>
    <xf numFmtId="7" fontId="4" fillId="2" borderId="20" xfId="0" applyNumberFormat="1" applyFont="1" applyFill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1" fontId="4" fillId="0" borderId="27" xfId="0" applyNumberFormat="1" applyFont="1" applyBorder="1" applyAlignment="1">
      <alignment horizontal="left"/>
    </xf>
    <xf numFmtId="3" fontId="4" fillId="0" borderId="27" xfId="0" applyNumberFormat="1" applyFont="1" applyBorder="1" applyAlignment="1">
      <alignment horizontal="left"/>
    </xf>
    <xf numFmtId="164" fontId="4" fillId="0" borderId="27" xfId="0" applyNumberFormat="1" applyFont="1" applyBorder="1" applyAlignment="1">
      <alignment horizontal="left"/>
    </xf>
    <xf numFmtId="7" fontId="1" fillId="0" borderId="28" xfId="0" applyNumberFormat="1" applyFont="1" applyBorder="1" applyAlignment="1">
      <alignment horizontal="righ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" fontId="3" fillId="0" borderId="30" xfId="0" applyNumberFormat="1" applyFont="1" applyBorder="1" applyAlignment="1">
      <alignment horizontal="left"/>
    </xf>
    <xf numFmtId="3" fontId="3" fillId="0" borderId="30" xfId="0" applyNumberFormat="1" applyFont="1" applyBorder="1" applyAlignment="1">
      <alignment horizontal="left"/>
    </xf>
    <xf numFmtId="164" fontId="3" fillId="0" borderId="30" xfId="0" applyNumberFormat="1" applyFont="1" applyBorder="1" applyAlignment="1">
      <alignment horizontal="left"/>
    </xf>
    <xf numFmtId="7" fontId="1" fillId="0" borderId="31" xfId="0" applyNumberFormat="1" applyFont="1" applyBorder="1" applyAlignment="1">
      <alignment horizontal="right"/>
    </xf>
    <xf numFmtId="7" fontId="1" fillId="3" borderId="33" xfId="0" applyNumberFormat="1" applyFont="1" applyFill="1" applyBorder="1" applyAlignment="1">
      <alignment horizontal="right"/>
    </xf>
    <xf numFmtId="7" fontId="4" fillId="0" borderId="7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7" fontId="3" fillId="0" borderId="7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2" borderId="4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left"/>
    </xf>
    <xf numFmtId="7" fontId="2" fillId="0" borderId="5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164" fontId="4" fillId="0" borderId="7" xfId="0" applyNumberFormat="1" applyFont="1" applyBorder="1" applyAlignment="1">
      <alignment horizontal="left"/>
    </xf>
    <xf numFmtId="7" fontId="0" fillId="0" borderId="0" xfId="0" applyNumberFormat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0" fillId="0" borderId="0" xfId="0"/>
    <xf numFmtId="3" fontId="1" fillId="0" borderId="8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1" fillId="0" borderId="6" xfId="0" applyFont="1" applyBorder="1" applyAlignment="1">
      <alignment horizontal="left"/>
    </xf>
    <xf numFmtId="3" fontId="1" fillId="0" borderId="12" xfId="0" applyNumberFormat="1" applyFont="1" applyBorder="1" applyAlignment="1">
      <alignment horizontal="left"/>
    </xf>
    <xf numFmtId="164" fontId="2" fillId="0" borderId="13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1" fontId="4" fillId="0" borderId="23" xfId="0" applyNumberFormat="1" applyFont="1" applyBorder="1" applyAlignment="1">
      <alignment horizontal="left"/>
    </xf>
    <xf numFmtId="3" fontId="2" fillId="0" borderId="23" xfId="0" applyNumberFormat="1" applyFont="1" applyBorder="1" applyAlignment="1">
      <alignment horizontal="left"/>
    </xf>
    <xf numFmtId="164" fontId="5" fillId="0" borderId="17" xfId="0" applyNumberFormat="1" applyFont="1" applyBorder="1" applyAlignment="1">
      <alignment horizontal="center" vertical="top"/>
    </xf>
    <xf numFmtId="7" fontId="2" fillId="0" borderId="24" xfId="0" applyNumberFormat="1" applyFont="1" applyBorder="1" applyAlignment="1">
      <alignment horizontal="left"/>
    </xf>
    <xf numFmtId="7" fontId="2" fillId="0" borderId="9" xfId="0" applyNumberFormat="1" applyFont="1" applyBorder="1" applyAlignment="1">
      <alignment horizontal="left"/>
    </xf>
    <xf numFmtId="7" fontId="2" fillId="0" borderId="14" xfId="0" applyNumberFormat="1" applyFont="1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1"/>
  <sheetViews>
    <sheetView tabSelected="1" workbookViewId="0">
      <selection activeCell="H10" sqref="H10"/>
    </sheetView>
  </sheetViews>
  <sheetFormatPr baseColWidth="10" defaultColWidth="8.88671875" defaultRowHeight="14.4" x14ac:dyDescent="0.3"/>
  <cols>
    <col min="1" max="1" width="16.88671875" bestFit="1" customWidth="1"/>
    <col min="2" max="2" width="15.44140625" bestFit="1" customWidth="1"/>
    <col min="3" max="3" width="18.33203125" style="4" bestFit="1" customWidth="1"/>
    <col min="4" max="4" width="14.109375" style="37" bestFit="1" customWidth="1"/>
    <col min="5" max="5" width="14.109375" style="9" bestFit="1" customWidth="1"/>
    <col min="6" max="6" width="14.109375" style="7" bestFit="1" customWidth="1"/>
    <col min="7" max="7" width="14.109375" bestFit="1" customWidth="1"/>
  </cols>
  <sheetData>
    <row r="1" spans="1:8" ht="19.5" customHeight="1" x14ac:dyDescent="0.3">
      <c r="A1" s="65" t="s">
        <v>0</v>
      </c>
      <c r="B1" s="66"/>
      <c r="C1" s="67"/>
      <c r="D1" s="68" t="s">
        <v>1</v>
      </c>
      <c r="E1" s="69"/>
      <c r="F1" s="70"/>
      <c r="G1" s="1"/>
    </row>
    <row r="2" spans="1:8" ht="19.5" customHeight="1" x14ac:dyDescent="0.3">
      <c r="A2" s="2" t="s">
        <v>2</v>
      </c>
      <c r="B2" s="71" t="s">
        <v>3</v>
      </c>
      <c r="C2" s="72"/>
      <c r="D2" s="5" t="s">
        <v>2</v>
      </c>
      <c r="E2" s="73" t="s">
        <v>4</v>
      </c>
      <c r="F2" s="74"/>
      <c r="G2" s="1"/>
    </row>
    <row r="3" spans="1:8" ht="19.5" customHeight="1" x14ac:dyDescent="0.3">
      <c r="A3" s="2" t="s">
        <v>5</v>
      </c>
      <c r="B3" s="71"/>
      <c r="C3" s="72"/>
      <c r="D3" s="5" t="s">
        <v>6</v>
      </c>
      <c r="E3" s="75" t="s">
        <v>7</v>
      </c>
      <c r="F3" s="74"/>
      <c r="G3" s="1"/>
    </row>
    <row r="4" spans="1:8" ht="19.5" customHeight="1" x14ac:dyDescent="0.3">
      <c r="A4" s="76"/>
      <c r="B4" s="77"/>
      <c r="C4" s="72"/>
      <c r="D4" s="78" t="s">
        <v>8</v>
      </c>
      <c r="E4" s="79"/>
      <c r="F4" s="10"/>
      <c r="G4" s="1"/>
    </row>
    <row r="5" spans="1:8" ht="19.5" customHeight="1" x14ac:dyDescent="0.3">
      <c r="A5" s="2" t="s">
        <v>9</v>
      </c>
      <c r="B5" s="71"/>
      <c r="C5" s="72"/>
      <c r="D5" s="78" t="s">
        <v>10</v>
      </c>
      <c r="E5" s="79"/>
      <c r="F5" s="10" t="s">
        <v>11</v>
      </c>
      <c r="G5" s="1"/>
    </row>
    <row r="6" spans="1:8" ht="19.5" customHeight="1" x14ac:dyDescent="0.3">
      <c r="A6" s="80" t="s">
        <v>12</v>
      </c>
      <c r="B6" s="77"/>
      <c r="C6" s="11"/>
      <c r="D6" s="78" t="s">
        <v>13</v>
      </c>
      <c r="E6" s="79"/>
      <c r="F6" s="12">
        <v>1</v>
      </c>
      <c r="G6" s="1"/>
    </row>
    <row r="7" spans="1:8" ht="19.5" customHeight="1" x14ac:dyDescent="0.3">
      <c r="A7" s="2"/>
      <c r="C7" s="13"/>
      <c r="D7" s="81" t="s">
        <v>14</v>
      </c>
      <c r="E7" s="82"/>
      <c r="F7" s="14">
        <v>25569.041962604166</v>
      </c>
      <c r="G7" s="1"/>
    </row>
    <row r="8" spans="1:8" ht="19.5" customHeight="1" x14ac:dyDescent="0.3">
      <c r="A8" s="83" t="s">
        <v>15</v>
      </c>
      <c r="B8" s="84"/>
      <c r="C8" s="16" t="s">
        <v>16</v>
      </c>
      <c r="D8" s="17" t="s">
        <v>17</v>
      </c>
      <c r="E8" s="18" t="s">
        <v>18</v>
      </c>
      <c r="F8" s="19">
        <v>30</v>
      </c>
      <c r="G8" s="1"/>
    </row>
    <row r="9" spans="1:8" ht="19.5" customHeight="1" x14ac:dyDescent="0.3">
      <c r="A9" s="20" t="s">
        <v>19</v>
      </c>
      <c r="B9" s="21"/>
      <c r="C9" s="22"/>
      <c r="D9" s="23" t="s">
        <v>20</v>
      </c>
      <c r="E9" s="24" t="s">
        <v>21</v>
      </c>
      <c r="F9" s="25" t="s">
        <v>22</v>
      </c>
      <c r="G9" s="1"/>
    </row>
    <row r="10" spans="1:8" ht="19.5" customHeight="1" x14ac:dyDescent="0.3">
      <c r="A10" s="80" t="s">
        <v>23</v>
      </c>
      <c r="B10" s="77"/>
      <c r="C10" s="26"/>
      <c r="D10" s="27"/>
      <c r="E10" s="6"/>
      <c r="F10" s="28"/>
      <c r="G10" s="1"/>
      <c r="H10" s="104"/>
    </row>
    <row r="11" spans="1:8" ht="19.5" customHeight="1" x14ac:dyDescent="0.3">
      <c r="A11" s="80" t="s">
        <v>24</v>
      </c>
      <c r="B11" s="77"/>
      <c r="C11" s="72"/>
      <c r="D11" s="29">
        <v>30</v>
      </c>
      <c r="E11" s="30">
        <f>F11/D11</f>
        <v>35.166666666666664</v>
      </c>
      <c r="F11" s="31">
        <v>1055</v>
      </c>
      <c r="G11" s="1"/>
    </row>
    <row r="12" spans="1:8" ht="19.5" customHeight="1" x14ac:dyDescent="0.3">
      <c r="A12" s="80" t="s">
        <v>25</v>
      </c>
      <c r="B12" s="77"/>
      <c r="C12" s="72"/>
      <c r="D12" s="27"/>
      <c r="E12" s="6"/>
      <c r="F12" s="28"/>
      <c r="G12" s="1"/>
    </row>
    <row r="13" spans="1:8" ht="19.5" customHeight="1" x14ac:dyDescent="0.3">
      <c r="A13" s="80" t="s">
        <v>26</v>
      </c>
      <c r="B13" s="77"/>
      <c r="C13" s="72"/>
      <c r="D13" s="27"/>
      <c r="E13" s="6"/>
      <c r="F13" s="28"/>
      <c r="G13" s="1"/>
    </row>
    <row r="14" spans="1:8" ht="19.5" customHeight="1" x14ac:dyDescent="0.3">
      <c r="A14" s="80" t="s">
        <v>27</v>
      </c>
      <c r="B14" s="77"/>
      <c r="C14" s="72"/>
      <c r="D14" s="27"/>
      <c r="E14" s="6"/>
      <c r="F14" s="28"/>
      <c r="G14" s="1"/>
    </row>
    <row r="15" spans="1:8" ht="19.5" customHeight="1" x14ac:dyDescent="0.3">
      <c r="A15" s="80" t="s">
        <v>28</v>
      </c>
      <c r="B15" s="77"/>
      <c r="C15" s="72"/>
      <c r="D15" s="27"/>
      <c r="E15" s="6"/>
      <c r="F15" s="31"/>
      <c r="G15" s="1"/>
    </row>
    <row r="16" spans="1:8" ht="19.5" customHeight="1" x14ac:dyDescent="0.3">
      <c r="A16" s="80" t="s">
        <v>29</v>
      </c>
      <c r="B16" s="77"/>
      <c r="C16" s="72"/>
      <c r="D16" s="29"/>
      <c r="E16" s="32">
        <v>2</v>
      </c>
      <c r="F16" s="31">
        <f>F11/6</f>
        <v>175.83333333333334</v>
      </c>
      <c r="G16" s="1"/>
    </row>
    <row r="17" spans="1:7" ht="19.5" customHeight="1" x14ac:dyDescent="0.3">
      <c r="A17" s="80" t="s">
        <v>30</v>
      </c>
      <c r="B17" s="77"/>
      <c r="C17" s="26"/>
      <c r="D17" s="27"/>
      <c r="E17" s="6"/>
      <c r="F17" s="28"/>
      <c r="G17" s="1"/>
    </row>
    <row r="18" spans="1:7" ht="19.5" customHeight="1" x14ac:dyDescent="0.3">
      <c r="A18" s="80" t="s">
        <v>31</v>
      </c>
      <c r="B18" s="77"/>
      <c r="C18" s="72"/>
      <c r="D18" s="27"/>
      <c r="E18" s="6"/>
      <c r="F18" s="28"/>
      <c r="G18" s="1"/>
    </row>
    <row r="19" spans="1:7" ht="19.5" customHeight="1" x14ac:dyDescent="0.3">
      <c r="A19" s="80" t="s">
        <v>32</v>
      </c>
      <c r="B19" s="77"/>
      <c r="C19" s="72"/>
      <c r="D19" s="27"/>
      <c r="E19" s="6"/>
      <c r="F19" s="28"/>
      <c r="G19" s="1"/>
    </row>
    <row r="20" spans="1:7" ht="19.5" customHeight="1" x14ac:dyDescent="0.3">
      <c r="A20" s="80" t="s">
        <v>33</v>
      </c>
      <c r="B20" s="77"/>
      <c r="C20" s="72"/>
      <c r="D20" s="27"/>
      <c r="E20" s="6"/>
      <c r="F20" s="28"/>
      <c r="G20" s="1"/>
    </row>
    <row r="21" spans="1:7" ht="19.5" customHeight="1" x14ac:dyDescent="0.3">
      <c r="A21" s="80" t="s">
        <v>34</v>
      </c>
      <c r="B21" s="77"/>
      <c r="C21" s="72"/>
      <c r="D21" s="27"/>
      <c r="E21" s="6"/>
      <c r="F21" s="28"/>
      <c r="G21" s="1"/>
    </row>
    <row r="22" spans="1:7" ht="19.5" customHeight="1" x14ac:dyDescent="0.3">
      <c r="A22" s="83" t="s">
        <v>35</v>
      </c>
      <c r="B22" s="84"/>
      <c r="C22" s="33"/>
      <c r="D22" s="34"/>
      <c r="E22" s="35"/>
      <c r="F22" s="36">
        <f>SUM(F11:F21)</f>
        <v>1230.8333333333333</v>
      </c>
      <c r="G22" s="1"/>
    </row>
    <row r="23" spans="1:7" ht="19.5" customHeight="1" x14ac:dyDescent="0.3">
      <c r="A23" s="2"/>
      <c r="B23" s="3"/>
      <c r="C23" s="26"/>
      <c r="D23" s="27"/>
      <c r="E23" s="6"/>
      <c r="F23" s="28"/>
      <c r="G23" s="1"/>
    </row>
    <row r="24" spans="1:7" ht="19.5" customHeight="1" x14ac:dyDescent="0.3">
      <c r="A24" s="20" t="s">
        <v>36</v>
      </c>
      <c r="B24" s="21"/>
      <c r="C24" s="22"/>
      <c r="D24" s="23"/>
      <c r="E24" s="24"/>
      <c r="F24" s="25" t="s">
        <v>22</v>
      </c>
      <c r="G24" s="1"/>
    </row>
    <row r="25" spans="1:7" ht="19.5" customHeight="1" x14ac:dyDescent="0.3">
      <c r="A25" s="80" t="s">
        <v>37</v>
      </c>
      <c r="B25" s="77"/>
      <c r="C25" s="72"/>
      <c r="D25" s="85"/>
      <c r="E25" s="79"/>
      <c r="F25" s="10"/>
      <c r="G25" s="1"/>
    </row>
    <row r="26" spans="1:7" ht="19.5" customHeight="1" x14ac:dyDescent="0.3">
      <c r="A26" s="80" t="s">
        <v>38</v>
      </c>
      <c r="B26" s="77"/>
      <c r="C26" s="86"/>
      <c r="D26" s="85"/>
      <c r="E26" s="38">
        <v>4.7E-2</v>
      </c>
      <c r="F26" s="31">
        <f>(F22*E26)</f>
        <v>57.849166666666662</v>
      </c>
      <c r="G26" s="1"/>
    </row>
    <row r="27" spans="1:7" ht="19.5" customHeight="1" x14ac:dyDescent="0.3">
      <c r="A27" s="80" t="s">
        <v>39</v>
      </c>
      <c r="B27" s="77"/>
      <c r="C27" s="39"/>
      <c r="D27" s="40"/>
      <c r="E27" s="38">
        <v>1.55E-2</v>
      </c>
      <c r="F27" s="31">
        <f>(F22*E27)</f>
        <v>19.077916666666667</v>
      </c>
      <c r="G27" s="1"/>
    </row>
    <row r="28" spans="1:7" ht="19.5" customHeight="1" x14ac:dyDescent="0.3">
      <c r="A28" s="80" t="s">
        <v>40</v>
      </c>
      <c r="B28" s="77"/>
      <c r="C28" s="39"/>
      <c r="D28" s="40"/>
      <c r="E28" s="38">
        <v>1E-3</v>
      </c>
      <c r="F28" s="31">
        <f>(F22*E28)</f>
        <v>1.2308333333333332</v>
      </c>
      <c r="G28" s="1"/>
    </row>
    <row r="29" spans="1:7" ht="19.5" customHeight="1" x14ac:dyDescent="0.3">
      <c r="A29" s="80" t="s">
        <v>41</v>
      </c>
      <c r="B29" s="77"/>
      <c r="C29" s="72"/>
      <c r="D29" s="40"/>
      <c r="E29" s="38">
        <v>0.1487</v>
      </c>
      <c r="F29" s="31">
        <f>F22*E29</f>
        <v>183.02491666666666</v>
      </c>
      <c r="G29" s="1"/>
    </row>
    <row r="30" spans="1:7" ht="19.5" customHeight="1" x14ac:dyDescent="0.3">
      <c r="A30" s="80" t="s">
        <v>42</v>
      </c>
      <c r="B30" s="77"/>
      <c r="C30" s="72"/>
      <c r="D30" s="40"/>
      <c r="E30" s="32"/>
      <c r="F30" s="31">
        <v>50</v>
      </c>
      <c r="G30" s="1"/>
    </row>
    <row r="31" spans="1:7" ht="19.5" customHeight="1" x14ac:dyDescent="0.3">
      <c r="A31" s="2"/>
      <c r="C31" s="41"/>
      <c r="D31" s="40"/>
      <c r="E31" s="6"/>
      <c r="F31" s="28"/>
      <c r="G31" s="1"/>
    </row>
    <row r="32" spans="1:7" ht="19.5" customHeight="1" x14ac:dyDescent="0.3">
      <c r="A32" s="15" t="s">
        <v>43</v>
      </c>
      <c r="B32" s="42"/>
      <c r="C32" s="43"/>
      <c r="D32" s="44"/>
      <c r="E32" s="35"/>
      <c r="F32" s="36">
        <f>SUM(F29:F30)</f>
        <v>233.02491666666666</v>
      </c>
      <c r="G32" s="1"/>
    </row>
    <row r="33" spans="1:7" ht="19.5" customHeight="1" x14ac:dyDescent="0.3">
      <c r="A33" s="2"/>
      <c r="B33" s="45"/>
      <c r="C33" s="39"/>
      <c r="D33" s="27"/>
      <c r="E33" s="6"/>
      <c r="F33" s="28"/>
      <c r="G33" s="1"/>
    </row>
    <row r="34" spans="1:7" ht="19.5" customHeight="1" x14ac:dyDescent="0.3">
      <c r="A34" s="87" t="s">
        <v>44</v>
      </c>
      <c r="B34" s="88"/>
      <c r="C34" s="88"/>
      <c r="D34" s="89"/>
      <c r="E34" s="90"/>
      <c r="F34" s="46">
        <f>F22-F32</f>
        <v>997.80841666666663</v>
      </c>
      <c r="G34" s="1"/>
    </row>
    <row r="35" spans="1:7" ht="19.5" customHeight="1" x14ac:dyDescent="0.3">
      <c r="A35" s="2"/>
      <c r="B35" s="3"/>
      <c r="C35" s="26"/>
      <c r="D35" s="27"/>
      <c r="E35" s="6"/>
      <c r="F35" s="28"/>
      <c r="G35" s="1"/>
    </row>
    <row r="36" spans="1:7" ht="19.5" customHeight="1" x14ac:dyDescent="0.3">
      <c r="A36" s="91" t="s">
        <v>45</v>
      </c>
      <c r="B36" s="92"/>
      <c r="C36" s="93"/>
      <c r="D36" s="94"/>
      <c r="E36" s="95" t="s">
        <v>46</v>
      </c>
      <c r="F36" s="96"/>
      <c r="G36" s="1"/>
    </row>
    <row r="37" spans="1:7" ht="19.5" customHeight="1" x14ac:dyDescent="0.3">
      <c r="A37" s="80" t="s">
        <v>47</v>
      </c>
      <c r="B37" s="77"/>
      <c r="C37" s="99"/>
      <c r="D37" s="85"/>
      <c r="E37" s="79"/>
      <c r="F37" s="97"/>
      <c r="G37" s="1"/>
    </row>
    <row r="38" spans="1:7" ht="19.5" customHeight="1" x14ac:dyDescent="0.3">
      <c r="A38" s="47" t="s">
        <v>48</v>
      </c>
      <c r="B38" s="100" t="s">
        <v>49</v>
      </c>
      <c r="C38" s="101"/>
      <c r="D38" s="102"/>
      <c r="E38" s="82"/>
      <c r="F38" s="98"/>
      <c r="G38" s="1"/>
    </row>
    <row r="39" spans="1:7" ht="19.5" customHeight="1" x14ac:dyDescent="0.3">
      <c r="A39" s="2"/>
      <c r="B39" s="3"/>
      <c r="C39" s="26"/>
      <c r="D39" s="27"/>
      <c r="E39" s="6"/>
      <c r="F39" s="28"/>
      <c r="G39" s="1"/>
    </row>
    <row r="40" spans="1:7" ht="19.5" customHeight="1" x14ac:dyDescent="0.3">
      <c r="A40" s="87" t="s">
        <v>50</v>
      </c>
      <c r="B40" s="88"/>
      <c r="C40" s="88"/>
      <c r="D40" s="89"/>
      <c r="E40" s="90"/>
      <c r="F40" s="48"/>
      <c r="G40" s="1"/>
    </row>
    <row r="41" spans="1:7" ht="19.5" customHeight="1" x14ac:dyDescent="0.3">
      <c r="A41" s="2" t="s">
        <v>51</v>
      </c>
      <c r="B41" s="3"/>
      <c r="C41" s="26"/>
      <c r="D41" s="27"/>
      <c r="E41" s="6"/>
      <c r="F41" s="31"/>
      <c r="G41" s="1"/>
    </row>
    <row r="42" spans="1:7" ht="19.5" customHeight="1" x14ac:dyDescent="0.3">
      <c r="A42" s="2"/>
      <c r="B42" s="3"/>
      <c r="C42" s="26"/>
      <c r="D42" s="27"/>
      <c r="E42" s="6"/>
      <c r="F42" s="31"/>
      <c r="G42" s="1"/>
    </row>
    <row r="43" spans="1:7" ht="19.5" customHeight="1" x14ac:dyDescent="0.3">
      <c r="A43" s="2" t="s">
        <v>52</v>
      </c>
      <c r="B43" s="3"/>
      <c r="C43" s="26"/>
      <c r="D43" s="27"/>
      <c r="E43" s="6"/>
      <c r="F43" s="31">
        <f>F22</f>
        <v>1230.8333333333333</v>
      </c>
      <c r="G43" s="1"/>
    </row>
    <row r="44" spans="1:7" ht="19.5" customHeight="1" x14ac:dyDescent="0.3">
      <c r="A44" s="2" t="s">
        <v>53</v>
      </c>
      <c r="B44" s="3"/>
      <c r="C44" s="26"/>
      <c r="D44" s="27"/>
      <c r="E44" s="6"/>
      <c r="F44" s="31">
        <f>F14</f>
        <v>0</v>
      </c>
      <c r="G44" s="1"/>
    </row>
    <row r="45" spans="1:7" ht="19.5" customHeight="1" x14ac:dyDescent="0.3">
      <c r="A45" s="49" t="s">
        <v>54</v>
      </c>
      <c r="B45" s="50"/>
      <c r="C45" s="51"/>
      <c r="D45" s="52"/>
      <c r="E45" s="53"/>
      <c r="F45" s="54">
        <f>F22</f>
        <v>1230.8333333333333</v>
      </c>
      <c r="G45" s="1"/>
    </row>
    <row r="46" spans="1:7" ht="19.5" customHeight="1" x14ac:dyDescent="0.3">
      <c r="A46" s="45"/>
      <c r="B46" s="3"/>
      <c r="C46" s="26"/>
      <c r="D46" s="27"/>
      <c r="E46" s="6"/>
      <c r="F46" s="30"/>
    </row>
    <row r="47" spans="1:7" ht="19.5" customHeight="1" x14ac:dyDescent="0.3">
      <c r="A47" s="55"/>
      <c r="B47" s="56"/>
      <c r="C47" s="57"/>
      <c r="D47" s="58"/>
      <c r="E47" s="59"/>
      <c r="F47" s="60"/>
    </row>
    <row r="48" spans="1:7" ht="19.5" customHeight="1" x14ac:dyDescent="0.3">
      <c r="A48" s="103" t="s">
        <v>55</v>
      </c>
      <c r="B48" s="88"/>
      <c r="C48" s="88"/>
      <c r="D48" s="89"/>
      <c r="E48" s="90"/>
      <c r="F48" s="61"/>
    </row>
    <row r="49" spans="1:6" ht="19.5" customHeight="1" x14ac:dyDescent="0.3">
      <c r="A49" s="103" t="s">
        <v>56</v>
      </c>
      <c r="B49" s="88"/>
      <c r="C49" s="88"/>
      <c r="D49" s="89"/>
      <c r="E49" s="90"/>
      <c r="F49" s="61"/>
    </row>
    <row r="50" spans="1:6" ht="19.5" customHeight="1" x14ac:dyDescent="0.3">
      <c r="A50" s="2" t="s">
        <v>38</v>
      </c>
      <c r="B50" s="3"/>
      <c r="C50" s="26"/>
      <c r="D50" s="27"/>
      <c r="E50" s="8">
        <v>0.23599999999999999</v>
      </c>
      <c r="F50" s="31">
        <f>$F$53*E50</f>
        <v>290.47666666666663</v>
      </c>
    </row>
    <row r="51" spans="1:6" ht="19.5" customHeight="1" x14ac:dyDescent="0.3">
      <c r="A51" s="2" t="s">
        <v>57</v>
      </c>
      <c r="B51" s="3"/>
      <c r="C51" s="26"/>
      <c r="D51" s="27"/>
      <c r="E51" s="8">
        <f>(1+5.5+0.6+0.2)/100</f>
        <v>7.2999999999999995E-2</v>
      </c>
      <c r="F51" s="31">
        <f>$F$53*E51</f>
        <v>89.850833333333327</v>
      </c>
    </row>
    <row r="52" spans="1:6" ht="19.5" customHeight="1" x14ac:dyDescent="0.3">
      <c r="A52" s="2" t="s">
        <v>58</v>
      </c>
      <c r="B52" s="3"/>
      <c r="C52" s="26"/>
      <c r="D52" s="27"/>
      <c r="E52" s="8">
        <v>0.12</v>
      </c>
      <c r="F52" s="31">
        <f>$F$53*E52</f>
        <v>147.69999999999999</v>
      </c>
    </row>
    <row r="53" spans="1:6" ht="19.5" customHeight="1" x14ac:dyDescent="0.3">
      <c r="A53" s="2" t="s">
        <v>54</v>
      </c>
      <c r="B53" s="3"/>
      <c r="C53" s="26"/>
      <c r="D53" s="27"/>
      <c r="E53" s="62"/>
      <c r="F53" s="31">
        <f>F43</f>
        <v>1230.8333333333333</v>
      </c>
    </row>
    <row r="54" spans="1:6" ht="19.5" customHeight="1" x14ac:dyDescent="0.3">
      <c r="A54" s="49" t="s">
        <v>59</v>
      </c>
      <c r="B54" s="50"/>
      <c r="C54" s="51"/>
      <c r="D54" s="52"/>
      <c r="E54" s="53"/>
      <c r="F54" s="54">
        <f>SUM(F50:F53)</f>
        <v>1758.8608333333332</v>
      </c>
    </row>
    <row r="55" spans="1:6" ht="19.5" customHeight="1" x14ac:dyDescent="0.3">
      <c r="C55" s="41"/>
      <c r="D55" s="40"/>
      <c r="E55" s="63"/>
      <c r="F55" s="64"/>
    </row>
    <row r="56" spans="1:6" ht="19.5" customHeight="1" x14ac:dyDescent="0.3">
      <c r="C56" s="41"/>
      <c r="D56" s="40"/>
      <c r="E56" s="63"/>
      <c r="F56" s="64"/>
    </row>
    <row r="57" spans="1:6" ht="19.5" customHeight="1" x14ac:dyDescent="0.3">
      <c r="C57" s="41"/>
      <c r="D57" s="40"/>
      <c r="E57" s="63"/>
      <c r="F57" s="64"/>
    </row>
    <row r="58" spans="1:6" ht="19.5" customHeight="1" x14ac:dyDescent="0.3">
      <c r="C58" s="41"/>
      <c r="D58" s="40"/>
      <c r="E58" s="63"/>
      <c r="F58" s="64"/>
    </row>
    <row r="59" spans="1:6" ht="19.5" customHeight="1" x14ac:dyDescent="0.3">
      <c r="C59" s="41"/>
      <c r="D59" s="40"/>
      <c r="E59" s="63"/>
      <c r="F59" s="64"/>
    </row>
    <row r="60" spans="1:6" ht="19.5" customHeight="1" x14ac:dyDescent="0.3">
      <c r="C60" s="41"/>
      <c r="D60" s="40"/>
      <c r="E60" s="63"/>
      <c r="F60" s="64"/>
    </row>
    <row r="61" spans="1:6" ht="19.5" customHeight="1" x14ac:dyDescent="0.3">
      <c r="C61" s="41"/>
      <c r="D61" s="40"/>
      <c r="E61" s="63"/>
      <c r="F61" s="64"/>
    </row>
  </sheetData>
  <mergeCells count="44">
    <mergeCell ref="A40:E40"/>
    <mergeCell ref="A48:E48"/>
    <mergeCell ref="A49:E49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25:E25"/>
    <mergeCell ref="A26:B26"/>
    <mergeCell ref="C26:D26"/>
    <mergeCell ref="A27:B27"/>
    <mergeCell ref="A28:B28"/>
    <mergeCell ref="A18:C18"/>
    <mergeCell ref="A19:C19"/>
    <mergeCell ref="A20:C20"/>
    <mergeCell ref="A21:C21"/>
    <mergeCell ref="A22:B22"/>
    <mergeCell ref="A13:C13"/>
    <mergeCell ref="A14:C14"/>
    <mergeCell ref="A15:C15"/>
    <mergeCell ref="A16:C16"/>
    <mergeCell ref="A17:B17"/>
    <mergeCell ref="D7:E7"/>
    <mergeCell ref="A8:B8"/>
    <mergeCell ref="A10:B10"/>
    <mergeCell ref="A11:C11"/>
    <mergeCell ref="A12:C12"/>
    <mergeCell ref="A4:C4"/>
    <mergeCell ref="D4:E4"/>
    <mergeCell ref="B5:C5"/>
    <mergeCell ref="D5:E5"/>
    <mergeCell ref="A6:B6"/>
    <mergeCell ref="D6:E6"/>
    <mergeCell ref="A1:C1"/>
    <mergeCell ref="D1:F1"/>
    <mergeCell ref="B2:C2"/>
    <mergeCell ref="E2:F2"/>
    <mergeCell ref="B3:C3"/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Gonzalo Balay Losada</cp:lastModifiedBy>
  <dcterms:created xsi:type="dcterms:W3CDTF">2023-01-24T11:03:48Z</dcterms:created>
  <dcterms:modified xsi:type="dcterms:W3CDTF">2023-01-27T09:46:39Z</dcterms:modified>
</cp:coreProperties>
</file>