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66925"/>
  <xr:revisionPtr revIDLastSave="502" documentId="11_9248B46DC1CBB2E3ED7FF6F9903E8C1851038383" xr6:coauthVersionLast="47" xr6:coauthVersionMax="47" xr10:uidLastSave="{302EE6C2-4E5C-43C3-B9D3-D4B20520E39F}"/>
  <bookViews>
    <workbookView xWindow="240" yWindow="105" windowWidth="14805" windowHeight="8010" xr2:uid="{00000000-000D-0000-FFFF-FFFF00000000}"/>
  </bookViews>
  <sheets>
    <sheet name="Estimaci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I30" i="2"/>
  <c r="I8" i="2"/>
  <c r="I9" i="2"/>
  <c r="I10" i="2"/>
  <c r="I11" i="2"/>
  <c r="I12" i="2"/>
  <c r="I13" i="2"/>
  <c r="I36" i="2"/>
  <c r="I35" i="2"/>
  <c r="I34" i="2"/>
  <c r="O8" i="2" s="1"/>
  <c r="I31" i="2"/>
  <c r="I29" i="2"/>
  <c r="I28" i="2"/>
  <c r="I27" i="2"/>
  <c r="I26" i="2"/>
  <c r="I25" i="2"/>
  <c r="O7" i="2" s="1"/>
  <c r="I23" i="2"/>
  <c r="I22" i="2"/>
  <c r="I21" i="2"/>
  <c r="I20" i="2"/>
  <c r="O6" i="2" s="1"/>
  <c r="I18" i="2"/>
  <c r="I17" i="2"/>
  <c r="I16" i="2"/>
  <c r="I15" i="2"/>
  <c r="I5" i="2"/>
  <c r="I37" i="2" l="1"/>
  <c r="O14" i="2" s="1"/>
  <c r="O4" i="2"/>
  <c r="O5" i="2"/>
  <c r="O15" i="2" l="1"/>
  <c r="O16" i="2"/>
  <c r="O18" i="2" s="1"/>
  <c r="O9" i="2"/>
</calcChain>
</file>

<file path=xl/sharedStrings.xml><?xml version="1.0" encoding="utf-8"?>
<sst xmlns="http://schemas.openxmlformats.org/spreadsheetml/2006/main" count="52" uniqueCount="44">
  <si>
    <t>ACTIVIDADES</t>
  </si>
  <si>
    <t xml:space="preserve">FRECUENCIA CASUISTICA </t>
  </si>
  <si>
    <t>ESFUERZO POR UNIDAD (Horas)</t>
  </si>
  <si>
    <t>ESFUERZO TOTAL (Horas)</t>
  </si>
  <si>
    <t>Vision</t>
  </si>
  <si>
    <t>Reunión de contextualización </t>
  </si>
  <si>
    <t>Planeación</t>
  </si>
  <si>
    <t>Diseño</t>
  </si>
  <si>
    <t>Planeacion del release</t>
  </si>
  <si>
    <t>Ejecución</t>
  </si>
  <si>
    <t>Definición de alcance </t>
  </si>
  <si>
    <t xml:space="preserve">Entrega </t>
  </si>
  <si>
    <t>Definición de restricciones </t>
  </si>
  <si>
    <t>Esfuerzo total</t>
  </si>
  <si>
    <t>Definición de riesgos </t>
  </si>
  <si>
    <t>Definición de supuestos  </t>
  </si>
  <si>
    <t>Estimación</t>
  </si>
  <si>
    <t>PLANEACION (ESTIMACION)</t>
  </si>
  <si>
    <t>HORAS</t>
  </si>
  <si>
    <t>Construcción de estrategia </t>
  </si>
  <si>
    <t>Planeacion del spring</t>
  </si>
  <si>
    <t>Entendimiento de las HU  </t>
  </si>
  <si>
    <t>Factor de ajuste 35%</t>
  </si>
  <si>
    <t>Estimación de las HU  </t>
  </si>
  <si>
    <t>Esfuerzo mas probable</t>
  </si>
  <si>
    <t>Definición de tareas de prueba a partir de las HU  </t>
  </si>
  <si>
    <t>Refinamiento</t>
  </si>
  <si>
    <t>ESTIMACION EN DIAS</t>
  </si>
  <si>
    <t>CP Funcionalidad A – Consulta de cursos existentes</t>
  </si>
  <si>
    <t>CP Funcionalidad B – Matricula de un nuevo curso</t>
  </si>
  <si>
    <t>CP Funcionalidad C – Realizacion del curso</t>
  </si>
  <si>
    <t>Set datos </t>
  </si>
  <si>
    <t>Pruebas exploratorias </t>
  </si>
  <si>
    <t>Pruebas de humo  </t>
  </si>
  <si>
    <t>EJ Funcionalidad A – Consulta de cursos existentes</t>
  </si>
  <si>
    <t>EJ Funcionalidad B – Matricula de un nuevo curso</t>
  </si>
  <si>
    <t>EJ Funcionalidad C – Realizacion del curso</t>
  </si>
  <si>
    <t>Gestion de defectos</t>
  </si>
  <si>
    <t>Pruebas de regresión </t>
  </si>
  <si>
    <t>Daily</t>
  </si>
  <si>
    <t>Spring review  </t>
  </si>
  <si>
    <t>Retrospectiva </t>
  </si>
  <si>
    <t>Informe de cierre  </t>
  </si>
  <si>
    <t>ESFUERZO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</si>
</sst>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4" borderId="0" xfId="0" applyFill="1"/>
    <xf numFmtId="0" fontId="3" fillId="4" borderId="6" xfId="0" applyFont="1" applyFill="1" applyBorder="1"/>
    <xf numFmtId="0" fontId="0" fillId="4" borderId="6" xfId="0" applyFill="1" applyBorder="1"/>
    <xf numFmtId="0" fontId="1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2" fillId="2" borderId="1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BC1F-5079-4F78-AD55-46AA3EA1FF16}">
  <dimension ref="B2:P37"/>
  <sheetViews>
    <sheetView tabSelected="1" workbookViewId="0">
      <selection activeCell="R17" sqref="R17"/>
    </sheetView>
  </sheetViews>
  <sheetFormatPr defaultRowHeight="15"/>
  <cols>
    <col min="4" max="4" width="25" customWidth="1"/>
  </cols>
  <sheetData>
    <row r="2" spans="2:16" ht="27.75" customHeight="1">
      <c r="B2" s="28" t="s">
        <v>0</v>
      </c>
      <c r="C2" s="28"/>
      <c r="D2" s="28"/>
      <c r="E2" s="29" t="s">
        <v>1</v>
      </c>
      <c r="F2" s="30"/>
      <c r="G2" s="30" t="s">
        <v>2</v>
      </c>
      <c r="H2" s="30"/>
      <c r="I2" s="30" t="s">
        <v>3</v>
      </c>
      <c r="J2" s="30"/>
      <c r="L2" s="40" t="s">
        <v>0</v>
      </c>
      <c r="M2" s="41"/>
      <c r="N2" s="42"/>
      <c r="O2" s="46" t="s">
        <v>3</v>
      </c>
      <c r="P2" s="47"/>
    </row>
    <row r="3" spans="2:16">
      <c r="B3" s="28"/>
      <c r="C3" s="28"/>
      <c r="D3" s="28"/>
      <c r="E3" s="29"/>
      <c r="F3" s="30"/>
      <c r="G3" s="30"/>
      <c r="H3" s="30"/>
      <c r="I3" s="30"/>
      <c r="J3" s="30"/>
      <c r="L3" s="43"/>
      <c r="M3" s="44"/>
      <c r="N3" s="45"/>
      <c r="O3" s="48"/>
      <c r="P3" s="49"/>
    </row>
    <row r="4" spans="2:16">
      <c r="B4" s="34" t="s">
        <v>4</v>
      </c>
      <c r="C4" s="34"/>
      <c r="D4" s="34"/>
      <c r="E4" s="31"/>
      <c r="F4" s="32"/>
      <c r="G4" s="32"/>
      <c r="H4" s="32"/>
      <c r="I4" s="32"/>
      <c r="J4" s="32"/>
      <c r="L4" s="12" t="s">
        <v>4</v>
      </c>
      <c r="M4" s="13"/>
      <c r="N4" s="14"/>
      <c r="O4" s="38">
        <f>I5</f>
        <v>12</v>
      </c>
      <c r="P4" s="39"/>
    </row>
    <row r="5" spans="2:16">
      <c r="B5" s="6"/>
      <c r="C5" s="35" t="s">
        <v>5</v>
      </c>
      <c r="D5" s="35"/>
      <c r="E5" s="11">
        <v>2</v>
      </c>
      <c r="F5" s="33"/>
      <c r="G5" s="33">
        <v>6</v>
      </c>
      <c r="H5" s="33"/>
      <c r="I5" s="33">
        <f>E5*G5</f>
        <v>12</v>
      </c>
      <c r="J5" s="33"/>
      <c r="L5" s="12" t="s">
        <v>6</v>
      </c>
      <c r="M5" s="13"/>
      <c r="N5" s="14"/>
      <c r="O5" s="38">
        <f>SUM(I7:J18)</f>
        <v>27</v>
      </c>
      <c r="P5" s="39"/>
    </row>
    <row r="6" spans="2:16">
      <c r="B6" s="12" t="s">
        <v>6</v>
      </c>
      <c r="C6" s="13"/>
      <c r="D6" s="14"/>
      <c r="E6" s="10"/>
      <c r="F6" s="11"/>
      <c r="G6" s="10"/>
      <c r="H6" s="11"/>
      <c r="I6" s="10"/>
      <c r="J6" s="11"/>
      <c r="L6" s="12" t="s">
        <v>7</v>
      </c>
      <c r="M6" s="13"/>
      <c r="N6" s="14"/>
      <c r="O6" s="38">
        <f>SUM(I20:J23)</f>
        <v>15.5</v>
      </c>
      <c r="P6" s="39"/>
    </row>
    <row r="7" spans="2:16" ht="15" customHeight="1">
      <c r="B7" s="6"/>
      <c r="C7" s="26" t="s">
        <v>8</v>
      </c>
      <c r="D7" s="27"/>
      <c r="E7" s="10"/>
      <c r="F7" s="11"/>
      <c r="G7" s="10"/>
      <c r="H7" s="11"/>
      <c r="I7" s="10"/>
      <c r="J7" s="11"/>
      <c r="L7" s="12" t="s">
        <v>9</v>
      </c>
      <c r="M7" s="13"/>
      <c r="N7" s="14"/>
      <c r="O7" s="38">
        <f>SUM(I25:J32)</f>
        <v>46.75</v>
      </c>
      <c r="P7" s="39"/>
    </row>
    <row r="8" spans="2:16">
      <c r="B8" s="6"/>
      <c r="C8" s="5"/>
      <c r="D8" s="2" t="s">
        <v>10</v>
      </c>
      <c r="E8" s="10">
        <v>1</v>
      </c>
      <c r="F8" s="11"/>
      <c r="G8" s="10">
        <v>0.5</v>
      </c>
      <c r="H8" s="11"/>
      <c r="I8" s="10">
        <f t="shared" ref="I8:I13" si="0">E8*G8</f>
        <v>0.5</v>
      </c>
      <c r="J8" s="11"/>
      <c r="L8" s="12" t="s">
        <v>11</v>
      </c>
      <c r="M8" s="13"/>
      <c r="N8" s="14"/>
      <c r="O8" s="38">
        <f>SUM(I34:J36)</f>
        <v>13.5</v>
      </c>
      <c r="P8" s="39"/>
    </row>
    <row r="9" spans="2:16">
      <c r="B9" s="6"/>
      <c r="C9" s="5"/>
      <c r="D9" s="1" t="s">
        <v>12</v>
      </c>
      <c r="E9" s="10">
        <v>1</v>
      </c>
      <c r="F9" s="11"/>
      <c r="G9" s="10">
        <v>1</v>
      </c>
      <c r="H9" s="11"/>
      <c r="I9" s="10">
        <f t="shared" si="0"/>
        <v>1</v>
      </c>
      <c r="J9" s="11"/>
      <c r="L9" s="12" t="s">
        <v>13</v>
      </c>
      <c r="M9" s="13"/>
      <c r="N9" s="14"/>
      <c r="O9" s="22">
        <f>SUM(O4:P8)</f>
        <v>114.75</v>
      </c>
      <c r="P9" s="23"/>
    </row>
    <row r="10" spans="2:16">
      <c r="B10" s="6"/>
      <c r="C10" s="5"/>
      <c r="D10" s="1" t="s">
        <v>14</v>
      </c>
      <c r="E10" s="10">
        <v>1</v>
      </c>
      <c r="F10" s="11"/>
      <c r="G10" s="10">
        <v>1</v>
      </c>
      <c r="H10" s="11"/>
      <c r="I10" s="10">
        <f t="shared" si="0"/>
        <v>1</v>
      </c>
      <c r="J10" s="11"/>
    </row>
    <row r="11" spans="2:16">
      <c r="B11" s="6"/>
      <c r="C11" s="5"/>
      <c r="D11" s="1" t="s">
        <v>15</v>
      </c>
      <c r="E11" s="10">
        <v>1</v>
      </c>
      <c r="F11" s="11"/>
      <c r="G11" s="10">
        <v>1</v>
      </c>
      <c r="H11" s="11"/>
      <c r="I11" s="10">
        <f t="shared" si="0"/>
        <v>1</v>
      </c>
      <c r="J11" s="11"/>
    </row>
    <row r="12" spans="2:16">
      <c r="B12" s="6"/>
      <c r="C12" s="5"/>
      <c r="D12" s="1" t="s">
        <v>16</v>
      </c>
      <c r="E12" s="10">
        <v>1</v>
      </c>
      <c r="F12" s="11"/>
      <c r="G12" s="10">
        <v>1</v>
      </c>
      <c r="H12" s="11"/>
      <c r="I12" s="10">
        <f t="shared" si="0"/>
        <v>1</v>
      </c>
      <c r="J12" s="11"/>
      <c r="L12" s="28" t="s">
        <v>17</v>
      </c>
      <c r="M12" s="28"/>
      <c r="N12" s="28"/>
      <c r="O12" s="30" t="s">
        <v>18</v>
      </c>
      <c r="P12" s="30"/>
    </row>
    <row r="13" spans="2:16">
      <c r="B13" s="6"/>
      <c r="C13" s="5"/>
      <c r="D13" s="3" t="s">
        <v>19</v>
      </c>
      <c r="E13" s="10">
        <v>1</v>
      </c>
      <c r="F13" s="11"/>
      <c r="G13" s="10">
        <v>1.5</v>
      </c>
      <c r="H13" s="11"/>
      <c r="I13" s="10">
        <f t="shared" si="0"/>
        <v>1.5</v>
      </c>
      <c r="J13" s="11"/>
      <c r="L13" s="56"/>
      <c r="M13" s="57"/>
      <c r="N13" s="58"/>
      <c r="O13" s="59"/>
      <c r="P13" s="29"/>
    </row>
    <row r="14" spans="2:16">
      <c r="B14" s="7"/>
      <c r="C14" s="15" t="s">
        <v>20</v>
      </c>
      <c r="D14" s="16"/>
      <c r="E14" s="10"/>
      <c r="F14" s="11"/>
      <c r="G14" s="10"/>
      <c r="H14" s="11"/>
      <c r="I14" s="10"/>
      <c r="J14" s="11"/>
      <c r="L14" s="34" t="s">
        <v>13</v>
      </c>
      <c r="M14" s="34"/>
      <c r="N14" s="34"/>
      <c r="O14" s="36">
        <f>I37</f>
        <v>114.75</v>
      </c>
      <c r="P14" s="36"/>
    </row>
    <row r="15" spans="2:16">
      <c r="B15" s="7"/>
      <c r="C15" s="5"/>
      <c r="D15" s="1" t="s">
        <v>21</v>
      </c>
      <c r="E15" s="10">
        <v>1</v>
      </c>
      <c r="F15" s="11"/>
      <c r="G15" s="10">
        <v>6</v>
      </c>
      <c r="H15" s="11"/>
      <c r="I15" s="10">
        <f>E15*G15</f>
        <v>6</v>
      </c>
      <c r="J15" s="11"/>
      <c r="L15" s="34" t="s">
        <v>22</v>
      </c>
      <c r="M15" s="34"/>
      <c r="N15" s="34"/>
      <c r="O15" s="36">
        <f>O14*0.35</f>
        <v>40.162499999999994</v>
      </c>
      <c r="P15" s="36"/>
    </row>
    <row r="16" spans="2:16">
      <c r="B16" s="7"/>
      <c r="C16" s="5"/>
      <c r="D16" s="1" t="s">
        <v>23</v>
      </c>
      <c r="E16" s="10">
        <v>1</v>
      </c>
      <c r="F16" s="11"/>
      <c r="G16" s="10">
        <v>6</v>
      </c>
      <c r="H16" s="11"/>
      <c r="I16" s="10">
        <f>E16*G16</f>
        <v>6</v>
      </c>
      <c r="J16" s="11"/>
      <c r="L16" s="34" t="s">
        <v>24</v>
      </c>
      <c r="M16" s="34"/>
      <c r="N16" s="34"/>
      <c r="O16" s="37">
        <f>O14+O15</f>
        <v>154.91249999999999</v>
      </c>
      <c r="P16" s="37"/>
    </row>
    <row r="17" spans="2:16" ht="30.75">
      <c r="B17" s="7"/>
      <c r="C17" s="5"/>
      <c r="D17" s="4" t="s">
        <v>25</v>
      </c>
      <c r="E17" s="10">
        <v>1</v>
      </c>
      <c r="F17" s="11"/>
      <c r="G17" s="10">
        <v>3</v>
      </c>
      <c r="H17" s="11"/>
      <c r="I17" s="10">
        <f>E17*G17</f>
        <v>3</v>
      </c>
      <c r="J17" s="11"/>
    </row>
    <row r="18" spans="2:16">
      <c r="B18" s="7"/>
      <c r="C18" s="17" t="s">
        <v>26</v>
      </c>
      <c r="D18" s="18"/>
      <c r="E18" s="10">
        <v>1</v>
      </c>
      <c r="F18" s="11"/>
      <c r="G18" s="10">
        <v>6</v>
      </c>
      <c r="H18" s="11"/>
      <c r="I18" s="10">
        <f>E18*G18</f>
        <v>6</v>
      </c>
      <c r="J18" s="11"/>
      <c r="L18" s="28" t="s">
        <v>27</v>
      </c>
      <c r="M18" s="28"/>
      <c r="N18" s="28"/>
      <c r="O18" s="60">
        <f>O16/9</f>
        <v>17.212499999999999</v>
      </c>
      <c r="P18" s="61"/>
    </row>
    <row r="19" spans="2:16">
      <c r="B19" s="12" t="s">
        <v>7</v>
      </c>
      <c r="C19" s="13"/>
      <c r="D19" s="14"/>
      <c r="E19" s="10"/>
      <c r="F19" s="11"/>
      <c r="G19" s="10"/>
      <c r="H19" s="11"/>
      <c r="I19" s="10"/>
      <c r="J19" s="11"/>
      <c r="L19" s="56"/>
      <c r="M19" s="57"/>
      <c r="N19" s="58"/>
      <c r="O19" s="60"/>
      <c r="P19" s="61"/>
    </row>
    <row r="20" spans="2:16" ht="30.75" customHeight="1">
      <c r="B20" s="7"/>
      <c r="C20" s="8" t="s">
        <v>28</v>
      </c>
      <c r="D20" s="9"/>
      <c r="E20" s="10">
        <v>5</v>
      </c>
      <c r="F20" s="11"/>
      <c r="G20" s="10">
        <v>0.5</v>
      </c>
      <c r="H20" s="11"/>
      <c r="I20" s="10">
        <f>E20*G20</f>
        <v>2.5</v>
      </c>
      <c r="J20" s="11"/>
    </row>
    <row r="21" spans="2:16" ht="27" customHeight="1">
      <c r="B21" s="7"/>
      <c r="C21" s="8" t="s">
        <v>29</v>
      </c>
      <c r="D21" s="9"/>
      <c r="E21" s="10">
        <v>3</v>
      </c>
      <c r="F21" s="11"/>
      <c r="G21" s="10">
        <v>1</v>
      </c>
      <c r="H21" s="11"/>
      <c r="I21" s="10">
        <f>E21*G21</f>
        <v>3</v>
      </c>
      <c r="J21" s="11"/>
    </row>
    <row r="22" spans="2:16" ht="32.25" customHeight="1">
      <c r="B22" s="7"/>
      <c r="C22" s="8" t="s">
        <v>30</v>
      </c>
      <c r="D22" s="9"/>
      <c r="E22" s="10">
        <v>8</v>
      </c>
      <c r="F22" s="11"/>
      <c r="G22" s="10">
        <v>1</v>
      </c>
      <c r="H22" s="11"/>
      <c r="I22" s="10">
        <f>E22*G22</f>
        <v>8</v>
      </c>
      <c r="J22" s="11"/>
    </row>
    <row r="23" spans="2:16">
      <c r="B23" s="7"/>
      <c r="C23" s="8" t="s">
        <v>31</v>
      </c>
      <c r="D23" s="9"/>
      <c r="E23" s="10">
        <v>1</v>
      </c>
      <c r="F23" s="11"/>
      <c r="G23" s="10">
        <v>2</v>
      </c>
      <c r="H23" s="11"/>
      <c r="I23" s="10">
        <f>E23*G23</f>
        <v>2</v>
      </c>
      <c r="J23" s="11"/>
    </row>
    <row r="24" spans="2:16">
      <c r="B24" s="12" t="s">
        <v>9</v>
      </c>
      <c r="C24" s="13"/>
      <c r="D24" s="14"/>
      <c r="E24" s="10"/>
      <c r="F24" s="11"/>
      <c r="G24" s="10"/>
      <c r="H24" s="11"/>
      <c r="I24" s="10"/>
      <c r="J24" s="11"/>
    </row>
    <row r="25" spans="2:16" ht="15" customHeight="1">
      <c r="B25" s="7"/>
      <c r="C25" s="8" t="s">
        <v>32</v>
      </c>
      <c r="D25" s="9"/>
      <c r="E25" s="10">
        <v>1</v>
      </c>
      <c r="F25" s="11"/>
      <c r="G25" s="10">
        <v>1.5</v>
      </c>
      <c r="H25" s="11"/>
      <c r="I25" s="10">
        <f>E25*G25</f>
        <v>1.5</v>
      </c>
      <c r="J25" s="11"/>
    </row>
    <row r="26" spans="2:16" ht="15" customHeight="1">
      <c r="B26" s="7"/>
      <c r="C26" s="8" t="s">
        <v>33</v>
      </c>
      <c r="D26" s="9"/>
      <c r="E26" s="10">
        <v>1</v>
      </c>
      <c r="F26" s="11"/>
      <c r="G26" s="10">
        <v>2</v>
      </c>
      <c r="H26" s="11"/>
      <c r="I26" s="10">
        <f>E26*G26</f>
        <v>2</v>
      </c>
      <c r="J26" s="11"/>
    </row>
    <row r="27" spans="2:16" ht="30.75" customHeight="1">
      <c r="B27" s="7"/>
      <c r="C27" s="8" t="s">
        <v>34</v>
      </c>
      <c r="D27" s="9"/>
      <c r="E27" s="10">
        <v>5</v>
      </c>
      <c r="F27" s="11"/>
      <c r="G27" s="10">
        <v>1</v>
      </c>
      <c r="H27" s="11"/>
      <c r="I27" s="10">
        <f>E27*G27</f>
        <v>5</v>
      </c>
      <c r="J27" s="11"/>
    </row>
    <row r="28" spans="2:16" ht="30" customHeight="1">
      <c r="B28" s="7"/>
      <c r="C28" s="8" t="s">
        <v>35</v>
      </c>
      <c r="D28" s="9"/>
      <c r="E28" s="10">
        <v>3</v>
      </c>
      <c r="F28" s="11"/>
      <c r="G28" s="10">
        <v>1.5</v>
      </c>
      <c r="H28" s="11"/>
      <c r="I28" s="10">
        <f>E28*G28</f>
        <v>4.5</v>
      </c>
      <c r="J28" s="11"/>
    </row>
    <row r="29" spans="2:16" ht="28.5" customHeight="1">
      <c r="B29" s="7"/>
      <c r="C29" s="8" t="s">
        <v>36</v>
      </c>
      <c r="D29" s="9"/>
      <c r="E29" s="10">
        <v>8</v>
      </c>
      <c r="F29" s="11"/>
      <c r="G29" s="10">
        <v>1.5</v>
      </c>
      <c r="H29" s="11"/>
      <c r="I29" s="10">
        <f>E29*G29</f>
        <v>12</v>
      </c>
      <c r="J29" s="11"/>
    </row>
    <row r="30" spans="2:16" ht="18" customHeight="1">
      <c r="B30" s="7"/>
      <c r="C30" s="24" t="s">
        <v>37</v>
      </c>
      <c r="D30" s="25"/>
      <c r="E30" s="10">
        <v>15</v>
      </c>
      <c r="F30" s="11"/>
      <c r="G30" s="10">
        <v>0.5</v>
      </c>
      <c r="H30" s="11"/>
      <c r="I30" s="10">
        <f>E30*G30</f>
        <v>7.5</v>
      </c>
      <c r="J30" s="11"/>
    </row>
    <row r="31" spans="2:16" ht="15" customHeight="1">
      <c r="B31" s="7"/>
      <c r="C31" s="52" t="s">
        <v>38</v>
      </c>
      <c r="D31" s="53"/>
      <c r="E31" s="10">
        <v>1</v>
      </c>
      <c r="F31" s="11"/>
      <c r="G31" s="10">
        <v>3</v>
      </c>
      <c r="H31" s="11"/>
      <c r="I31" s="10">
        <f>E31*G31</f>
        <v>3</v>
      </c>
      <c r="J31" s="11"/>
    </row>
    <row r="32" spans="2:16" ht="15" customHeight="1">
      <c r="B32" s="7"/>
      <c r="C32" s="50" t="s">
        <v>39</v>
      </c>
      <c r="D32" s="50"/>
      <c r="E32" s="51">
        <v>15</v>
      </c>
      <c r="F32" s="11"/>
      <c r="G32" s="10">
        <v>0.75</v>
      </c>
      <c r="H32" s="11"/>
      <c r="I32" s="10">
        <f>E32*G32</f>
        <v>11.25</v>
      </c>
      <c r="J32" s="11"/>
    </row>
    <row r="33" spans="2:10">
      <c r="B33" s="12" t="s">
        <v>11</v>
      </c>
      <c r="C33" s="54"/>
      <c r="D33" s="55"/>
      <c r="E33" s="10"/>
      <c r="F33" s="11"/>
      <c r="G33" s="10"/>
      <c r="H33" s="11"/>
      <c r="I33" s="10"/>
      <c r="J33" s="11"/>
    </row>
    <row r="34" spans="2:10">
      <c r="B34" s="7"/>
      <c r="C34" s="26" t="s">
        <v>40</v>
      </c>
      <c r="D34" s="27"/>
      <c r="E34" s="10">
        <v>1</v>
      </c>
      <c r="F34" s="11"/>
      <c r="G34" s="10">
        <v>4.5</v>
      </c>
      <c r="H34" s="11"/>
      <c r="I34" s="10">
        <f>E34*G34</f>
        <v>4.5</v>
      </c>
      <c r="J34" s="11"/>
    </row>
    <row r="35" spans="2:10">
      <c r="B35" s="7"/>
      <c r="C35" s="26" t="s">
        <v>41</v>
      </c>
      <c r="D35" s="27"/>
      <c r="E35" s="10">
        <v>1</v>
      </c>
      <c r="F35" s="11"/>
      <c r="G35" s="10">
        <v>6</v>
      </c>
      <c r="H35" s="11"/>
      <c r="I35" s="10">
        <f>E35*G35</f>
        <v>6</v>
      </c>
      <c r="J35" s="11"/>
    </row>
    <row r="36" spans="2:10">
      <c r="B36" s="7"/>
      <c r="C36" s="26" t="s">
        <v>42</v>
      </c>
      <c r="D36" s="27"/>
      <c r="E36" s="10">
        <v>1</v>
      </c>
      <c r="F36" s="11"/>
      <c r="G36" s="10">
        <v>3</v>
      </c>
      <c r="H36" s="11"/>
      <c r="I36" s="10">
        <f>E36*G36</f>
        <v>3</v>
      </c>
      <c r="J36" s="11"/>
    </row>
    <row r="37" spans="2:10">
      <c r="B37" s="19" t="s">
        <v>43</v>
      </c>
      <c r="C37" s="20"/>
      <c r="D37" s="20"/>
      <c r="E37" s="20"/>
      <c r="F37" s="20"/>
      <c r="G37" s="20"/>
      <c r="H37" s="21"/>
      <c r="I37" s="22">
        <f>SUM(I4:I36)</f>
        <v>114.75</v>
      </c>
      <c r="J37" s="23"/>
    </row>
  </sheetData>
  <mergeCells count="153">
    <mergeCell ref="C5:D5"/>
    <mergeCell ref="E5:F5"/>
    <mergeCell ref="G5:H5"/>
    <mergeCell ref="I5:J5"/>
    <mergeCell ref="B4:D4"/>
    <mergeCell ref="E4:F4"/>
    <mergeCell ref="G4:H4"/>
    <mergeCell ref="I4:J4"/>
    <mergeCell ref="B2:D3"/>
    <mergeCell ref="E2:F3"/>
    <mergeCell ref="G2:H3"/>
    <mergeCell ref="I2:J3"/>
    <mergeCell ref="C14:D14"/>
    <mergeCell ref="E14:F14"/>
    <mergeCell ref="G14:H14"/>
    <mergeCell ref="I14:J14"/>
    <mergeCell ref="L14:N14"/>
    <mergeCell ref="O14:P14"/>
    <mergeCell ref="L12:N13"/>
    <mergeCell ref="O12:P13"/>
    <mergeCell ref="B6:D6"/>
    <mergeCell ref="E6:F6"/>
    <mergeCell ref="G6:H6"/>
    <mergeCell ref="I6:J6"/>
    <mergeCell ref="L8:N8"/>
    <mergeCell ref="L6:N6"/>
    <mergeCell ref="L9:N9"/>
    <mergeCell ref="O9:P9"/>
    <mergeCell ref="E7:F7"/>
    <mergeCell ref="G7:H7"/>
    <mergeCell ref="I7:J7"/>
    <mergeCell ref="E8:F8"/>
    <mergeCell ref="G8:H8"/>
    <mergeCell ref="O6:P6"/>
    <mergeCell ref="C18:D18"/>
    <mergeCell ref="E18:F18"/>
    <mergeCell ref="G18:H18"/>
    <mergeCell ref="I18:J18"/>
    <mergeCell ref="E15:F15"/>
    <mergeCell ref="G15:H15"/>
    <mergeCell ref="I15:J15"/>
    <mergeCell ref="L15:N15"/>
    <mergeCell ref="O15:P15"/>
    <mergeCell ref="E16:F16"/>
    <mergeCell ref="G16:H16"/>
    <mergeCell ref="I16:J16"/>
    <mergeCell ref="L16:N16"/>
    <mergeCell ref="O16:P16"/>
    <mergeCell ref="L18:N19"/>
    <mergeCell ref="O18:P19"/>
    <mergeCell ref="C21:D21"/>
    <mergeCell ref="E21:F21"/>
    <mergeCell ref="G21:H21"/>
    <mergeCell ref="I21:J21"/>
    <mergeCell ref="C22:D22"/>
    <mergeCell ref="E22:F22"/>
    <mergeCell ref="G22:H22"/>
    <mergeCell ref="I22:J22"/>
    <mergeCell ref="B19:D19"/>
    <mergeCell ref="E19:F19"/>
    <mergeCell ref="G19:H19"/>
    <mergeCell ref="I19:J19"/>
    <mergeCell ref="C25:D25"/>
    <mergeCell ref="E25:F25"/>
    <mergeCell ref="G25:H25"/>
    <mergeCell ref="I25:J25"/>
    <mergeCell ref="C26:D26"/>
    <mergeCell ref="E26:F26"/>
    <mergeCell ref="G26:H26"/>
    <mergeCell ref="I26:J26"/>
    <mergeCell ref="C23:D23"/>
    <mergeCell ref="E23:F23"/>
    <mergeCell ref="G23:H23"/>
    <mergeCell ref="I23:J23"/>
    <mergeCell ref="B24:D24"/>
    <mergeCell ref="E24:F24"/>
    <mergeCell ref="G24:H24"/>
    <mergeCell ref="I24:J24"/>
    <mergeCell ref="E29:F29"/>
    <mergeCell ref="G29:H29"/>
    <mergeCell ref="I29:J29"/>
    <mergeCell ref="C30:D30"/>
    <mergeCell ref="E30:F30"/>
    <mergeCell ref="G30:H30"/>
    <mergeCell ref="I30:J30"/>
    <mergeCell ref="C27:D27"/>
    <mergeCell ref="E27:F27"/>
    <mergeCell ref="G27:H27"/>
    <mergeCell ref="I27:J27"/>
    <mergeCell ref="C28:D28"/>
    <mergeCell ref="E28:F28"/>
    <mergeCell ref="G28:H28"/>
    <mergeCell ref="I28:J28"/>
    <mergeCell ref="C20:D20"/>
    <mergeCell ref="C36:D36"/>
    <mergeCell ref="E36:F36"/>
    <mergeCell ref="G36:H36"/>
    <mergeCell ref="I36:J36"/>
    <mergeCell ref="B37:H37"/>
    <mergeCell ref="I37:J37"/>
    <mergeCell ref="C34:D34"/>
    <mergeCell ref="E34:F34"/>
    <mergeCell ref="G34:H34"/>
    <mergeCell ref="I34:J34"/>
    <mergeCell ref="C35:D35"/>
    <mergeCell ref="E35:F35"/>
    <mergeCell ref="G35:H35"/>
    <mergeCell ref="I35:J35"/>
    <mergeCell ref="C31:D31"/>
    <mergeCell ref="E31:F31"/>
    <mergeCell ref="G31:H31"/>
    <mergeCell ref="I31:J31"/>
    <mergeCell ref="B33:D33"/>
    <mergeCell ref="E33:F33"/>
    <mergeCell ref="G33:H33"/>
    <mergeCell ref="I33:J33"/>
    <mergeCell ref="C29:D29"/>
    <mergeCell ref="E9:F9"/>
    <mergeCell ref="G9:H9"/>
    <mergeCell ref="I9:J9"/>
    <mergeCell ref="E10:F10"/>
    <mergeCell ref="G10:H10"/>
    <mergeCell ref="I10:J10"/>
    <mergeCell ref="I20:J20"/>
    <mergeCell ref="G20:H20"/>
    <mergeCell ref="E20:F20"/>
    <mergeCell ref="E17:F17"/>
    <mergeCell ref="G17:H17"/>
    <mergeCell ref="I17:J17"/>
    <mergeCell ref="O8:P8"/>
    <mergeCell ref="L2:N3"/>
    <mergeCell ref="O2:P3"/>
    <mergeCell ref="L4:N4"/>
    <mergeCell ref="O4:P4"/>
    <mergeCell ref="C32:D32"/>
    <mergeCell ref="E32:F32"/>
    <mergeCell ref="G32:H32"/>
    <mergeCell ref="I32:J32"/>
    <mergeCell ref="L5:N5"/>
    <mergeCell ref="O5:P5"/>
    <mergeCell ref="O7:P7"/>
    <mergeCell ref="L7:N7"/>
    <mergeCell ref="E13:F13"/>
    <mergeCell ref="G13:H13"/>
    <mergeCell ref="I13:J13"/>
    <mergeCell ref="C7:D7"/>
    <mergeCell ref="E11:F11"/>
    <mergeCell ref="G11:H11"/>
    <mergeCell ref="I11:J11"/>
    <mergeCell ref="E12:F12"/>
    <mergeCell ref="G12:H12"/>
    <mergeCell ref="I12:J12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Santiago Barrera Amaya</cp:lastModifiedBy>
  <cp:revision/>
  <dcterms:created xsi:type="dcterms:W3CDTF">2022-12-16T14:51:30Z</dcterms:created>
  <dcterms:modified xsi:type="dcterms:W3CDTF">2022-12-22T21:04:49Z</dcterms:modified>
  <cp:category/>
  <cp:contentStatus/>
</cp:coreProperties>
</file>