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f07585f94bc8d41/MTSU/MBAI 6835-IT APPLICATIONS FOR DECISION MAKING/MODULE 1/"/>
    </mc:Choice>
  </mc:AlternateContent>
  <xr:revisionPtr revIDLastSave="1" documentId="13_ncr:1_{0D5C5DF2-B4E9-4552-A91A-EA35874109E3}" xr6:coauthVersionLast="47" xr6:coauthVersionMax="47" xr10:uidLastSave="{9D50AB44-258C-4119-B5B1-2FA2DA078157}"/>
  <bookViews>
    <workbookView xWindow="-110" yWindow="-110" windowWidth="19420" windowHeight="10420" xr2:uid="{541FA9CB-A0FA-4CF2-A2C1-53EB8617F02A}"/>
  </bookViews>
  <sheets>
    <sheet name="Calculator" sheetId="1" r:id="rId1"/>
    <sheet name="Inputs" sheetId="2" r:id="rId2"/>
  </sheets>
  <definedNames>
    <definedName name="Gray">Calculator!$G$22:$H$23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5" i="1" l="1"/>
  <c r="K5" i="1"/>
  <c r="K6" i="1"/>
  <c r="K7" i="1"/>
  <c r="J4" i="1"/>
  <c r="I5" i="1"/>
  <c r="I6" i="1"/>
  <c r="I7" i="1"/>
  <c r="E5" i="1"/>
  <c r="J5" i="1" s="1"/>
  <c r="E6" i="1"/>
  <c r="J6" i="1" s="1"/>
  <c r="E7" i="1"/>
  <c r="J7" i="1" s="1"/>
  <c r="E4" i="1"/>
  <c r="L4" i="1" s="1"/>
  <c r="L7" i="1" l="1"/>
  <c r="M7" i="1" s="1"/>
  <c r="N7" i="1" s="1"/>
  <c r="L6" i="1"/>
  <c r="M6" i="1" s="1"/>
  <c r="N6" i="1" s="1"/>
  <c r="K4" i="1"/>
  <c r="K9" i="1" s="1"/>
  <c r="I4" i="1"/>
  <c r="J9" i="1"/>
  <c r="M5" i="1"/>
  <c r="N5" i="1" s="1"/>
  <c r="M4" i="1" l="1"/>
  <c r="N4" i="1" s="1"/>
  <c r="I9" i="1"/>
  <c r="L9" i="1"/>
  <c r="M10" i="1"/>
  <c r="M11" i="1" s="1"/>
</calcChain>
</file>

<file path=xl/sharedStrings.xml><?xml version="1.0" encoding="utf-8"?>
<sst xmlns="http://schemas.openxmlformats.org/spreadsheetml/2006/main" count="50" uniqueCount="47">
  <si>
    <t>Room</t>
  </si>
  <si>
    <t>Length in Feet</t>
  </si>
  <si>
    <t>Width in Feet</t>
  </si>
  <si>
    <t>Height in Feet</t>
  </si>
  <si>
    <t>Square Feet (SF) of Wall/Ceiling</t>
  </si>
  <si>
    <t>Wall Condition</t>
  </si>
  <si>
    <t>New Color Lighter</t>
  </si>
  <si>
    <t>Paint Quality</t>
  </si>
  <si>
    <t>MTSU Painting - Calculator</t>
  </si>
  <si>
    <t>Great Room</t>
  </si>
  <si>
    <t>Bedroom1</t>
  </si>
  <si>
    <t>Bedroom2</t>
  </si>
  <si>
    <t>Bath</t>
  </si>
  <si>
    <t>Premium</t>
  </si>
  <si>
    <t>Superior</t>
  </si>
  <si>
    <t>Economy</t>
  </si>
  <si>
    <t>Cost of wall repairs and primer</t>
  </si>
  <si>
    <t>Additional Input for Painting Services</t>
  </si>
  <si>
    <t>Services</t>
  </si>
  <si>
    <t>Paint Discount</t>
  </si>
  <si>
    <t>Discount</t>
  </si>
  <si>
    <t>Wall repair and primer</t>
  </si>
  <si>
    <t>No Primer</t>
  </si>
  <si>
    <t>$ -</t>
  </si>
  <si>
    <t>First Coat of Paint</t>
  </si>
  <si>
    <t>If Wall condition = 1</t>
  </si>
  <si>
    <t>If Wall condition = 2</t>
  </si>
  <si>
    <t>If Wall condition = 3</t>
  </si>
  <si>
    <t>Second (2nd) Coat of paint</t>
  </si>
  <si>
    <t>Pemium paint</t>
  </si>
  <si>
    <t>Economy Paint</t>
  </si>
  <si>
    <t>Cost of 1st Coat of Paint</t>
  </si>
  <si>
    <t>Cost of 2nd Coat of Paint</t>
  </si>
  <si>
    <t>If Wall condition &gt;2</t>
  </si>
  <si>
    <t>No Second Coat Paint Required</t>
  </si>
  <si>
    <t>If Wall condition &lt; &gt;3, but lighter than existing colour</t>
  </si>
  <si>
    <t>Cost Adjustment for Paint Quality</t>
  </si>
  <si>
    <t>Total Cost to Paint the Room</t>
  </si>
  <si>
    <t>TOTAL</t>
  </si>
  <si>
    <t>Low Priced Room</t>
  </si>
  <si>
    <t>GRAND TOTAL</t>
  </si>
  <si>
    <t>TOTAL DISCOUNTED PRICE</t>
  </si>
  <si>
    <t xml:space="preserve">Cost per Square Feet </t>
  </si>
  <si>
    <t xml:space="preserve">Total cost of paint job &lt; </t>
  </si>
  <si>
    <t>Total cost of paint job &lt; $2000 but &gt;=</t>
  </si>
  <si>
    <t>Total cost of paint job &lt; $5000 but &gt;=</t>
  </si>
  <si>
    <t xml:space="preserve">Total cost of paint job &gt;=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</si>
</sst>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[$$-409]* #,##0.00_);_([$$-409]* \(#,##0.00\);_([$$-409]* &quot;-&quot;??_);_(@_)"/>
  </numFmts>
  <fonts count="11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i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i/>
      <sz val="15"/>
      <color theme="1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5"/>
      <color theme="1"/>
      <name val="Calibri"/>
      <family val="2"/>
      <scheme val="minor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8" fillId="0" borderId="0" applyFont="0" applyFill="0" applyBorder="0" applyAlignment="0" applyProtection="0"/>
    <xf numFmtId="43" fontId="8" fillId="0" borderId="0" applyFont="0" applyFill="0" applyBorder="0" applyAlignment="0" applyProtection="0"/>
  </cellStyleXfs>
  <cellXfs count="33">
    <xf numFmtId="0" fontId="0" fillId="0" borderId="0" xfId="0"/>
    <xf numFmtId="0" fontId="1" fillId="0" borderId="1" xfId="0" applyFont="1" applyFill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0" fillId="0" borderId="5" xfId="0" applyBorder="1" applyAlignment="1"/>
    <xf numFmtId="9" fontId="0" fillId="0" borderId="6" xfId="0" applyNumberFormat="1" applyBorder="1" applyAlignment="1">
      <alignment horizontal="right"/>
    </xf>
    <xf numFmtId="0" fontId="0" fillId="0" borderId="7" xfId="0" applyBorder="1" applyAlignment="1"/>
    <xf numFmtId="9" fontId="0" fillId="0" borderId="8" xfId="0" applyNumberFormat="1" applyBorder="1" applyAlignment="1">
      <alignment horizontal="right"/>
    </xf>
    <xf numFmtId="0" fontId="5" fillId="0" borderId="2" xfId="0" applyFont="1" applyBorder="1" applyAlignment="1"/>
    <xf numFmtId="164" fontId="0" fillId="0" borderId="6" xfId="0" applyNumberFormat="1" applyBorder="1" applyAlignment="1">
      <alignment horizontal="right"/>
    </xf>
    <xf numFmtId="44" fontId="0" fillId="0" borderId="6" xfId="1" applyFont="1" applyBorder="1" applyAlignment="1">
      <alignment horizontal="right"/>
    </xf>
    <xf numFmtId="164" fontId="0" fillId="0" borderId="6" xfId="0" applyNumberFormat="1" applyBorder="1" applyAlignment="1"/>
    <xf numFmtId="0" fontId="3" fillId="0" borderId="5" xfId="0" applyFont="1" applyBorder="1" applyAlignment="1"/>
    <xf numFmtId="164" fontId="0" fillId="0" borderId="8" xfId="0" applyNumberFormat="1" applyBorder="1" applyAlignment="1">
      <alignment horizontal="right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10" fillId="2" borderId="1" xfId="0" applyFont="1" applyFill="1" applyBorder="1"/>
    <xf numFmtId="0" fontId="10" fillId="0" borderId="1" xfId="0" applyFont="1" applyBorder="1"/>
    <xf numFmtId="0" fontId="4" fillId="0" borderId="1" xfId="0" applyFont="1" applyBorder="1" applyAlignment="1">
      <alignment horizontal="center" wrapText="1"/>
    </xf>
    <xf numFmtId="44" fontId="10" fillId="0" borderId="1" xfId="1" applyFont="1" applyBorder="1"/>
    <xf numFmtId="44" fontId="10" fillId="0" borderId="1" xfId="0" applyNumberFormat="1" applyFont="1" applyBorder="1"/>
    <xf numFmtId="0" fontId="4" fillId="2" borderId="1" xfId="0" applyFont="1" applyFill="1" applyBorder="1"/>
    <xf numFmtId="0" fontId="4" fillId="0" borderId="1" xfId="0" applyFont="1" applyBorder="1"/>
    <xf numFmtId="44" fontId="4" fillId="0" borderId="1" xfId="0" applyNumberFormat="1" applyFont="1" applyBorder="1"/>
    <xf numFmtId="44" fontId="4" fillId="3" borderId="1" xfId="1" applyFont="1" applyFill="1" applyBorder="1"/>
    <xf numFmtId="44" fontId="0" fillId="0" borderId="10" xfId="1" applyFont="1" applyBorder="1" applyAlignment="1"/>
    <xf numFmtId="44" fontId="0" fillId="0" borderId="11" xfId="1" applyFont="1" applyBorder="1" applyAlignment="1"/>
    <xf numFmtId="0" fontId="6" fillId="2" borderId="12" xfId="0" applyFont="1" applyFill="1" applyBorder="1" applyAlignment="1">
      <alignment horizontal="center"/>
    </xf>
    <xf numFmtId="0" fontId="7" fillId="2" borderId="13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9" fillId="0" borderId="14" xfId="0" applyFont="1" applyBorder="1" applyAlignment="1">
      <alignment horizontal="center"/>
    </xf>
    <xf numFmtId="0" fontId="9" fillId="0" borderId="15" xfId="0" applyFont="1" applyBorder="1" applyAlignment="1">
      <alignment horizontal="center"/>
    </xf>
    <xf numFmtId="43" fontId="10" fillId="0" borderId="1" xfId="2" applyFont="1" applyBorder="1"/>
  </cellXfs>
  <cellStyles count="3">
    <cellStyle name="Comma" xfId="2" builtinId="3"/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20697F-87EE-4A4C-953C-A5C33EBDAD89}">
  <dimension ref="A1:N11"/>
  <sheetViews>
    <sheetView tabSelected="1" topLeftCell="B1" zoomScale="98" zoomScaleNormal="98" workbookViewId="0">
      <selection activeCell="I16" sqref="I16"/>
    </sheetView>
  </sheetViews>
  <sheetFormatPr defaultRowHeight="14.5" x14ac:dyDescent="0.35"/>
  <cols>
    <col min="1" max="1" width="12.7265625" customWidth="1"/>
    <col min="5" max="5" width="19.26953125" customWidth="1"/>
    <col min="6" max="6" width="10.54296875" customWidth="1"/>
    <col min="7" max="7" width="14.453125" customWidth="1"/>
    <col min="9" max="9" width="21" customWidth="1"/>
    <col min="10" max="10" width="13.26953125" customWidth="1"/>
    <col min="11" max="11" width="13.453125" customWidth="1"/>
    <col min="12" max="12" width="18.81640625" customWidth="1"/>
    <col min="13" max="13" width="16.453125" customWidth="1"/>
    <col min="14" max="14" width="12.7265625" customWidth="1"/>
  </cols>
  <sheetData>
    <row r="1" spans="1:14" ht="18.5" x14ac:dyDescent="0.45">
      <c r="A1" s="29" t="s">
        <v>8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</row>
    <row r="3" spans="1:14" ht="51.75" customHeight="1" x14ac:dyDescent="0.35">
      <c r="A3" s="1" t="s">
        <v>0</v>
      </c>
      <c r="B3" s="1" t="s">
        <v>1</v>
      </c>
      <c r="C3" s="1" t="s">
        <v>2</v>
      </c>
      <c r="D3" s="1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18" t="s">
        <v>16</v>
      </c>
      <c r="J3" s="1" t="s">
        <v>31</v>
      </c>
      <c r="K3" s="1" t="s">
        <v>32</v>
      </c>
      <c r="L3" s="1" t="s">
        <v>36</v>
      </c>
      <c r="M3" s="1" t="s">
        <v>37</v>
      </c>
      <c r="N3" s="1" t="s">
        <v>39</v>
      </c>
    </row>
    <row r="4" spans="1:14" x14ac:dyDescent="0.35">
      <c r="A4" s="16" t="s">
        <v>9</v>
      </c>
      <c r="B4" s="16">
        <v>28</v>
      </c>
      <c r="C4" s="16">
        <v>12</v>
      </c>
      <c r="D4" s="16">
        <v>12</v>
      </c>
      <c r="E4" s="32">
        <f>2*(B4*D4)+2*(C4*D4)+(B4*C4)</f>
        <v>1296</v>
      </c>
      <c r="F4" s="16">
        <v>3</v>
      </c>
      <c r="G4" s="16" t="b">
        <v>0</v>
      </c>
      <c r="H4" s="16" t="s">
        <v>13</v>
      </c>
      <c r="I4" s="19">
        <f>IF(F4=3, E4*Inputs!$B$3, 0)</f>
        <v>777.6</v>
      </c>
      <c r="J4" s="19">
        <f>IF(F4=1,E4*Inputs!B7,IF(Calculator!F4=2,Calculator!E4*Inputs!B8,IF(Calculator!F4&gt;2,Calculator!E4*Inputs!B9)))</f>
        <v>1296</v>
      </c>
      <c r="K4" s="19">
        <f>IF(F4=3,E4*Inputs!$B$12, IF(AND(Calculator!G4=TRUE,Calculator!F4&lt;&gt;3),Calculator!E4*Inputs!$B$13,Inputs!$B$14))</f>
        <v>712.80000000000007</v>
      </c>
      <c r="L4" s="19">
        <f>IF(H4="Premium", E4*Inputs!$B$17, IF(Calculator!H4="Economy", (Calculator!E4*Inputs!$B$18), 0))</f>
        <v>648</v>
      </c>
      <c r="M4" s="20">
        <f>SUM(I4:L4)</f>
        <v>3434.4</v>
      </c>
      <c r="N4" s="17" t="b">
        <f>IF(M4&lt;400, TRUE, FALSE)</f>
        <v>0</v>
      </c>
    </row>
    <row r="5" spans="1:14" x14ac:dyDescent="0.35">
      <c r="A5" s="16" t="s">
        <v>10</v>
      </c>
      <c r="B5" s="16">
        <v>20</v>
      </c>
      <c r="C5" s="16">
        <v>10</v>
      </c>
      <c r="D5" s="16">
        <v>8</v>
      </c>
      <c r="E5" s="32">
        <f t="shared" ref="E5:E7" si="0">2*(B5*D5)+2*(C5*D5)+(B5*C5)</f>
        <v>680</v>
      </c>
      <c r="F5" s="16">
        <v>1</v>
      </c>
      <c r="G5" s="16" t="b">
        <v>0</v>
      </c>
      <c r="H5" s="16" t="s">
        <v>14</v>
      </c>
      <c r="I5" s="19">
        <f>IF(F5=3, E5*Inputs!$B$3, 0)</f>
        <v>0</v>
      </c>
      <c r="J5" s="19">
        <f>IF(F5=1,E5*Inputs!B8,IF(Calculator!F5=2,Calculator!E5*Inputs!B9,IF(Calculator!F5&gt;2,Calculator!E5*Inputs!B10)))</f>
        <v>544</v>
      </c>
      <c r="K5" s="19" t="str">
        <f>IF(F5=3,E5*Inputs!$B$12, IF(AND(Calculator!G5=TRUE,Calculator!F5&lt;&gt;3),Calculator!E5*Inputs!$B$13,Inputs!$B$14))</f>
        <v>$ -</v>
      </c>
      <c r="L5" s="19">
        <f>IF(H5="Premium", E5*Inputs!$B$17, IF(Calculator!H5="Economy", (Calculator!E5*Inputs!$B$18), 0))</f>
        <v>0</v>
      </c>
      <c r="M5" s="20">
        <f t="shared" ref="M5:M7" si="1">SUM(I5:L5)</f>
        <v>544</v>
      </c>
      <c r="N5" s="17" t="b">
        <f t="shared" ref="N5:N7" si="2">IF(M5&lt;400, TRUE, FALSE)</f>
        <v>0</v>
      </c>
    </row>
    <row r="6" spans="1:14" x14ac:dyDescent="0.35">
      <c r="A6" s="16" t="s">
        <v>11</v>
      </c>
      <c r="B6" s="16">
        <v>16</v>
      </c>
      <c r="C6" s="16">
        <v>12</v>
      </c>
      <c r="D6" s="16">
        <v>8</v>
      </c>
      <c r="E6" s="32">
        <f t="shared" si="0"/>
        <v>640</v>
      </c>
      <c r="F6" s="16">
        <v>1</v>
      </c>
      <c r="G6" s="16" t="b">
        <v>0</v>
      </c>
      <c r="H6" s="16" t="s">
        <v>15</v>
      </c>
      <c r="I6" s="19">
        <f>IF(F6=3, E6*Inputs!$B$3, 0)</f>
        <v>0</v>
      </c>
      <c r="J6" s="19">
        <f>IF(F6=1,E6*Inputs!B9,IF(Calculator!F6=2,Calculator!E6*Inputs!B10,IF(Calculator!F6&gt;2,Calculator!E6*Inputs!B11)))</f>
        <v>640</v>
      </c>
      <c r="K6" s="19" t="str">
        <f>IF(F6=3,E6*Inputs!$B$12, IF(AND(Calculator!G6=TRUE,Calculator!F6&lt;&gt;3),Calculator!E6*Inputs!$B$13,Inputs!$B$14))</f>
        <v>$ -</v>
      </c>
      <c r="L6" s="19">
        <f>IF(H6="Premium", E6*Inputs!$B$17, IF(Calculator!H6="Economy", (Calculator!E6*Inputs!$B$18), 0))</f>
        <v>-160</v>
      </c>
      <c r="M6" s="20">
        <f t="shared" si="1"/>
        <v>480</v>
      </c>
      <c r="N6" s="17" t="b">
        <f t="shared" si="2"/>
        <v>0</v>
      </c>
    </row>
    <row r="7" spans="1:14" x14ac:dyDescent="0.35">
      <c r="A7" s="16" t="s">
        <v>12</v>
      </c>
      <c r="B7" s="16">
        <v>9</v>
      </c>
      <c r="C7" s="16">
        <v>6</v>
      </c>
      <c r="D7" s="16">
        <v>8</v>
      </c>
      <c r="E7" s="32">
        <f t="shared" si="0"/>
        <v>294</v>
      </c>
      <c r="F7" s="16">
        <v>2</v>
      </c>
      <c r="G7" s="16" t="b">
        <v>1</v>
      </c>
      <c r="H7" s="16" t="s">
        <v>13</v>
      </c>
      <c r="I7" s="19">
        <f>IF(F7=3, E7*Inputs!$B$3, 0)</f>
        <v>0</v>
      </c>
      <c r="J7" s="19">
        <f>IF(F7=1,E7*Inputs!B10,IF(Calculator!F7=2,Calculator!E7*Inputs!B11,IF(Calculator!F7&gt;2,Calculator!E7*Inputs!B12)))</f>
        <v>0</v>
      </c>
      <c r="K7" s="19">
        <f>IF(F7=3,E7*Inputs!$B$12, IF(AND(Calculator!G7=TRUE,Calculator!F7&lt;&gt;3),Calculator!E7*Inputs!$B$13,Inputs!$B$14))</f>
        <v>191.1</v>
      </c>
      <c r="L7" s="19">
        <f>IF(H7="Premium", E7*Inputs!$B$17, IF(Calculator!H7="Economy", (Calculator!E7*Inputs!$B$18), 0))</f>
        <v>147</v>
      </c>
      <c r="M7" s="20">
        <f t="shared" si="1"/>
        <v>338.1</v>
      </c>
      <c r="N7" s="17" t="b">
        <f t="shared" si="2"/>
        <v>1</v>
      </c>
    </row>
    <row r="8" spans="1:14" x14ac:dyDescent="0.35">
      <c r="A8" s="17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20"/>
      <c r="N8" s="17"/>
    </row>
    <row r="9" spans="1:14" x14ac:dyDescent="0.35">
      <c r="A9" s="21" t="s">
        <v>38</v>
      </c>
      <c r="B9" s="22"/>
      <c r="C9" s="17"/>
      <c r="D9" s="17"/>
      <c r="E9" s="17"/>
      <c r="F9" s="17"/>
      <c r="G9" s="17"/>
      <c r="H9" s="17"/>
      <c r="I9" s="23">
        <f>SUM(I4:I8)</f>
        <v>777.6</v>
      </c>
      <c r="J9" s="23">
        <f t="shared" ref="J9:K9" si="3">SUM(J4:J8)</f>
        <v>2480</v>
      </c>
      <c r="K9" s="23">
        <f t="shared" si="3"/>
        <v>903.90000000000009</v>
      </c>
      <c r="L9" s="23">
        <f>SUM(L4:L8)</f>
        <v>635</v>
      </c>
      <c r="M9" s="23"/>
      <c r="N9" s="17"/>
    </row>
    <row r="10" spans="1:14" x14ac:dyDescent="0.35">
      <c r="A10" s="21" t="s">
        <v>40</v>
      </c>
      <c r="B10" s="22"/>
      <c r="C10" s="17"/>
      <c r="D10" s="17"/>
      <c r="E10" s="17"/>
      <c r="F10" s="17"/>
      <c r="G10" s="17"/>
      <c r="H10" s="17"/>
      <c r="I10" s="22"/>
      <c r="J10" s="22"/>
      <c r="K10" s="22"/>
      <c r="L10" s="22"/>
      <c r="M10" s="23">
        <f>SUM(M4:M9)</f>
        <v>4796.5</v>
      </c>
      <c r="N10" s="17"/>
    </row>
    <row r="11" spans="1:14" x14ac:dyDescent="0.35">
      <c r="A11" s="21" t="s">
        <v>41</v>
      </c>
      <c r="B11" s="22"/>
      <c r="C11" s="17"/>
      <c r="D11" s="17"/>
      <c r="E11" s="17"/>
      <c r="F11" s="17"/>
      <c r="G11" s="17"/>
      <c r="H11" s="17"/>
      <c r="I11" s="22"/>
      <c r="J11" s="22"/>
      <c r="K11" s="22"/>
      <c r="L11" s="22"/>
      <c r="M11" s="24">
        <f>IF(M10&lt;Inputs!$B$21,Inputs!$C$21, IF(Calculator!M10&lt;Inputs!$B$23&gt;Inputs!$B$22, Calculator!M10*Inputs!$C$22, IF(Calculator!M10&lt;Inputs!$B$24&gt;Inputs!$B$23,Calculator!M10*Inputs!$C$23, IF(Calculator!M10&gt;=Inputs!$B$24, M10*Inputs!$C$24))))</f>
        <v>239.82500000000002</v>
      </c>
      <c r="N11" s="17"/>
    </row>
  </sheetData>
  <mergeCells count="1">
    <mergeCell ref="A1:N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8265B-A8D7-4330-9CEA-5E2C3CEE0A71}">
  <dimension ref="A1:C24"/>
  <sheetViews>
    <sheetView topLeftCell="A5" workbookViewId="0">
      <selection activeCell="E16" sqref="E16"/>
    </sheetView>
  </sheetViews>
  <sheetFormatPr defaultRowHeight="14.5" x14ac:dyDescent="0.35"/>
  <cols>
    <col min="1" max="1" width="51.26953125" bestFit="1" customWidth="1"/>
    <col min="2" max="2" width="22.54296875" bestFit="1" customWidth="1"/>
    <col min="3" max="3" width="10.453125" customWidth="1"/>
    <col min="5" max="5" width="33.453125" bestFit="1" customWidth="1"/>
    <col min="6" max="6" width="9.81640625" bestFit="1" customWidth="1"/>
  </cols>
  <sheetData>
    <row r="1" spans="1:3" ht="20" thickBot="1" x14ac:dyDescent="0.5">
      <c r="A1" s="30" t="s">
        <v>17</v>
      </c>
      <c r="B1" s="31"/>
      <c r="C1" s="7"/>
    </row>
    <row r="2" spans="1:3" ht="15.5" x14ac:dyDescent="0.35">
      <c r="A2" s="27" t="s">
        <v>18</v>
      </c>
      <c r="B2" s="28" t="s">
        <v>42</v>
      </c>
    </row>
    <row r="3" spans="1:3" x14ac:dyDescent="0.35">
      <c r="A3" s="3" t="s">
        <v>21</v>
      </c>
      <c r="B3" s="8">
        <v>0.6</v>
      </c>
    </row>
    <row r="4" spans="1:3" x14ac:dyDescent="0.35">
      <c r="A4" s="3" t="s">
        <v>22</v>
      </c>
      <c r="B4" s="9" t="s">
        <v>23</v>
      </c>
    </row>
    <row r="5" spans="1:3" x14ac:dyDescent="0.35">
      <c r="A5" s="3"/>
      <c r="B5" s="10"/>
    </row>
    <row r="6" spans="1:3" x14ac:dyDescent="0.35">
      <c r="A6" s="11" t="s">
        <v>24</v>
      </c>
      <c r="B6" s="10"/>
    </row>
    <row r="7" spans="1:3" x14ac:dyDescent="0.35">
      <c r="A7" s="3" t="s">
        <v>25</v>
      </c>
      <c r="B7" s="8">
        <v>0.75</v>
      </c>
    </row>
    <row r="8" spans="1:3" x14ac:dyDescent="0.35">
      <c r="A8" s="3" t="s">
        <v>26</v>
      </c>
      <c r="B8" s="8">
        <v>0.8</v>
      </c>
    </row>
    <row r="9" spans="1:3" x14ac:dyDescent="0.35">
      <c r="A9" s="3" t="s">
        <v>33</v>
      </c>
      <c r="B9" s="8">
        <v>1</v>
      </c>
    </row>
    <row r="10" spans="1:3" x14ac:dyDescent="0.35">
      <c r="A10" s="3"/>
      <c r="B10" s="10"/>
    </row>
    <row r="11" spans="1:3" x14ac:dyDescent="0.35">
      <c r="A11" s="11" t="s">
        <v>28</v>
      </c>
      <c r="B11" s="10"/>
    </row>
    <row r="12" spans="1:3" x14ac:dyDescent="0.35">
      <c r="A12" s="3" t="s">
        <v>27</v>
      </c>
      <c r="B12" s="8">
        <v>0.55000000000000004</v>
      </c>
    </row>
    <row r="13" spans="1:3" x14ac:dyDescent="0.35">
      <c r="A13" s="3" t="s">
        <v>35</v>
      </c>
      <c r="B13" s="8">
        <v>0.65</v>
      </c>
    </row>
    <row r="14" spans="1:3" x14ac:dyDescent="0.35">
      <c r="A14" s="3" t="s">
        <v>34</v>
      </c>
      <c r="B14" s="8" t="s">
        <v>23</v>
      </c>
    </row>
    <row r="15" spans="1:3" x14ac:dyDescent="0.35">
      <c r="A15" s="3"/>
      <c r="B15" s="10"/>
    </row>
    <row r="16" spans="1:3" x14ac:dyDescent="0.35">
      <c r="A16" s="11" t="s">
        <v>7</v>
      </c>
      <c r="B16" s="10"/>
    </row>
    <row r="17" spans="1:3" x14ac:dyDescent="0.35">
      <c r="A17" s="3" t="s">
        <v>29</v>
      </c>
      <c r="B17" s="8">
        <v>0.5</v>
      </c>
    </row>
    <row r="18" spans="1:3" ht="15" thickBot="1" x14ac:dyDescent="0.4">
      <c r="A18" s="5" t="s">
        <v>30</v>
      </c>
      <c r="B18" s="12">
        <v>-0.25</v>
      </c>
    </row>
    <row r="19" spans="1:3" ht="15" thickBot="1" x14ac:dyDescent="0.4"/>
    <row r="20" spans="1:3" x14ac:dyDescent="0.35">
      <c r="A20" s="13" t="s">
        <v>19</v>
      </c>
      <c r="B20" s="15"/>
      <c r="C20" s="14" t="s">
        <v>20</v>
      </c>
    </row>
    <row r="21" spans="1:3" x14ac:dyDescent="0.35">
      <c r="A21" s="3" t="s">
        <v>43</v>
      </c>
      <c r="B21" s="25">
        <v>800</v>
      </c>
      <c r="C21" s="4">
        <v>0</v>
      </c>
    </row>
    <row r="22" spans="1:3" x14ac:dyDescent="0.35">
      <c r="A22" s="3" t="s">
        <v>44</v>
      </c>
      <c r="B22" s="25">
        <v>800</v>
      </c>
      <c r="C22" s="4">
        <v>0.05</v>
      </c>
    </row>
    <row r="23" spans="1:3" x14ac:dyDescent="0.35">
      <c r="A23" s="3" t="s">
        <v>45</v>
      </c>
      <c r="B23" s="25">
        <v>2000</v>
      </c>
      <c r="C23" s="4">
        <v>0.1</v>
      </c>
    </row>
    <row r="24" spans="1:3" ht="15" thickBot="1" x14ac:dyDescent="0.4">
      <c r="A24" s="5" t="s">
        <v>46</v>
      </c>
      <c r="B24" s="26">
        <v>5000</v>
      </c>
      <c r="C24" s="6">
        <v>0.15</v>
      </c>
    </row>
  </sheetData>
  <mergeCells count="1">
    <mergeCell ref="A1:B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Calculator</vt:lpstr>
      <vt:lpstr>Inputs</vt:lpstr>
      <vt:lpstr>Gray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Stoney Brooks</dc:creator>
  <cp:lastModifiedBy>Akinteye Gbemisola</cp:lastModifiedBy>
  <dcterms:created xsi:type="dcterms:W3CDTF">2020-02-14T23:41:21Z</dcterms:created>
  <dcterms:modified xsi:type="dcterms:W3CDTF">2022-10-17T02:43:34Z</dcterms:modified>
</cp:coreProperties>
</file>