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ceat001\Desktop\MIES\Traspaso\Programacion\1- Enero 22\"/>
    </mc:Choice>
  </mc:AlternateContent>
  <bookViews>
    <workbookView xWindow="0" yWindow="0" windowWidth="28800" windowHeight="12210"/>
  </bookViews>
  <sheets>
    <sheet name="PROG ENE 22" sheetId="1" r:id="rId1"/>
    <sheet name="Hoja1" sheetId="3" r:id="rId2"/>
    <sheet name="Hoja2" sheetId="4" r:id="rId3"/>
  </sheets>
  <definedNames>
    <definedName name="_xlnm._FilterDatabase" localSheetId="2" hidden="1">Hoja2!$B$1:$H$175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2" i="3" l="1"/>
  <c r="E13" i="1" l="1"/>
  <c r="E11" i="1"/>
  <c r="E97" i="1"/>
  <c r="E98" i="1"/>
  <c r="E99" i="1"/>
  <c r="E58" i="1" l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56" i="1"/>
  <c r="E57" i="1" s="1"/>
  <c r="E39" i="1"/>
  <c r="E40" i="1"/>
  <c r="E41" i="1"/>
  <c r="E42" i="1"/>
  <c r="E32" i="1"/>
  <c r="E33" i="1"/>
  <c r="E34" i="1"/>
  <c r="E35" i="1"/>
  <c r="E36" i="1"/>
  <c r="E37" i="1"/>
  <c r="E100" i="1" l="1"/>
  <c r="E101" i="1"/>
  <c r="E43" i="1"/>
  <c r="E20" i="1" l="1"/>
  <c r="E17" i="1"/>
  <c r="E18" i="1"/>
  <c r="E19" i="1"/>
  <c r="E15" i="1"/>
  <c r="E94" i="1"/>
  <c r="E95" i="1"/>
  <c r="E96" i="1"/>
  <c r="E102" i="1"/>
  <c r="E103" i="1"/>
  <c r="E104" i="1"/>
  <c r="E105" i="1"/>
  <c r="E106" i="1"/>
  <c r="E107" i="1"/>
  <c r="E108" i="1"/>
  <c r="E93" i="1"/>
  <c r="E91" i="1"/>
  <c r="E81" i="1"/>
  <c r="E82" i="1"/>
  <c r="E83" i="1"/>
  <c r="E84" i="1"/>
  <c r="E85" i="1"/>
  <c r="E86" i="1"/>
  <c r="E87" i="1"/>
  <c r="E88" i="1"/>
  <c r="E89" i="1"/>
  <c r="E90" i="1"/>
  <c r="E80" i="1"/>
  <c r="E74" i="1"/>
  <c r="E75" i="1"/>
  <c r="E76" i="1"/>
  <c r="E77" i="1"/>
  <c r="E78" i="1"/>
  <c r="E73" i="1"/>
  <c r="E52" i="1"/>
  <c r="E53" i="1"/>
  <c r="E54" i="1"/>
  <c r="E51" i="1"/>
  <c r="E44" i="1"/>
  <c r="E45" i="1"/>
  <c r="E46" i="1"/>
  <c r="E47" i="1"/>
  <c r="E48" i="1"/>
  <c r="E49" i="1"/>
  <c r="E31" i="1"/>
  <c r="E30" i="1"/>
  <c r="E29" i="1"/>
  <c r="E28" i="1"/>
  <c r="E26" i="1"/>
  <c r="E25" i="1"/>
  <c r="E23" i="1"/>
  <c r="E22" i="1"/>
  <c r="E9" i="1"/>
  <c r="E10" i="1"/>
  <c r="E12" i="1"/>
  <c r="E14" i="1"/>
  <c r="E16" i="1"/>
  <c r="E8" i="1"/>
  <c r="E38" i="1" l="1"/>
  <c r="E27" i="1"/>
  <c r="E24" i="1" l="1"/>
  <c r="E55" i="1"/>
  <c r="E50" i="1"/>
  <c r="E79" i="1"/>
  <c r="E109" i="1"/>
  <c r="E92" i="1"/>
  <c r="E116" i="1"/>
  <c r="E113" i="1" l="1"/>
  <c r="E115" i="1" l="1"/>
  <c r="E114" i="1"/>
  <c r="E111" i="1"/>
  <c r="E117" i="1"/>
  <c r="E112" i="1"/>
  <c r="E119" i="1"/>
  <c r="E118" i="1"/>
  <c r="E21" i="1" l="1"/>
  <c r="E110" i="1" s="1"/>
</calcChain>
</file>

<file path=xl/sharedStrings.xml><?xml version="1.0" encoding="utf-8"?>
<sst xmlns="http://schemas.openxmlformats.org/spreadsheetml/2006/main" count="1496" uniqueCount="323">
  <si>
    <t>GERENCIA  MINA SEWELL</t>
  </si>
  <si>
    <t xml:space="preserve">UNIDAD PLANIFICACIÓN Y CONFIABILIDAD </t>
  </si>
  <si>
    <t>M</t>
  </si>
  <si>
    <t>S</t>
  </si>
  <si>
    <t>PROCESO</t>
  </si>
  <si>
    <t>EQUIPO</t>
  </si>
  <si>
    <t>ACTIVIDAD</t>
  </si>
  <si>
    <t xml:space="preserve">TTE 5N </t>
  </si>
  <si>
    <t>104 JEFFREY</t>
  </si>
  <si>
    <t>110 JEFFREY</t>
  </si>
  <si>
    <t>Q</t>
  </si>
  <si>
    <t>88323</t>
  </si>
  <si>
    <t>115699</t>
  </si>
  <si>
    <t xml:space="preserve">LOCOMOTORAS </t>
  </si>
  <si>
    <t>503 LIMPIA VIA - ELVI</t>
  </si>
  <si>
    <t>506 LIMPIA VIA - ELVI</t>
  </si>
  <si>
    <t>LIMPIA VIA - ELVI (3)</t>
  </si>
  <si>
    <t>413 IRWIN</t>
  </si>
  <si>
    <t>417 IRWIN</t>
  </si>
  <si>
    <t>IRWIN (2)</t>
  </si>
  <si>
    <t>TREN   1</t>
  </si>
  <si>
    <t>TREN   2</t>
  </si>
  <si>
    <t>TREN   3</t>
  </si>
  <si>
    <t>CARRO (61)</t>
  </si>
  <si>
    <t>T</t>
  </si>
  <si>
    <t>."Taller Nuevo</t>
  </si>
  <si>
    <t>Taller Locos</t>
  </si>
  <si>
    <t>Túnel Nuevo"</t>
  </si>
  <si>
    <t>Talleres</t>
  </si>
  <si>
    <t>Desvios</t>
  </si>
  <si>
    <t>Vías-Buz.-se</t>
  </si>
  <si>
    <t>Taller Viejo</t>
  </si>
  <si>
    <t>ALUMBRADO</t>
  </si>
  <si>
    <t>Lín. 4 hasta el 60 1/2</t>
  </si>
  <si>
    <t>Q-Q</t>
  </si>
  <si>
    <t>MC-118 hasta Der.Arriba</t>
  </si>
  <si>
    <t xml:space="preserve"> Desvio y Derecha Arriba</t>
  </si>
  <si>
    <t>OP-13 hasta Tolva OP-12</t>
  </si>
  <si>
    <t>TROLLEY</t>
  </si>
  <si>
    <t>CAMBIO 141</t>
  </si>
  <si>
    <t xml:space="preserve"> CAMBIO 142</t>
  </si>
  <si>
    <t>CAMBIO 143</t>
  </si>
  <si>
    <t xml:space="preserve"> CAMBIO 115</t>
  </si>
  <si>
    <t xml:space="preserve"> CAMBIO 118</t>
  </si>
  <si>
    <t>SERVIDOR PRINCIPAL</t>
  </si>
  <si>
    <t>SERVIDOR RESPALDO</t>
  </si>
  <si>
    <t>CONSOLA OPERACIÓN Nº 1</t>
  </si>
  <si>
    <t>SEÑALES</t>
  </si>
  <si>
    <t>DESDE TALON MC 990/2AS/PIQUE B</t>
  </si>
  <si>
    <t xml:space="preserve">M </t>
  </si>
  <si>
    <t>DESDE MC 118 HASTA DERC/DESV</t>
  </si>
  <si>
    <t>DESDE 2AS HASTA TOLVA OP 12-13</t>
  </si>
  <si>
    <t>LINAS 1-2-3-4-5-6 A PTA RILES</t>
  </si>
  <si>
    <t>DESDE MC 490 Y 204 HASTA MC 990</t>
  </si>
  <si>
    <t>DESDE TALON MC 143 HASTA 60 1/2</t>
  </si>
  <si>
    <t>DESDE 60 1/2 HASTA TALON MC 118</t>
  </si>
  <si>
    <t>VIAS FFCC</t>
  </si>
  <si>
    <t>Mant. Electrohidráulica C/15 Días 531</t>
  </si>
  <si>
    <t>Q - Q</t>
  </si>
  <si>
    <t>MTTO. DIARIO-SEMANAL Buzón Pique Norte</t>
  </si>
  <si>
    <t>Pauta Estructural Quincenal Buzón 531</t>
  </si>
  <si>
    <t>Mant. Electrohidráulica C/15 Días 532</t>
  </si>
  <si>
    <t>MTTO. DIARIO-SEMANAL Buzón Pique Sur</t>
  </si>
  <si>
    <t>Pauta Estructural Quincenal Buzón 532</t>
  </si>
  <si>
    <t>MTTO. QUINCE. UN.HCA. # 2 Buz Pique Sur</t>
  </si>
  <si>
    <t>BUZONES (2)</t>
  </si>
  <si>
    <t>DISPONIBILIDAD LOCOMOTORAS</t>
  </si>
  <si>
    <t>DISPONIBILIDAD LIMPIA VÍAS</t>
  </si>
  <si>
    <t>DISPONIBILIDAD IRWIN</t>
  </si>
  <si>
    <t>DISPONIBILIDAD CARROS</t>
  </si>
  <si>
    <t>DISPONIBILIDAD ALUMBRADO</t>
  </si>
  <si>
    <t>DISPONIBILIDAD TROLLEY</t>
  </si>
  <si>
    <t>DISPONIBILIDAD RECTIFICADORAS</t>
  </si>
  <si>
    <t>DISPONIBILIDAD SEÑALES</t>
  </si>
  <si>
    <t>DISPONIBILIDAD VIAS FFCC</t>
  </si>
  <si>
    <t>DISPONIBILIDAD BUZONES</t>
  </si>
  <si>
    <t>RECTIFICADORAS</t>
  </si>
  <si>
    <t>MTTO. MENSUAL UN.HCA. # 1 Buz Pique Nor</t>
  </si>
  <si>
    <t>Ma</t>
  </si>
  <si>
    <t>Mi</t>
  </si>
  <si>
    <t>Jue</t>
  </si>
  <si>
    <t>Vie</t>
  </si>
  <si>
    <t>Sa</t>
  </si>
  <si>
    <t>Do</t>
  </si>
  <si>
    <t>Lu</t>
  </si>
  <si>
    <t>MTTO. MENSUAL UN.HCA. # 2 Buz Pique Sur</t>
  </si>
  <si>
    <t>MANT QUINCENAL 301 CHESTA</t>
  </si>
  <si>
    <t>MANT MENSUAL LOCO 301 CHESTA</t>
  </si>
  <si>
    <t>MANT QUINCENAL LOCO 304 CHESTA</t>
  </si>
  <si>
    <t>MANT MENSUAL LOCO 304 CHESTA</t>
  </si>
  <si>
    <t>MANT QUINCENAL LOCO 306 CHESTA</t>
  </si>
  <si>
    <t>MANT QUINCENAL LOCO 309 GE</t>
  </si>
  <si>
    <t>MANT MENSUAL LOCO 309 GE</t>
  </si>
  <si>
    <t>MANT QUINCENAL LOCO 311 CHESTA</t>
  </si>
  <si>
    <t>MANT MENSUAL LOCO 311CHESTA</t>
  </si>
  <si>
    <t>MTTO. QUINCE. UN.HCA. # 1 Buz Pique Nor</t>
  </si>
  <si>
    <t>MANT TRIMESTRAL LOCO 312</t>
  </si>
  <si>
    <t>SEM 01</t>
  </si>
  <si>
    <t>SEM 02</t>
  </si>
  <si>
    <t>SEM 03</t>
  </si>
  <si>
    <t>SEM 04</t>
  </si>
  <si>
    <t>SEMANA 01</t>
  </si>
  <si>
    <t>SEMANA 02</t>
  </si>
  <si>
    <t>SEMANA 03</t>
  </si>
  <si>
    <t>SEMANA 04</t>
  </si>
  <si>
    <t>82968</t>
  </si>
  <si>
    <t>MANT. PL CARRO MET.  # 252 25 Ton.</t>
  </si>
  <si>
    <t>82941</t>
  </si>
  <si>
    <t>MANT. PL CARRO MET.  # 265 25 Ton.</t>
  </si>
  <si>
    <t>82972</t>
  </si>
  <si>
    <t>MANT. PL CARRO MET.  # 266 25 Ton.</t>
  </si>
  <si>
    <t>82973</t>
  </si>
  <si>
    <t>MANT. PL CARRO MET.  # 268 25 Ton.</t>
  </si>
  <si>
    <t>MANT. SEMESTRA CARRO MET.  # 273 25 Ton.</t>
  </si>
  <si>
    <t>82977</t>
  </si>
  <si>
    <t>MANT. PL CARRO MET.  # 275 25 Ton.</t>
  </si>
  <si>
    <t>82979</t>
  </si>
  <si>
    <t>MANT. PL CARRO MET.  # 277 25 Ton.</t>
  </si>
  <si>
    <t>112894</t>
  </si>
  <si>
    <t>XC-2AN/XC-0/XC-2AS"</t>
  </si>
  <si>
    <t xml:space="preserve"> "Choqueros"</t>
  </si>
  <si>
    <t>Comp. Viejas</t>
  </si>
  <si>
    <t>Señal Incendio</t>
  </si>
  <si>
    <t>BI</t>
  </si>
  <si>
    <t xml:space="preserve"> CAMBIO 999</t>
  </si>
  <si>
    <t>CAMBIO 992</t>
  </si>
  <si>
    <t>CAMBIO 993</t>
  </si>
  <si>
    <t>DESVIO ARRIBA, HW</t>
  </si>
  <si>
    <t>TUNEL NUEVO, PTA. R</t>
  </si>
  <si>
    <t>PIQUE B,XC-2AS,OP12-13</t>
  </si>
  <si>
    <t>UR-6 SEÑ</t>
  </si>
  <si>
    <t>. UR-7 SEÑA</t>
  </si>
  <si>
    <t xml:space="preserve"> UR-3 SEÑA</t>
  </si>
  <si>
    <t>UR-8 SEÑA</t>
  </si>
  <si>
    <t>UR-11 SEÑA</t>
  </si>
  <si>
    <t>LOCALIDADES SECTOR PIQUE B</t>
  </si>
  <si>
    <t>LOCALIDADES SECTOR DESVIO</t>
  </si>
  <si>
    <t>MES ENERO2021</t>
  </si>
  <si>
    <t>ENERO</t>
  </si>
  <si>
    <t>TRIMESTRAL SSEE "R-7" Sector Pta. Rieles</t>
  </si>
  <si>
    <t>MANT TRIMESTRAL LOCO 306 CHESTA</t>
  </si>
  <si>
    <t>ODS</t>
  </si>
  <si>
    <t>AVISO</t>
  </si>
  <si>
    <t>TRAB</t>
  </si>
  <si>
    <t>COSTO</t>
  </si>
  <si>
    <t>MATERIALES</t>
  </si>
  <si>
    <t>MENSUAL-Alumb. Punt.Riel. "Taller Viejo"</t>
  </si>
  <si>
    <t>MANT. SEMESTRAL CARRO MET # 277 25 TON</t>
  </si>
  <si>
    <t>MANT. SEMESTRAL CARRO MET # 275 25 TON</t>
  </si>
  <si>
    <t>MANT. SEMESTRAL CARRO MET # 268 25 TON</t>
  </si>
  <si>
    <t>MANT. SEMESTRAL CARRO MET # 266 25 TON</t>
  </si>
  <si>
    <t>MANT. SEMESTRAL CARRO MET # 265 25 TON</t>
  </si>
  <si>
    <t>MANT. SEMESTRAL CARRO MET # 252 25 TON</t>
  </si>
  <si>
    <t>MANT MENSUAL LOCO 104 Jeffrey</t>
  </si>
  <si>
    <t>MANT.MENS Desde talon MC 990/2AS/pique B</t>
  </si>
  <si>
    <t>INSP. MESUAL MEC TREN 3 PRIELES</t>
  </si>
  <si>
    <t>INSP. MESUAL MEC TREN 2 PRIELES</t>
  </si>
  <si>
    <t>INSP. MESUAL MEC TREN 1 PRIELES</t>
  </si>
  <si>
    <t>MANT MENSUAL CARRO IRWIN 417</t>
  </si>
  <si>
    <t>MANT MENSUAL CARRO IRWIN 413</t>
  </si>
  <si>
    <t>MANT MENSUAL ROCK LOADER 506</t>
  </si>
  <si>
    <t>MANT. MENSUAL TRACK CLEANER # 503</t>
  </si>
  <si>
    <t>MTTO. MENSUAL MAQ.CAMB.143 SEÑ. FFCC T5N</t>
  </si>
  <si>
    <t>MTTO. MENSUAL MAQ.CAMB.142 SEÑ. FFCC T5N</t>
  </si>
  <si>
    <t>MTTO. MENSUAL MAQ.CAMB.141 SEÑ. FFCC T5N</t>
  </si>
  <si>
    <t>MENSUAL:T/Desvio OP-13 hasta Tolva OP-12</t>
  </si>
  <si>
    <t>MANT MENSUAL Desvio y Derecha Arriba</t>
  </si>
  <si>
    <t>Mensual Desde MC-118 hasta Der.Arriba</t>
  </si>
  <si>
    <t>M/QUIN.desde sapo Lín. 4 hasta el 60 1/2</t>
  </si>
  <si>
    <t>MENSUAL-Alumbr.Pta.Riel."Vías-Buz.-se"</t>
  </si>
  <si>
    <t>MENSUAL-Alumbrado  Sector "Desvios"</t>
  </si>
  <si>
    <t>MENSUAL-Alumbrado Sector "Talleres"</t>
  </si>
  <si>
    <t>MENSUAL-Alumbrado  Sector "Túnel Nuevo"</t>
  </si>
  <si>
    <t>MENSUAL-Alumbr. Punt.Riel."Taller Locos"</t>
  </si>
  <si>
    <t>MENSUAL-Alumbr.Punt. Riel."Taller Nuevo"</t>
  </si>
  <si>
    <t>TRIMESTRAL-Sist."Señal Incendio"  FC T5N</t>
  </si>
  <si>
    <t>TRIMESTRAL-Alumbrado Sec. "Comp. Viejas"</t>
  </si>
  <si>
    <t>TRIMESTRAL Alumbrado S/ "Choqueros"</t>
  </si>
  <si>
    <t>TRIMESTRAL Alumbra. XC-2AN/XC-0/XC-2AS"</t>
  </si>
  <si>
    <t>MTTO. MENSUAL MAQ.CAMB.115 SEÑ. FFCC T5N</t>
  </si>
  <si>
    <t>MANT.MENS Desde 2As hasta tolvas OP12 Y</t>
  </si>
  <si>
    <t>MANT.MENSDesde MC 490 y 204 hasta MC 990</t>
  </si>
  <si>
    <t>MANT.MENS Desde MC 118 hasta derecha y d</t>
  </si>
  <si>
    <t>MANT.MENS Desde 60/2 hasta talón MC 118</t>
  </si>
  <si>
    <t>MANT.MENS Desde talón MC 143 hasta 60/20</t>
  </si>
  <si>
    <t>Desde talon MC 990/2AS/pique B/conexión</t>
  </si>
  <si>
    <t>MTTO. MENSUAL CONSOLA #1 SEÑAL.FFCC T5N</t>
  </si>
  <si>
    <t>MTTO. MENSUAL SALA EQUIPO SEÑAL.FFCC T5N</t>
  </si>
  <si>
    <t>MTTO.TRIMESTRAL LOC.DES.AR.HW F.FFCC T5N</t>
  </si>
  <si>
    <t>MTTO.TRIMESTRAL LOCALID.PIQUE B FFCC T5N</t>
  </si>
  <si>
    <t>MTTO.TRIMESTRAL U.C.S.UR-11 SEÑ.FFCC T5N</t>
  </si>
  <si>
    <t>MTTO.TRIMESTRAL U.C.S.UR-8 SEÑ.FFCC T5N</t>
  </si>
  <si>
    <t>MTTO.TRIMESTRAL U.C.P.UR-3  SEÑ.FFCC T5N</t>
  </si>
  <si>
    <t>MTTO.TRIMESTRAL U.C.S.UR-7 SEÑ.FFCC T5N</t>
  </si>
  <si>
    <t>MTTO.TRIMESTRAL U.C.S.UR-6 SEÑ.FFCC T5N</t>
  </si>
  <si>
    <t>MTTO.BIMENS.CTO.VIA PIQ.B X2AS S. FC T5N</t>
  </si>
  <si>
    <t>MTTO.MENS.CTO.VIA TUNEL NUEVO FFCC T5N</t>
  </si>
  <si>
    <t>MTTO.MENS.CTO.VIA DES.ARR.HW S. FFCC T5N</t>
  </si>
  <si>
    <t>MTO. BIMENSUALMAQ.CAMB.993 SEÑ. FFCC T5N</t>
  </si>
  <si>
    <t>MTTOBIMENSUAL MAQ.CAMB.992 SEÑ. FFCC T5N</t>
  </si>
  <si>
    <t>MTTO. BIMENSUAL MAQ.CAMB.999 SEÑ. FC T5N</t>
  </si>
  <si>
    <t>NO</t>
  </si>
  <si>
    <t>SI</t>
  </si>
  <si>
    <t>Costo PL</t>
  </si>
  <si>
    <t>Texto breve de material</t>
  </si>
  <si>
    <t>PASADOR BCC 20T PLNMIM1547-1</t>
  </si>
  <si>
    <t>DISCO 290X86X5MM</t>
  </si>
  <si>
    <t>FLEXIBLES AIRE NJCR97023204 AAR</t>
  </si>
  <si>
    <t>FLEXIBLE VACIADO AIRE NJCR97023166 AAR</t>
  </si>
  <si>
    <t>ALZADOR||BCC 20T|PLNIG53017</t>
  </si>
  <si>
    <t>PERNO MAQ AC AVELL 5/8"X11UNCX2-1/2"</t>
  </si>
  <si>
    <t>CHAVETA PARTIDA AC 3/16X3"</t>
  </si>
  <si>
    <t>TUERCA AC HEX CTE 5/8"X11UNC CL.2B</t>
  </si>
  <si>
    <t>GOLILLA AC PRESION 5/8" ANSI B27.1</t>
  </si>
  <si>
    <t>GOLILLA AC PLANA 5/8" ANSI B27.2</t>
  </si>
  <si>
    <t>GRIFO WABCO 579495</t>
  </si>
  <si>
    <t>PERNO AC HEX CTE 3/4"X10UNCX5" GR2</t>
  </si>
  <si>
    <t>TUERCA AC HEX CTE 3/4"X10UNC CL.2B</t>
  </si>
  <si>
    <t>GOLILLA AC PRESION 3/4" ANSI B27.1</t>
  </si>
  <si>
    <t>ARANDELA PLANA  3/4" EX-1-1/2" ESP 3/16"</t>
  </si>
  <si>
    <t>CHAVETA PARTIDA AC 3/8X3-1/2"</t>
  </si>
  <si>
    <t>CHAVETA PARTIDA AC 1/4X3-1/2"</t>
  </si>
  <si>
    <t>CHAVETA PARTIDA AC 5/16X4"</t>
  </si>
  <si>
    <t>PALO TOMACORRIENTE POSTE|70"LG COIGUE</t>
  </si>
  <si>
    <t>ESCOBILLA MERSEN L27B5</t>
  </si>
  <si>
    <t>FILTRO AIRE MANN C2375</t>
  </si>
  <si>
    <t>HUINCHA ELECTRICA 3/4" 3M 33</t>
  </si>
  <si>
    <t>HUINCHA ELECTRICA 3/4" 3M 69</t>
  </si>
  <si>
    <t>AMARRACABLE 381X76mm BLANCO</t>
  </si>
  <si>
    <t>AMARRA CABLES 3M 06224 COLOR BLANCO</t>
  </si>
  <si>
    <t>LIMPIA CONTACTO ELECTRICO AEROSOL 625g</t>
  </si>
  <si>
    <t>LUBRIC.SUPER PENETRANTE ROSTLOSER 1612</t>
  </si>
  <si>
    <t>HUINCHA ELECTRICA 3M HT00200741-3</t>
  </si>
  <si>
    <t>FILTRO AIRE PARKER 934332T</t>
  </si>
  <si>
    <t>ELEM FILTRO ACEITE PARKER 908648</t>
  </si>
  <si>
    <t>ELEMENTO FILTRO SOFIMA RE160CV1</t>
  </si>
  <si>
    <t>ELEM FILTRO ACEITE ALTA PRESION MODELO</t>
  </si>
  <si>
    <t>JGO PARA ANALISIS DE ACEITE SHELL</t>
  </si>
  <si>
    <t>Almacén</t>
  </si>
  <si>
    <t>T001</t>
  </si>
  <si>
    <t>T005</t>
  </si>
  <si>
    <t>TR10</t>
  </si>
  <si>
    <t>T655</t>
  </si>
  <si>
    <t>TA03</t>
  </si>
  <si>
    <t>Unidad medida base</t>
  </si>
  <si>
    <t>UN</t>
  </si>
  <si>
    <t>KG</t>
  </si>
  <si>
    <t>ROL</t>
  </si>
  <si>
    <t>TA</t>
  </si>
  <si>
    <t>KT</t>
  </si>
  <si>
    <t>Orden</t>
  </si>
  <si>
    <t>106150506</t>
  </si>
  <si>
    <t>106150505</t>
  </si>
  <si>
    <t>106150504</t>
  </si>
  <si>
    <t>106150503</t>
  </si>
  <si>
    <t>106150502</t>
  </si>
  <si>
    <t>106150501</t>
  </si>
  <si>
    <t>106150411</t>
  </si>
  <si>
    <t>106150410</t>
  </si>
  <si>
    <t>106150408</t>
  </si>
  <si>
    <t>106150407</t>
  </si>
  <si>
    <t>106150403</t>
  </si>
  <si>
    <t>106150402</t>
  </si>
  <si>
    <t>106150401</t>
  </si>
  <si>
    <t>106150400</t>
  </si>
  <si>
    <t>106150399</t>
  </si>
  <si>
    <t>106150396</t>
  </si>
  <si>
    <t>106150364</t>
  </si>
  <si>
    <t>105843060</t>
  </si>
  <si>
    <t>Nº reserva</t>
  </si>
  <si>
    <t>119540789</t>
  </si>
  <si>
    <t>119540787</t>
  </si>
  <si>
    <t>119540785</t>
  </si>
  <si>
    <t>119540784</t>
  </si>
  <si>
    <t>119540783</t>
  </si>
  <si>
    <t>119540782</t>
  </si>
  <si>
    <t>119540751</t>
  </si>
  <si>
    <t>119540750</t>
  </si>
  <si>
    <t>119540748</t>
  </si>
  <si>
    <t>119540747</t>
  </si>
  <si>
    <t>119540745</t>
  </si>
  <si>
    <t>119540743</t>
  </si>
  <si>
    <t>119540742</t>
  </si>
  <si>
    <t>119540660</t>
  </si>
  <si>
    <t>119540659</t>
  </si>
  <si>
    <t>119540656</t>
  </si>
  <si>
    <t>119540644</t>
  </si>
  <si>
    <t>119115219</t>
  </si>
  <si>
    <t>Material</t>
  </si>
  <si>
    <t>1040930</t>
  </si>
  <si>
    <t>1204362</t>
  </si>
  <si>
    <t>1204822</t>
  </si>
  <si>
    <t>1204823</t>
  </si>
  <si>
    <t>1040893</t>
  </si>
  <si>
    <t>4015767</t>
  </si>
  <si>
    <t>4016177</t>
  </si>
  <si>
    <t>4016121</t>
  </si>
  <si>
    <t>4016479</t>
  </si>
  <si>
    <t>4016498</t>
  </si>
  <si>
    <t>1041438</t>
  </si>
  <si>
    <t>4015873</t>
  </si>
  <si>
    <t>4016122</t>
  </si>
  <si>
    <t>4016480</t>
  </si>
  <si>
    <t>4016499</t>
  </si>
  <si>
    <t>4016190</t>
  </si>
  <si>
    <t>4016182</t>
  </si>
  <si>
    <t>4016187</t>
  </si>
  <si>
    <t>1045238</t>
  </si>
  <si>
    <t>1040067</t>
  </si>
  <si>
    <t>1211379</t>
  </si>
  <si>
    <t>1045517</t>
  </si>
  <si>
    <t>1045515</t>
  </si>
  <si>
    <t>1045124</t>
  </si>
  <si>
    <t>4016639</t>
  </si>
  <si>
    <t>4054500</t>
  </si>
  <si>
    <t>4012942</t>
  </si>
  <si>
    <t>1045514</t>
  </si>
  <si>
    <t>1317655</t>
  </si>
  <si>
    <t>1215072</t>
  </si>
  <si>
    <t>1426527</t>
  </si>
  <si>
    <t>1214939</t>
  </si>
  <si>
    <t>23510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</si>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</sst>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"/>
    <numFmt numFmtId="165" formatCode="0.0%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Calibri"/>
      <family val="2"/>
    </font>
    <font>
      <sz val="11"/>
      <color theme="1"/>
      <name val="Tahoma"/>
      <family val="2"/>
    </font>
    <font>
      <b/>
      <sz val="14"/>
      <color theme="1"/>
      <name val="Tahoma"/>
      <family val="2"/>
    </font>
    <font>
      <sz val="11"/>
      <name val="Arial"/>
      <family val="2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b/>
      <sz val="12"/>
      <color rgb="FFFFFFFF"/>
      <name val="Tahoma"/>
      <family val="2"/>
    </font>
    <font>
      <b/>
      <sz val="12"/>
      <color theme="0"/>
      <name val="Tahoma"/>
      <family val="2"/>
    </font>
    <font>
      <sz val="14"/>
      <color theme="1"/>
      <name val="Calibri"/>
      <family val="2"/>
    </font>
    <font>
      <b/>
      <sz val="12"/>
      <color rgb="FF003366"/>
      <name val="Tahoma"/>
      <family val="2"/>
    </font>
    <font>
      <b/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00FF"/>
        <bgColor rgb="FF0000FF"/>
      </patternFill>
    </fill>
    <fill>
      <patternFill patternType="solid">
        <fgColor rgb="FFFFFFFF"/>
        <bgColor indexed="64"/>
      </patternFill>
    </fill>
    <fill>
      <patternFill patternType="solid">
        <fgColor rgb="FFC2D69B"/>
        <bgColor rgb="FFC2D69B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theme="0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C0C0C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C0C0C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/>
      <diagonal/>
    </border>
    <border>
      <left style="hair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/>
    <xf numFmtId="0" fontId="3" fillId="2" borderId="0" xfId="0" applyFont="1" applyFill="1" applyBorder="1"/>
    <xf numFmtId="0" fontId="5" fillId="0" borderId="4" xfId="0" applyFont="1" applyBorder="1" applyAlignment="1"/>
    <xf numFmtId="0" fontId="7" fillId="2" borderId="8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vertical="top" wrapText="1"/>
    </xf>
    <xf numFmtId="0" fontId="9" fillId="0" borderId="10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10" fillId="3" borderId="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vertical="top" wrapText="1"/>
    </xf>
    <xf numFmtId="0" fontId="3" fillId="2" borderId="11" xfId="0" applyFont="1" applyFill="1" applyBorder="1" applyAlignment="1">
      <alignment vertical="top" wrapText="1"/>
    </xf>
    <xf numFmtId="0" fontId="9" fillId="0" borderId="13" xfId="0" applyFont="1" applyBorder="1" applyAlignment="1">
      <alignment vertical="center" wrapText="1"/>
    </xf>
    <xf numFmtId="0" fontId="13" fillId="2" borderId="7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9" fillId="2" borderId="9" xfId="0" applyFont="1" applyFill="1" applyBorder="1" applyAlignment="1">
      <alignment horizontal="left" vertical="center"/>
    </xf>
    <xf numFmtId="0" fontId="8" fillId="2" borderId="8" xfId="0" applyFont="1" applyFill="1" applyBorder="1" applyAlignment="1">
      <alignment vertical="center"/>
    </xf>
    <xf numFmtId="165" fontId="10" fillId="3" borderId="7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8" fillId="2" borderId="2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left" vertical="center"/>
    </xf>
    <xf numFmtId="0" fontId="0" fillId="0" borderId="0" xfId="0" applyFont="1" applyBorder="1" applyAlignment="1"/>
    <xf numFmtId="0" fontId="6" fillId="2" borderId="16" xfId="0" applyFont="1" applyFill="1" applyBorder="1" applyAlignment="1">
      <alignment horizontal="left" vertical="center" wrapText="1"/>
    </xf>
    <xf numFmtId="0" fontId="4" fillId="5" borderId="18" xfId="0" applyFont="1" applyFill="1" applyBorder="1" applyAlignment="1">
      <alignment vertical="center" textRotation="90"/>
    </xf>
    <xf numFmtId="0" fontId="4" fillId="5" borderId="19" xfId="0" applyFont="1" applyFill="1" applyBorder="1" applyAlignment="1">
      <alignment vertical="center" textRotation="90"/>
    </xf>
    <xf numFmtId="0" fontId="13" fillId="2" borderId="20" xfId="0" applyFont="1" applyFill="1" applyBorder="1" applyAlignment="1">
      <alignment vertical="center"/>
    </xf>
    <xf numFmtId="0" fontId="8" fillId="2" borderId="21" xfId="0" applyFont="1" applyFill="1" applyBorder="1" applyAlignment="1">
      <alignment vertical="center"/>
    </xf>
    <xf numFmtId="0" fontId="9" fillId="2" borderId="22" xfId="0" applyFont="1" applyFill="1" applyBorder="1" applyAlignment="1">
      <alignment horizontal="left" vertical="center"/>
    </xf>
    <xf numFmtId="165" fontId="10" fillId="3" borderId="20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8" fillId="7" borderId="11" xfId="0" applyFont="1" applyFill="1" applyBorder="1" applyAlignment="1">
      <alignment vertical="top" wrapText="1"/>
    </xf>
    <xf numFmtId="0" fontId="9" fillId="8" borderId="12" xfId="0" applyFont="1" applyFill="1" applyBorder="1" applyAlignment="1">
      <alignment vertical="center"/>
    </xf>
    <xf numFmtId="0" fontId="8" fillId="8" borderId="12" xfId="0" applyFont="1" applyFill="1" applyBorder="1" applyAlignment="1">
      <alignment vertical="center"/>
    </xf>
    <xf numFmtId="0" fontId="8" fillId="7" borderId="11" xfId="0" applyNumberFormat="1" applyFont="1" applyFill="1" applyBorder="1" applyAlignment="1">
      <alignment vertical="top" wrapText="1"/>
    </xf>
    <xf numFmtId="0" fontId="0" fillId="8" borderId="0" xfId="0" applyFont="1" applyFill="1" applyBorder="1" applyAlignment="1"/>
    <xf numFmtId="0" fontId="12" fillId="7" borderId="14" xfId="0" applyFont="1" applyFill="1" applyBorder="1" applyAlignment="1">
      <alignment horizontal="left"/>
    </xf>
    <xf numFmtId="0" fontId="12" fillId="7" borderId="15" xfId="0" applyFont="1" applyFill="1" applyBorder="1" applyAlignment="1">
      <alignment horizontal="left"/>
    </xf>
    <xf numFmtId="0" fontId="0" fillId="0" borderId="26" xfId="0" applyFont="1" applyBorder="1" applyAlignment="1"/>
    <xf numFmtId="0" fontId="8" fillId="7" borderId="11" xfId="0" applyFont="1" applyFill="1" applyBorder="1" applyAlignment="1">
      <alignment horizontal="right" vertical="top" wrapText="1"/>
    </xf>
    <xf numFmtId="0" fontId="8" fillId="8" borderId="27" xfId="0" applyFont="1" applyFill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12" fillId="7" borderId="29" xfId="0" applyFont="1" applyFill="1" applyBorder="1" applyAlignment="1">
      <alignment horizontal="left"/>
    </xf>
    <xf numFmtId="0" fontId="9" fillId="0" borderId="30" xfId="0" applyFont="1" applyBorder="1" applyAlignment="1">
      <alignment vertical="center" wrapText="1"/>
    </xf>
    <xf numFmtId="0" fontId="0" fillId="0" borderId="31" xfId="0" applyFont="1" applyBorder="1" applyAlignment="1"/>
    <xf numFmtId="0" fontId="11" fillId="0" borderId="32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10" fillId="3" borderId="35" xfId="0" applyFont="1" applyFill="1" applyBorder="1" applyAlignment="1">
      <alignment horizontal="center" vertical="center"/>
    </xf>
    <xf numFmtId="0" fontId="10" fillId="3" borderId="36" xfId="0" applyFont="1" applyFill="1" applyBorder="1" applyAlignment="1">
      <alignment horizontal="center" vertical="center"/>
    </xf>
    <xf numFmtId="0" fontId="10" fillId="3" borderId="38" xfId="0" applyFont="1" applyFill="1" applyBorder="1" applyAlignment="1">
      <alignment horizontal="center" vertical="center"/>
    </xf>
    <xf numFmtId="0" fontId="11" fillId="0" borderId="37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0" fillId="0" borderId="40" xfId="0" applyFont="1" applyBorder="1" applyAlignment="1"/>
    <xf numFmtId="0" fontId="0" fillId="0" borderId="41" xfId="0" applyFont="1" applyBorder="1" applyAlignment="1"/>
    <xf numFmtId="164" fontId="7" fillId="4" borderId="43" xfId="0" applyNumberFormat="1" applyFont="1" applyFill="1" applyBorder="1" applyAlignment="1">
      <alignment horizontal="center" vertical="center" wrapText="1"/>
    </xf>
    <xf numFmtId="164" fontId="7" fillId="4" borderId="44" xfId="0" applyNumberFormat="1" applyFont="1" applyFill="1" applyBorder="1" applyAlignment="1">
      <alignment horizontal="center" vertical="center" wrapText="1"/>
    </xf>
    <xf numFmtId="164" fontId="7" fillId="4" borderId="46" xfId="0" applyNumberFormat="1" applyFont="1" applyFill="1" applyBorder="1" applyAlignment="1">
      <alignment horizontal="center" vertical="center" wrapText="1"/>
    </xf>
    <xf numFmtId="164" fontId="7" fillId="4" borderId="47" xfId="0" applyNumberFormat="1" applyFont="1" applyFill="1" applyBorder="1" applyAlignment="1">
      <alignment horizontal="center" vertical="center" wrapText="1"/>
    </xf>
    <xf numFmtId="164" fontId="7" fillId="4" borderId="42" xfId="0" applyNumberFormat="1" applyFont="1" applyFill="1" applyBorder="1" applyAlignment="1">
      <alignment horizontal="center" vertical="center" wrapText="1"/>
    </xf>
    <xf numFmtId="164" fontId="7" fillId="4" borderId="45" xfId="0" applyNumberFormat="1" applyFont="1" applyFill="1" applyBorder="1" applyAlignment="1">
      <alignment horizontal="center" vertical="center" wrapText="1"/>
    </xf>
    <xf numFmtId="0" fontId="0" fillId="0" borderId="48" xfId="0" applyFont="1" applyBorder="1" applyAlignment="1"/>
    <xf numFmtId="0" fontId="0" fillId="0" borderId="51" xfId="0" applyFont="1" applyBorder="1" applyAlignment="1"/>
    <xf numFmtId="0" fontId="0" fillId="0" borderId="52" xfId="0" applyFont="1" applyBorder="1" applyAlignment="1"/>
    <xf numFmtId="0" fontId="0" fillId="0" borderId="53" xfId="0" applyFont="1" applyBorder="1" applyAlignment="1"/>
    <xf numFmtId="0" fontId="0" fillId="0" borderId="49" xfId="0" applyFont="1" applyBorder="1" applyAlignment="1"/>
    <xf numFmtId="0" fontId="0" fillId="0" borderId="50" xfId="0" applyFont="1" applyBorder="1" applyAlignment="1"/>
    <xf numFmtId="164" fontId="7" fillId="4" borderId="54" xfId="0" applyNumberFormat="1" applyFont="1" applyFill="1" applyBorder="1" applyAlignment="1">
      <alignment horizontal="center" vertical="center" wrapText="1"/>
    </xf>
    <xf numFmtId="164" fontId="7" fillId="4" borderId="38" xfId="0" applyNumberFormat="1" applyFont="1" applyFill="1" applyBorder="1" applyAlignment="1">
      <alignment horizontal="center" vertical="center" wrapText="1"/>
    </xf>
    <xf numFmtId="0" fontId="0" fillId="0" borderId="56" xfId="0" applyFont="1" applyBorder="1" applyAlignment="1"/>
    <xf numFmtId="0" fontId="0" fillId="0" borderId="55" xfId="0" applyFont="1" applyBorder="1" applyAlignment="1"/>
    <xf numFmtId="0" fontId="0" fillId="0" borderId="57" xfId="0" applyFont="1" applyBorder="1" applyAlignment="1"/>
    <xf numFmtId="0" fontId="12" fillId="7" borderId="58" xfId="0" applyFont="1" applyFill="1" applyBorder="1" applyAlignment="1">
      <alignment horizontal="left"/>
    </xf>
    <xf numFmtId="0" fontId="0" fillId="6" borderId="26" xfId="0" applyFont="1" applyFill="1" applyBorder="1" applyAlignment="1"/>
    <xf numFmtId="0" fontId="0" fillId="0" borderId="59" xfId="0" applyFont="1" applyBorder="1" applyAlignment="1"/>
    <xf numFmtId="0" fontId="10" fillId="3" borderId="37" xfId="0" applyFont="1" applyFill="1" applyBorder="1" applyAlignment="1">
      <alignment horizontal="center" vertical="center"/>
    </xf>
    <xf numFmtId="0" fontId="10" fillId="3" borderId="39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3" fontId="0" fillId="0" borderId="26" xfId="0" applyNumberFormat="1" applyBorder="1"/>
    <xf numFmtId="0" fontId="0" fillId="0" borderId="0" xfId="0" applyAlignment="1">
      <alignment vertical="top"/>
    </xf>
    <xf numFmtId="0" fontId="0" fillId="9" borderId="26" xfId="0" applyFill="1" applyBorder="1" applyAlignment="1">
      <alignment horizontal="center" vertical="center" wrapText="1"/>
    </xf>
    <xf numFmtId="0" fontId="0" fillId="9" borderId="26" xfId="0" applyFill="1" applyBorder="1" applyAlignment="1">
      <alignment horizontal="center" vertical="top"/>
    </xf>
    <xf numFmtId="0" fontId="0" fillId="9" borderId="26" xfId="0" applyFill="1" applyBorder="1" applyAlignment="1">
      <alignment horizontal="center" vertical="top" wrapText="1"/>
    </xf>
    <xf numFmtId="0" fontId="0" fillId="0" borderId="26" xfId="0" applyBorder="1" applyAlignment="1">
      <alignment vertical="top"/>
    </xf>
    <xf numFmtId="1" fontId="0" fillId="0" borderId="26" xfId="0" applyNumberFormat="1" applyBorder="1" applyAlignment="1">
      <alignment horizontal="right" vertical="top"/>
    </xf>
    <xf numFmtId="0" fontId="0" fillId="0" borderId="38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3" fillId="6" borderId="25" xfId="0" applyFont="1" applyFill="1" applyBorder="1" applyAlignment="1">
      <alignment horizontal="center"/>
    </xf>
    <xf numFmtId="0" fontId="3" fillId="6" borderId="23" xfId="0" applyFont="1" applyFill="1" applyBorder="1" applyAlignment="1">
      <alignment horizontal="center"/>
    </xf>
    <xf numFmtId="0" fontId="3" fillId="6" borderId="24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  <dxf>
      <font>
        <b/>
        <color theme="0"/>
      </font>
      <fill>
        <patternFill patternType="solid">
          <fgColor rgb="FF0000FF"/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79"/>
  <sheetViews>
    <sheetView tabSelected="1" zoomScale="60" zoomScaleNormal="60" workbookViewId="0">
      <pane ySplit="6" topLeftCell="A7" activePane="bottomLeft" state="frozen"/>
      <selection pane="bottomLeft" activeCell="C21" sqref="C21"/>
    </sheetView>
  </sheetViews>
  <sheetFormatPr baseColWidth="10" defaultColWidth="14.42578125" defaultRowHeight="15" x14ac:dyDescent="0.25"/>
  <cols>
    <col min="1" max="1" width="9.42578125" style="23" customWidth="1"/>
    <col min="2" max="2" width="14.7109375" style="23" customWidth="1"/>
    <col min="3" max="3" width="57.7109375" style="23" bestFit="1" customWidth="1"/>
    <col min="4" max="4" width="14" style="23" bestFit="1" customWidth="1"/>
    <col min="5" max="5" width="11.5703125" style="23" customWidth="1"/>
    <col min="6" max="8" width="5.42578125" style="23" customWidth="1"/>
    <col min="9" max="9" width="5.85546875" style="23" customWidth="1"/>
    <col min="10" max="34" width="5.42578125" style="23" customWidth="1"/>
    <col min="35" max="46" width="14.42578125" style="23" customWidth="1"/>
    <col min="47" max="16384" width="14.42578125" style="23"/>
  </cols>
  <sheetData>
    <row r="1" spans="1:42" s="3" customFormat="1" x14ac:dyDescent="0.25">
      <c r="A1" s="1" t="s">
        <v>0</v>
      </c>
      <c r="B1" s="2"/>
      <c r="C1" s="2"/>
      <c r="D1" s="2"/>
      <c r="E1" s="20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</row>
    <row r="2" spans="1:42" s="3" customFormat="1" x14ac:dyDescent="0.25">
      <c r="A2" s="1" t="s">
        <v>1</v>
      </c>
      <c r="B2" s="2"/>
      <c r="C2" s="2"/>
      <c r="D2" s="2"/>
      <c r="E2" s="20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spans="1:42" s="3" customFormat="1" ht="15.75" thickBot="1" x14ac:dyDescent="0.3">
      <c r="E3" s="23"/>
      <c r="F3" s="90" t="s">
        <v>137</v>
      </c>
      <c r="G3" s="90"/>
      <c r="H3" s="90"/>
      <c r="I3" s="90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</row>
    <row r="4" spans="1:42" s="3" customFormat="1" ht="15.75" thickBot="1" x14ac:dyDescent="0.3">
      <c r="A4" s="4"/>
      <c r="B4" s="4"/>
      <c r="C4" s="4"/>
      <c r="D4" s="4"/>
      <c r="E4" s="4"/>
      <c r="F4" s="96" t="s">
        <v>97</v>
      </c>
      <c r="G4" s="97"/>
      <c r="H4" s="97"/>
      <c r="I4" s="97"/>
      <c r="J4" s="97"/>
      <c r="K4" s="97"/>
      <c r="L4" s="97"/>
      <c r="M4" s="98"/>
      <c r="N4" s="96" t="s">
        <v>98</v>
      </c>
      <c r="O4" s="97"/>
      <c r="P4" s="97"/>
      <c r="Q4" s="97"/>
      <c r="R4" s="97"/>
      <c r="S4" s="97"/>
      <c r="T4" s="98"/>
      <c r="U4" s="96" t="s">
        <v>99</v>
      </c>
      <c r="V4" s="97"/>
      <c r="W4" s="97"/>
      <c r="X4" s="97"/>
      <c r="Y4" s="97"/>
      <c r="Z4" s="97"/>
      <c r="AA4" s="98"/>
      <c r="AB4" s="96" t="s">
        <v>100</v>
      </c>
      <c r="AC4" s="97"/>
      <c r="AD4" s="97"/>
      <c r="AE4" s="97"/>
      <c r="AF4" s="97"/>
      <c r="AG4" s="97"/>
      <c r="AH4" s="98"/>
    </row>
    <row r="5" spans="1:42" s="3" customFormat="1" ht="27" customHeight="1" thickBot="1" x14ac:dyDescent="0.3">
      <c r="A5" s="93" t="s">
        <v>138</v>
      </c>
      <c r="B5" s="94"/>
      <c r="C5" s="94"/>
      <c r="D5" s="95"/>
      <c r="E5" s="5"/>
      <c r="F5" s="63" t="s">
        <v>83</v>
      </c>
      <c r="G5" s="59" t="s">
        <v>84</v>
      </c>
      <c r="H5" s="59" t="s">
        <v>78</v>
      </c>
      <c r="I5" s="59" t="s">
        <v>79</v>
      </c>
      <c r="J5" s="59" t="s">
        <v>80</v>
      </c>
      <c r="K5" s="59" t="s">
        <v>81</v>
      </c>
      <c r="L5" s="59" t="s">
        <v>82</v>
      </c>
      <c r="M5" s="59" t="s">
        <v>83</v>
      </c>
      <c r="N5" s="63" t="s">
        <v>84</v>
      </c>
      <c r="O5" s="59" t="s">
        <v>78</v>
      </c>
      <c r="P5" s="59" t="s">
        <v>79</v>
      </c>
      <c r="Q5" s="59" t="s">
        <v>80</v>
      </c>
      <c r="R5" s="59" t="s">
        <v>81</v>
      </c>
      <c r="S5" s="59" t="s">
        <v>82</v>
      </c>
      <c r="T5" s="60" t="s">
        <v>83</v>
      </c>
      <c r="U5" s="63" t="s">
        <v>84</v>
      </c>
      <c r="V5" s="59" t="s">
        <v>78</v>
      </c>
      <c r="W5" s="59" t="s">
        <v>79</v>
      </c>
      <c r="X5" s="59" t="s">
        <v>80</v>
      </c>
      <c r="Y5" s="59" t="s">
        <v>81</v>
      </c>
      <c r="Z5" s="59" t="s">
        <v>82</v>
      </c>
      <c r="AA5" s="60" t="s">
        <v>83</v>
      </c>
      <c r="AB5" s="63" t="s">
        <v>84</v>
      </c>
      <c r="AC5" s="59" t="s">
        <v>78</v>
      </c>
      <c r="AD5" s="59" t="s">
        <v>79</v>
      </c>
      <c r="AE5" s="59" t="s">
        <v>80</v>
      </c>
      <c r="AF5" s="59" t="s">
        <v>81</v>
      </c>
      <c r="AG5" s="59" t="s">
        <v>82</v>
      </c>
      <c r="AH5" s="60" t="s">
        <v>83</v>
      </c>
    </row>
    <row r="6" spans="1:42" s="3" customFormat="1" ht="34.5" customHeight="1" thickBot="1" x14ac:dyDescent="0.3">
      <c r="A6" s="24"/>
      <c r="B6" s="6" t="s">
        <v>4</v>
      </c>
      <c r="C6" s="6" t="s">
        <v>5</v>
      </c>
      <c r="D6" s="7" t="s">
        <v>6</v>
      </c>
      <c r="E6" s="6"/>
      <c r="F6" s="64">
        <v>1</v>
      </c>
      <c r="G6" s="71">
        <v>2</v>
      </c>
      <c r="H6" s="71">
        <v>3</v>
      </c>
      <c r="I6" s="71">
        <v>4</v>
      </c>
      <c r="J6" s="71">
        <v>5</v>
      </c>
      <c r="K6" s="72">
        <v>6</v>
      </c>
      <c r="L6" s="72">
        <v>7</v>
      </c>
      <c r="M6" s="62">
        <v>8</v>
      </c>
      <c r="N6" s="64">
        <v>9</v>
      </c>
      <c r="O6" s="61">
        <v>10</v>
      </c>
      <c r="P6" s="61">
        <v>11</v>
      </c>
      <c r="Q6" s="61">
        <v>12</v>
      </c>
      <c r="R6" s="61">
        <v>13</v>
      </c>
      <c r="S6" s="61">
        <v>14</v>
      </c>
      <c r="T6" s="61">
        <v>15</v>
      </c>
      <c r="U6" s="64">
        <v>16</v>
      </c>
      <c r="V6" s="61">
        <v>17</v>
      </c>
      <c r="W6" s="61">
        <v>18</v>
      </c>
      <c r="X6" s="61">
        <v>19</v>
      </c>
      <c r="Y6" s="61">
        <v>20</v>
      </c>
      <c r="Z6" s="61">
        <v>21</v>
      </c>
      <c r="AA6" s="61">
        <v>22</v>
      </c>
      <c r="AB6" s="64">
        <v>23</v>
      </c>
      <c r="AC6" s="61">
        <v>24</v>
      </c>
      <c r="AD6" s="61">
        <v>25</v>
      </c>
      <c r="AE6" s="61">
        <v>26</v>
      </c>
      <c r="AF6" s="61">
        <v>27</v>
      </c>
      <c r="AG6" s="61">
        <v>28</v>
      </c>
      <c r="AH6" s="62">
        <v>29</v>
      </c>
      <c r="AI6" s="91" t="s">
        <v>101</v>
      </c>
      <c r="AJ6" s="92"/>
      <c r="AK6" s="91" t="s">
        <v>102</v>
      </c>
      <c r="AL6" s="92"/>
      <c r="AM6" s="91" t="s">
        <v>103</v>
      </c>
      <c r="AN6" s="92"/>
      <c r="AO6" s="91" t="s">
        <v>104</v>
      </c>
      <c r="AP6" s="92"/>
    </row>
    <row r="7" spans="1:42" s="3" customFormat="1" x14ac:dyDescent="0.25">
      <c r="A7" s="25"/>
      <c r="B7" s="8" t="s">
        <v>7</v>
      </c>
      <c r="C7" s="9"/>
      <c r="D7" s="10"/>
      <c r="E7" s="11"/>
      <c r="F7" s="51"/>
      <c r="G7" s="11"/>
      <c r="H7" s="11"/>
      <c r="I7" s="11"/>
      <c r="J7" s="11"/>
      <c r="K7" s="11"/>
      <c r="L7" s="11"/>
      <c r="M7" s="52"/>
      <c r="N7" s="51"/>
      <c r="O7" s="11"/>
      <c r="P7" s="11"/>
      <c r="Q7" s="11"/>
      <c r="R7" s="11"/>
      <c r="S7" s="11"/>
      <c r="T7" s="52"/>
      <c r="U7" s="51"/>
      <c r="V7" s="11"/>
      <c r="W7" s="11"/>
      <c r="X7" s="11"/>
      <c r="Y7" s="11"/>
      <c r="Z7" s="11"/>
      <c r="AA7" s="52"/>
      <c r="AB7" s="51"/>
      <c r="AC7" s="11"/>
      <c r="AD7" s="11"/>
      <c r="AE7" s="11"/>
      <c r="AF7" s="11"/>
      <c r="AG7" s="11"/>
      <c r="AH7" s="52"/>
      <c r="AI7" s="11"/>
      <c r="AJ7" s="11"/>
      <c r="AK7" s="11"/>
      <c r="AL7" s="11"/>
      <c r="AM7" s="11"/>
      <c r="AN7" s="11"/>
      <c r="AO7" s="11"/>
      <c r="AP7" s="11"/>
    </row>
    <row r="8" spans="1:42" s="3" customFormat="1" x14ac:dyDescent="0.25">
      <c r="A8" s="25"/>
      <c r="B8" s="32">
        <v>82820</v>
      </c>
      <c r="C8" s="33" t="s">
        <v>8</v>
      </c>
      <c r="D8" s="14" t="s">
        <v>2</v>
      </c>
      <c r="E8" s="11">
        <f t="shared" ref="E8:E20" si="0">SUM(F8:AH8)</f>
        <v>8</v>
      </c>
      <c r="F8" s="49"/>
      <c r="G8" s="31"/>
      <c r="H8" s="31"/>
      <c r="I8" s="31"/>
      <c r="J8" s="31"/>
      <c r="K8" s="31"/>
      <c r="L8" s="31"/>
      <c r="M8" s="50"/>
      <c r="N8" s="49">
        <v>8</v>
      </c>
      <c r="O8" s="31"/>
      <c r="P8" s="31"/>
      <c r="Q8" s="31"/>
      <c r="R8" s="31"/>
      <c r="S8" s="31"/>
      <c r="T8" s="50"/>
      <c r="U8" s="49"/>
      <c r="V8" s="31"/>
      <c r="W8" s="31"/>
      <c r="X8" s="31"/>
      <c r="Y8" s="31"/>
      <c r="Z8" s="31"/>
      <c r="AA8" s="50"/>
      <c r="AB8" s="49"/>
      <c r="AC8" s="31"/>
      <c r="AD8" s="31"/>
      <c r="AE8" s="31"/>
      <c r="AF8" s="31"/>
      <c r="AG8" s="31"/>
      <c r="AH8" s="50"/>
      <c r="AI8" s="39"/>
      <c r="AJ8" s="39"/>
      <c r="AK8" s="39">
        <v>106150398</v>
      </c>
      <c r="AL8" s="39">
        <v>25524197</v>
      </c>
      <c r="AM8" s="39"/>
      <c r="AN8" s="39"/>
      <c r="AO8" s="39"/>
      <c r="AP8" s="39"/>
    </row>
    <row r="9" spans="1:42" s="3" customFormat="1" x14ac:dyDescent="0.25">
      <c r="A9" s="25"/>
      <c r="B9" s="32">
        <v>16122</v>
      </c>
      <c r="C9" s="33" t="s">
        <v>9</v>
      </c>
      <c r="D9" s="14" t="s">
        <v>2</v>
      </c>
      <c r="E9" s="11">
        <f t="shared" si="0"/>
        <v>8</v>
      </c>
      <c r="F9" s="49"/>
      <c r="G9" s="31">
        <v>8</v>
      </c>
      <c r="H9" s="31"/>
      <c r="I9" s="31"/>
      <c r="J9" s="31"/>
      <c r="K9" s="31"/>
      <c r="L9" s="31"/>
      <c r="M9" s="50"/>
      <c r="N9" s="49"/>
      <c r="O9" s="31"/>
      <c r="P9" s="31"/>
      <c r="Q9" s="31"/>
      <c r="R9" s="31"/>
      <c r="S9" s="31"/>
      <c r="T9" s="50"/>
      <c r="U9" s="49"/>
      <c r="V9" s="31"/>
      <c r="W9" s="31"/>
      <c r="X9" s="31"/>
      <c r="Y9" s="31"/>
      <c r="Z9" s="31"/>
      <c r="AA9" s="50"/>
      <c r="AB9" s="49"/>
      <c r="AC9" s="31"/>
      <c r="AD9" s="31"/>
      <c r="AE9" s="31"/>
      <c r="AF9" s="31"/>
      <c r="AG9" s="31"/>
      <c r="AH9" s="50"/>
      <c r="AI9" s="39">
        <v>106171828</v>
      </c>
      <c r="AJ9" s="39">
        <v>25546680</v>
      </c>
      <c r="AK9" s="39"/>
      <c r="AL9" s="39"/>
      <c r="AM9" s="39"/>
      <c r="AN9" s="39"/>
      <c r="AO9" s="39"/>
      <c r="AP9" s="39"/>
    </row>
    <row r="10" spans="1:42" s="3" customFormat="1" x14ac:dyDescent="0.25">
      <c r="A10" s="25"/>
      <c r="B10" s="32">
        <v>88300</v>
      </c>
      <c r="C10" s="33" t="s">
        <v>86</v>
      </c>
      <c r="D10" s="14" t="s">
        <v>10</v>
      </c>
      <c r="E10" s="11">
        <f t="shared" si="0"/>
        <v>25</v>
      </c>
      <c r="F10" s="49"/>
      <c r="G10" s="31"/>
      <c r="H10" s="31">
        <v>25</v>
      </c>
      <c r="I10" s="31"/>
      <c r="J10" s="31"/>
      <c r="K10" s="31"/>
      <c r="L10" s="31"/>
      <c r="M10" s="50"/>
      <c r="N10" s="49"/>
      <c r="O10" s="31"/>
      <c r="P10" s="31"/>
      <c r="Q10" s="31"/>
      <c r="R10" s="31"/>
      <c r="S10" s="31"/>
      <c r="T10" s="50"/>
      <c r="U10" s="49"/>
      <c r="V10" s="31"/>
      <c r="W10" s="31"/>
      <c r="X10" s="31"/>
      <c r="Y10" s="31"/>
      <c r="Z10" s="31"/>
      <c r="AA10" s="50"/>
      <c r="AB10" s="49"/>
      <c r="AC10" s="31"/>
      <c r="AD10" s="31"/>
      <c r="AE10" s="31"/>
      <c r="AF10" s="31"/>
      <c r="AG10" s="31"/>
      <c r="AH10" s="50"/>
      <c r="AI10" s="39">
        <v>106150399</v>
      </c>
      <c r="AJ10" s="39">
        <v>25524199</v>
      </c>
      <c r="AK10" s="45"/>
      <c r="AL10" s="39"/>
      <c r="AM10" s="39"/>
      <c r="AN10" s="39"/>
      <c r="AO10" s="39"/>
      <c r="AP10" s="39"/>
    </row>
    <row r="11" spans="1:42" s="3" customFormat="1" x14ac:dyDescent="0.25">
      <c r="A11" s="25"/>
      <c r="B11" s="32">
        <v>88300</v>
      </c>
      <c r="C11" s="33" t="s">
        <v>87</v>
      </c>
      <c r="D11" s="14" t="s">
        <v>2</v>
      </c>
      <c r="E11" s="11">
        <f t="shared" si="0"/>
        <v>35</v>
      </c>
      <c r="F11" s="49"/>
      <c r="G11" s="31"/>
      <c r="H11" s="31"/>
      <c r="I11" s="31"/>
      <c r="J11" s="31"/>
      <c r="K11" s="31"/>
      <c r="L11" s="31"/>
      <c r="M11" s="50"/>
      <c r="N11" s="49"/>
      <c r="O11" s="31"/>
      <c r="P11" s="31"/>
      <c r="Q11" s="31"/>
      <c r="R11" s="31"/>
      <c r="S11" s="31"/>
      <c r="T11" s="50"/>
      <c r="U11" s="49">
        <v>35</v>
      </c>
      <c r="V11" s="31"/>
      <c r="W11" s="31"/>
      <c r="X11" s="31"/>
      <c r="Y11" s="31"/>
      <c r="Z11" s="31"/>
      <c r="AA11" s="50"/>
      <c r="AB11" s="49"/>
      <c r="AC11" s="31"/>
      <c r="AD11" s="31"/>
      <c r="AE11" s="31"/>
      <c r="AF11" s="31"/>
      <c r="AG11" s="31"/>
      <c r="AH11" s="50"/>
      <c r="AI11" s="39"/>
      <c r="AJ11" s="39"/>
      <c r="AK11" s="45"/>
      <c r="AL11" s="39"/>
      <c r="AM11" s="39">
        <v>106150400</v>
      </c>
      <c r="AN11" s="39">
        <v>25524200</v>
      </c>
      <c r="AO11" s="39"/>
      <c r="AP11" s="39"/>
    </row>
    <row r="12" spans="1:42" s="3" customFormat="1" x14ac:dyDescent="0.25">
      <c r="A12" s="25"/>
      <c r="B12" s="40" t="s">
        <v>11</v>
      </c>
      <c r="C12" s="33" t="s">
        <v>88</v>
      </c>
      <c r="D12" s="14" t="s">
        <v>10</v>
      </c>
      <c r="E12" s="11">
        <f t="shared" si="0"/>
        <v>25</v>
      </c>
      <c r="F12" s="49"/>
      <c r="G12" s="31"/>
      <c r="H12" s="31"/>
      <c r="I12" s="31"/>
      <c r="J12" s="31">
        <v>25</v>
      </c>
      <c r="K12" s="31"/>
      <c r="L12" s="31"/>
      <c r="M12" s="50"/>
      <c r="N12" s="49"/>
      <c r="O12" s="31"/>
      <c r="P12" s="31"/>
      <c r="Q12" s="31"/>
      <c r="R12" s="31"/>
      <c r="S12" s="31"/>
      <c r="T12" s="50"/>
      <c r="U12" s="49"/>
      <c r="V12" s="31"/>
      <c r="W12" s="31"/>
      <c r="X12" s="31"/>
      <c r="Y12" s="31"/>
      <c r="Z12" s="31"/>
      <c r="AA12" s="50"/>
      <c r="AB12" s="49"/>
      <c r="AC12" s="31"/>
      <c r="AD12" s="31"/>
      <c r="AE12" s="31"/>
      <c r="AF12" s="31"/>
      <c r="AG12" s="31"/>
      <c r="AH12" s="50"/>
      <c r="AI12" s="39">
        <v>106150401</v>
      </c>
      <c r="AJ12" s="39">
        <v>25524231</v>
      </c>
      <c r="AK12" s="45"/>
      <c r="AL12" s="39"/>
      <c r="AM12" s="39"/>
      <c r="AN12" s="39"/>
      <c r="AO12" s="39"/>
      <c r="AP12" s="39"/>
    </row>
    <row r="13" spans="1:42" s="3" customFormat="1" x14ac:dyDescent="0.25">
      <c r="A13" s="25"/>
      <c r="B13" s="40" t="s">
        <v>11</v>
      </c>
      <c r="C13" s="33" t="s">
        <v>89</v>
      </c>
      <c r="D13" s="14" t="s">
        <v>2</v>
      </c>
      <c r="E13" s="11">
        <f t="shared" si="0"/>
        <v>35</v>
      </c>
      <c r="F13" s="49"/>
      <c r="G13" s="31"/>
      <c r="H13" s="31"/>
      <c r="I13" s="31"/>
      <c r="J13" s="31"/>
      <c r="K13" s="31"/>
      <c r="L13" s="31"/>
      <c r="M13" s="50"/>
      <c r="N13" s="49"/>
      <c r="O13" s="31"/>
      <c r="P13" s="31"/>
      <c r="Q13" s="31"/>
      <c r="R13" s="31"/>
      <c r="S13" s="31"/>
      <c r="T13" s="50"/>
      <c r="U13" s="49"/>
      <c r="V13" s="31">
        <v>35</v>
      </c>
      <c r="W13" s="31"/>
      <c r="X13" s="31"/>
      <c r="Y13" s="31"/>
      <c r="Z13" s="31"/>
      <c r="AA13" s="50"/>
      <c r="AB13" s="49"/>
      <c r="AC13" s="31"/>
      <c r="AD13" s="31"/>
      <c r="AE13" s="31"/>
      <c r="AF13" s="31"/>
      <c r="AG13" s="31"/>
      <c r="AH13" s="50"/>
      <c r="AI13" s="39"/>
      <c r="AJ13" s="39"/>
      <c r="AK13" s="45"/>
      <c r="AL13" s="39"/>
      <c r="AM13" s="39">
        <v>106150402</v>
      </c>
      <c r="AN13" s="39">
        <v>25524232</v>
      </c>
      <c r="AO13" s="39"/>
      <c r="AP13" s="39"/>
    </row>
    <row r="14" spans="1:42" s="3" customFormat="1" x14ac:dyDescent="0.25">
      <c r="A14" s="25"/>
      <c r="B14" s="32">
        <v>88325</v>
      </c>
      <c r="C14" s="33" t="s">
        <v>90</v>
      </c>
      <c r="D14" s="14" t="s">
        <v>10</v>
      </c>
      <c r="E14" s="11">
        <f t="shared" si="0"/>
        <v>25</v>
      </c>
      <c r="F14" s="49"/>
      <c r="G14" s="31"/>
      <c r="H14" s="31"/>
      <c r="I14" s="31"/>
      <c r="J14" s="31"/>
      <c r="K14" s="31">
        <v>25</v>
      </c>
      <c r="L14" s="31"/>
      <c r="M14" s="50"/>
      <c r="N14" s="49"/>
      <c r="O14" s="31"/>
      <c r="P14" s="31"/>
      <c r="Q14" s="31"/>
      <c r="R14" s="31"/>
      <c r="S14" s="31"/>
      <c r="T14" s="50"/>
      <c r="U14" s="49"/>
      <c r="V14" s="31"/>
      <c r="W14" s="31"/>
      <c r="X14" s="31"/>
      <c r="Y14" s="31"/>
      <c r="Z14" s="31"/>
      <c r="AA14" s="50"/>
      <c r="AB14" s="49"/>
      <c r="AC14" s="31"/>
      <c r="AD14" s="31"/>
      <c r="AE14" s="31"/>
      <c r="AF14" s="31"/>
      <c r="AG14" s="31"/>
      <c r="AH14" s="50"/>
      <c r="AI14" s="39">
        <v>106150403</v>
      </c>
      <c r="AJ14" s="39">
        <v>25524233</v>
      </c>
      <c r="AK14" s="39"/>
      <c r="AL14" s="39"/>
      <c r="AM14" s="39"/>
      <c r="AN14" s="39"/>
      <c r="AO14" s="39"/>
      <c r="AP14" s="39"/>
    </row>
    <row r="15" spans="1:42" s="3" customFormat="1" x14ac:dyDescent="0.25">
      <c r="A15" s="25"/>
      <c r="B15" s="32">
        <v>88325</v>
      </c>
      <c r="C15" s="33" t="s">
        <v>140</v>
      </c>
      <c r="D15" s="14" t="s">
        <v>24</v>
      </c>
      <c r="E15" s="11">
        <f t="shared" si="0"/>
        <v>45</v>
      </c>
      <c r="F15" s="49"/>
      <c r="G15" s="31"/>
      <c r="H15" s="31"/>
      <c r="I15" s="31"/>
      <c r="J15" s="31"/>
      <c r="K15" s="31"/>
      <c r="L15" s="31"/>
      <c r="M15" s="50"/>
      <c r="N15" s="49"/>
      <c r="O15" s="31"/>
      <c r="P15" s="31"/>
      <c r="Q15" s="31"/>
      <c r="R15" s="31"/>
      <c r="S15" s="31"/>
      <c r="T15" s="50"/>
      <c r="U15" s="31"/>
      <c r="V15" s="31"/>
      <c r="W15" s="31"/>
      <c r="X15" s="31"/>
      <c r="Y15" s="31"/>
      <c r="Z15" s="31"/>
      <c r="AA15" s="50"/>
      <c r="AB15" s="31">
        <v>45</v>
      </c>
      <c r="AC15" s="31"/>
      <c r="AD15" s="31"/>
      <c r="AE15" s="31"/>
      <c r="AF15" s="31"/>
      <c r="AG15" s="31"/>
      <c r="AH15" s="50"/>
      <c r="AI15" s="39"/>
      <c r="AJ15" s="39"/>
      <c r="AK15" s="39"/>
      <c r="AL15" s="39"/>
      <c r="AM15" s="39"/>
      <c r="AN15" s="39"/>
      <c r="AO15" s="39">
        <v>106150404</v>
      </c>
      <c r="AP15" s="39">
        <v>25524234</v>
      </c>
    </row>
    <row r="16" spans="1:42" s="3" customFormat="1" x14ac:dyDescent="0.25">
      <c r="A16" s="25"/>
      <c r="B16" s="32">
        <v>88326</v>
      </c>
      <c r="C16" s="33" t="s">
        <v>91</v>
      </c>
      <c r="D16" s="14" t="s">
        <v>10</v>
      </c>
      <c r="E16" s="11">
        <f t="shared" si="0"/>
        <v>25</v>
      </c>
      <c r="F16" s="49"/>
      <c r="G16" s="31"/>
      <c r="H16" s="31"/>
      <c r="I16" s="31"/>
      <c r="J16" s="31"/>
      <c r="K16" s="31"/>
      <c r="L16" s="31"/>
      <c r="M16" s="50"/>
      <c r="N16" s="49">
        <v>25</v>
      </c>
      <c r="O16" s="31"/>
      <c r="P16" s="31"/>
      <c r="Q16" s="31"/>
      <c r="R16" s="31"/>
      <c r="S16" s="31"/>
      <c r="T16" s="50"/>
      <c r="U16" s="49"/>
      <c r="V16" s="31"/>
      <c r="W16" s="31"/>
      <c r="X16" s="31"/>
      <c r="Y16" s="31"/>
      <c r="Z16" s="31"/>
      <c r="AA16" s="50"/>
      <c r="AB16" s="49"/>
      <c r="AC16" s="31"/>
      <c r="AD16" s="31"/>
      <c r="AE16" s="31"/>
      <c r="AF16" s="31"/>
      <c r="AG16" s="31"/>
      <c r="AH16" s="50"/>
      <c r="AI16" s="39"/>
      <c r="AJ16" s="39"/>
      <c r="AK16" s="39">
        <v>106150407</v>
      </c>
      <c r="AL16" s="39">
        <v>25524237</v>
      </c>
      <c r="AM16" s="39"/>
      <c r="AN16" s="39"/>
      <c r="AO16" s="39"/>
      <c r="AP16" s="39"/>
    </row>
    <row r="17" spans="1:42" s="3" customFormat="1" x14ac:dyDescent="0.25">
      <c r="A17" s="25"/>
      <c r="B17" s="32">
        <v>88326</v>
      </c>
      <c r="C17" s="33" t="s">
        <v>92</v>
      </c>
      <c r="D17" s="14" t="s">
        <v>2</v>
      </c>
      <c r="E17" s="11">
        <f t="shared" si="0"/>
        <v>35</v>
      </c>
      <c r="F17" s="49"/>
      <c r="G17" s="31"/>
      <c r="H17" s="31"/>
      <c r="I17" s="31"/>
      <c r="J17" s="31"/>
      <c r="K17" s="31"/>
      <c r="L17" s="31"/>
      <c r="M17" s="50"/>
      <c r="N17" s="49"/>
      <c r="O17" s="31"/>
      <c r="P17" s="31"/>
      <c r="Q17" s="31"/>
      <c r="R17" s="31"/>
      <c r="S17" s="31"/>
      <c r="T17" s="50"/>
      <c r="U17" s="49"/>
      <c r="V17" s="31"/>
      <c r="W17" s="31"/>
      <c r="X17" s="31"/>
      <c r="Y17" s="31"/>
      <c r="Z17" s="31"/>
      <c r="AA17" s="50"/>
      <c r="AB17" s="31">
        <v>35</v>
      </c>
      <c r="AC17" s="31"/>
      <c r="AD17" s="31"/>
      <c r="AE17" s="31"/>
      <c r="AF17" s="31"/>
      <c r="AG17" s="31"/>
      <c r="AH17" s="50"/>
      <c r="AI17" s="39"/>
      <c r="AJ17" s="39"/>
      <c r="AK17" s="39"/>
      <c r="AL17" s="39"/>
      <c r="AM17" s="39"/>
      <c r="AN17" s="39"/>
      <c r="AO17" s="39">
        <v>106150408</v>
      </c>
      <c r="AP17" s="39">
        <v>25524238</v>
      </c>
    </row>
    <row r="18" spans="1:42" s="3" customFormat="1" x14ac:dyDescent="0.25">
      <c r="A18" s="25"/>
      <c r="B18" s="40" t="s">
        <v>12</v>
      </c>
      <c r="C18" s="33" t="s">
        <v>93</v>
      </c>
      <c r="D18" s="14" t="s">
        <v>10</v>
      </c>
      <c r="E18" s="11">
        <f t="shared" si="0"/>
        <v>25</v>
      </c>
      <c r="F18" s="49"/>
      <c r="G18" s="31"/>
      <c r="H18" s="31"/>
      <c r="I18" s="31"/>
      <c r="J18" s="31"/>
      <c r="K18" s="31"/>
      <c r="L18" s="31"/>
      <c r="M18" s="50"/>
      <c r="N18" s="49"/>
      <c r="O18" s="31">
        <v>25</v>
      </c>
      <c r="P18" s="31"/>
      <c r="Q18" s="31"/>
      <c r="R18" s="31"/>
      <c r="S18" s="31"/>
      <c r="T18" s="50"/>
      <c r="U18" s="49"/>
      <c r="V18" s="31"/>
      <c r="W18" s="31"/>
      <c r="X18" s="31"/>
      <c r="Y18" s="31"/>
      <c r="Z18" s="31"/>
      <c r="AA18" s="50"/>
      <c r="AB18" s="49"/>
      <c r="AC18" s="31"/>
      <c r="AD18" s="31"/>
      <c r="AE18" s="31"/>
      <c r="AF18" s="31"/>
      <c r="AG18" s="31"/>
      <c r="AH18" s="50"/>
      <c r="AI18" s="39"/>
      <c r="AJ18" s="39"/>
      <c r="AK18" s="39">
        <v>106150410</v>
      </c>
      <c r="AL18" s="39">
        <v>25524240</v>
      </c>
      <c r="AM18" s="39"/>
      <c r="AN18" s="39"/>
      <c r="AO18" s="39"/>
      <c r="AP18" s="39"/>
    </row>
    <row r="19" spans="1:42" s="3" customFormat="1" x14ac:dyDescent="0.25">
      <c r="A19" s="25"/>
      <c r="B19" s="40" t="s">
        <v>12</v>
      </c>
      <c r="C19" s="33" t="s">
        <v>94</v>
      </c>
      <c r="D19" s="14" t="s">
        <v>2</v>
      </c>
      <c r="E19" s="11">
        <f t="shared" si="0"/>
        <v>35</v>
      </c>
      <c r="F19" s="49"/>
      <c r="G19" s="31"/>
      <c r="H19" s="31"/>
      <c r="I19" s="31"/>
      <c r="J19" s="31"/>
      <c r="K19" s="31"/>
      <c r="L19" s="31"/>
      <c r="M19" s="50"/>
      <c r="N19" s="49"/>
      <c r="O19" s="31"/>
      <c r="P19" s="31"/>
      <c r="Q19" s="31"/>
      <c r="R19" s="31"/>
      <c r="S19" s="31"/>
      <c r="T19" s="50"/>
      <c r="U19" s="49"/>
      <c r="V19" s="31"/>
      <c r="W19" s="31"/>
      <c r="X19" s="31"/>
      <c r="Y19" s="31"/>
      <c r="Z19" s="31"/>
      <c r="AA19" s="50"/>
      <c r="AB19" s="49"/>
      <c r="AC19" s="31">
        <v>35</v>
      </c>
      <c r="AD19" s="31"/>
      <c r="AE19" s="31"/>
      <c r="AF19" s="31"/>
      <c r="AG19" s="31"/>
      <c r="AH19" s="50"/>
      <c r="AI19" s="39"/>
      <c r="AJ19" s="39"/>
      <c r="AK19" s="39"/>
      <c r="AL19" s="39"/>
      <c r="AM19" s="45"/>
      <c r="AN19" s="39"/>
      <c r="AO19" s="39">
        <v>106150411</v>
      </c>
      <c r="AP19" s="39">
        <v>25524261</v>
      </c>
    </row>
    <row r="20" spans="1:42" s="3" customFormat="1" x14ac:dyDescent="0.25">
      <c r="A20" s="25"/>
      <c r="B20" s="40">
        <v>94760</v>
      </c>
      <c r="C20" s="33" t="s">
        <v>96</v>
      </c>
      <c r="D20" s="14" t="s">
        <v>24</v>
      </c>
      <c r="E20" s="11">
        <f t="shared" si="0"/>
        <v>45</v>
      </c>
      <c r="F20" s="49"/>
      <c r="G20" s="31"/>
      <c r="H20" s="31"/>
      <c r="I20" s="31"/>
      <c r="J20" s="31"/>
      <c r="K20" s="31"/>
      <c r="L20" s="31"/>
      <c r="M20" s="50"/>
      <c r="N20" s="49"/>
      <c r="O20" s="31"/>
      <c r="P20" s="31"/>
      <c r="Q20" s="31"/>
      <c r="R20" s="31"/>
      <c r="S20" s="31"/>
      <c r="T20" s="50"/>
      <c r="U20" s="49"/>
      <c r="V20" s="31"/>
      <c r="W20" s="31">
        <v>45</v>
      </c>
      <c r="X20" s="31"/>
      <c r="Y20" s="31"/>
      <c r="Z20" s="31"/>
      <c r="AA20" s="50"/>
      <c r="AB20" s="49"/>
      <c r="AC20" s="31"/>
      <c r="AD20" s="31"/>
      <c r="AE20" s="31"/>
      <c r="AF20" s="31"/>
      <c r="AG20" s="31"/>
      <c r="AH20" s="50"/>
      <c r="AI20" s="39"/>
      <c r="AJ20" s="39"/>
      <c r="AK20" s="39"/>
      <c r="AL20" s="39"/>
      <c r="AM20" s="45">
        <v>106150412</v>
      </c>
      <c r="AN20" s="39">
        <v>25524262</v>
      </c>
      <c r="AO20" s="39"/>
      <c r="AP20" s="39"/>
    </row>
    <row r="21" spans="1:42" s="3" customFormat="1" x14ac:dyDescent="0.25">
      <c r="A21" s="25"/>
      <c r="B21" s="32"/>
      <c r="C21" s="34" t="s">
        <v>13</v>
      </c>
      <c r="D21" s="14"/>
      <c r="E21" s="11">
        <f>SUM(E8:E20)</f>
        <v>371</v>
      </c>
      <c r="F21" s="51"/>
      <c r="G21" s="11"/>
      <c r="H21" s="11"/>
      <c r="I21" s="11"/>
      <c r="J21" s="11"/>
      <c r="K21" s="11"/>
      <c r="L21" s="11"/>
      <c r="M21" s="52"/>
      <c r="N21" s="51"/>
      <c r="O21" s="11"/>
      <c r="P21" s="11"/>
      <c r="Q21" s="11"/>
      <c r="R21" s="11"/>
      <c r="S21" s="11"/>
      <c r="T21" s="52"/>
      <c r="U21" s="51"/>
      <c r="V21" s="11"/>
      <c r="W21" s="11"/>
      <c r="X21" s="11"/>
      <c r="Y21" s="11"/>
      <c r="Z21" s="11"/>
      <c r="AA21" s="52"/>
      <c r="AB21" s="51"/>
      <c r="AC21" s="11"/>
      <c r="AD21" s="11"/>
      <c r="AE21" s="11"/>
      <c r="AF21" s="11"/>
      <c r="AG21" s="11"/>
      <c r="AH21" s="52"/>
      <c r="AI21" s="11"/>
      <c r="AJ21" s="11"/>
      <c r="AK21" s="11"/>
      <c r="AL21" s="11"/>
      <c r="AM21" s="11"/>
      <c r="AN21" s="11"/>
      <c r="AO21" s="11"/>
      <c r="AP21" s="11"/>
    </row>
    <row r="22" spans="1:42" s="3" customFormat="1" x14ac:dyDescent="0.25">
      <c r="A22" s="25"/>
      <c r="B22" s="32">
        <v>82937</v>
      </c>
      <c r="C22" s="33" t="s">
        <v>14</v>
      </c>
      <c r="D22" s="14" t="s">
        <v>2</v>
      </c>
      <c r="E22" s="11">
        <f>SUM(F22:AH22)</f>
        <v>6</v>
      </c>
      <c r="F22" s="49"/>
      <c r="G22" s="31"/>
      <c r="H22" s="31"/>
      <c r="I22" s="31"/>
      <c r="J22" s="31"/>
      <c r="K22" s="31"/>
      <c r="L22" s="31"/>
      <c r="M22" s="50"/>
      <c r="N22" s="49">
        <v>6</v>
      </c>
      <c r="O22" s="31"/>
      <c r="P22" s="31"/>
      <c r="Q22" s="31"/>
      <c r="R22" s="31"/>
      <c r="S22" s="31"/>
      <c r="T22" s="50"/>
      <c r="U22" s="49"/>
      <c r="V22" s="31"/>
      <c r="W22" s="31"/>
      <c r="X22" s="31"/>
      <c r="Y22" s="31"/>
      <c r="Z22" s="31"/>
      <c r="AA22" s="50"/>
      <c r="AB22" s="49"/>
      <c r="AC22" s="31"/>
      <c r="AD22" s="31"/>
      <c r="AE22" s="31"/>
      <c r="AF22" s="31"/>
      <c r="AG22" s="31"/>
      <c r="AH22" s="50"/>
      <c r="AI22" s="39"/>
      <c r="AJ22" s="39"/>
      <c r="AK22" s="39">
        <v>106150413</v>
      </c>
      <c r="AL22" s="39">
        <v>25524263</v>
      </c>
      <c r="AM22" s="45"/>
      <c r="AN22" s="39"/>
      <c r="AO22" s="39"/>
      <c r="AP22" s="39"/>
    </row>
    <row r="23" spans="1:42" s="3" customFormat="1" x14ac:dyDescent="0.25">
      <c r="A23" s="25"/>
      <c r="B23" s="32">
        <v>134958</v>
      </c>
      <c r="C23" s="33" t="s">
        <v>15</v>
      </c>
      <c r="D23" s="14" t="s">
        <v>2</v>
      </c>
      <c r="E23" s="11">
        <f>SUM(F23:AH23)</f>
        <v>6</v>
      </c>
      <c r="F23" s="49"/>
      <c r="G23" s="31"/>
      <c r="H23" s="31"/>
      <c r="I23" s="31"/>
      <c r="J23" s="31"/>
      <c r="K23" s="31"/>
      <c r="L23" s="31"/>
      <c r="M23" s="50"/>
      <c r="N23" s="49"/>
      <c r="O23" s="31"/>
      <c r="P23" s="31"/>
      <c r="Q23" s="31"/>
      <c r="R23" s="31"/>
      <c r="S23" s="31"/>
      <c r="T23" s="50"/>
      <c r="U23" s="49"/>
      <c r="V23" s="31"/>
      <c r="W23" s="31"/>
      <c r="X23" s="31"/>
      <c r="Y23" s="31"/>
      <c r="Z23" s="31"/>
      <c r="AA23" s="50"/>
      <c r="AB23" s="49">
        <v>6</v>
      </c>
      <c r="AC23" s="31"/>
      <c r="AD23" s="31"/>
      <c r="AE23" s="31"/>
      <c r="AF23" s="31"/>
      <c r="AG23" s="31"/>
      <c r="AH23" s="50"/>
      <c r="AI23" s="39"/>
      <c r="AJ23" s="39"/>
      <c r="AK23" s="39"/>
      <c r="AL23" s="39"/>
      <c r="AM23" s="39"/>
      <c r="AN23" s="39"/>
      <c r="AO23" s="39">
        <v>106150415</v>
      </c>
      <c r="AP23" s="39">
        <v>25524265</v>
      </c>
    </row>
    <row r="24" spans="1:42" s="3" customFormat="1" ht="15.75" customHeight="1" x14ac:dyDescent="0.25">
      <c r="A24" s="25"/>
      <c r="B24" s="13"/>
      <c r="C24" s="34" t="s">
        <v>16</v>
      </c>
      <c r="D24" s="14"/>
      <c r="E24" s="11">
        <f>SUM(E22:E23)</f>
        <v>12</v>
      </c>
      <c r="F24" s="51"/>
      <c r="G24" s="11"/>
      <c r="H24" s="11"/>
      <c r="I24" s="11"/>
      <c r="J24" s="11"/>
      <c r="K24" s="11"/>
      <c r="L24" s="11"/>
      <c r="M24" s="52"/>
      <c r="N24" s="51"/>
      <c r="O24" s="11"/>
      <c r="P24" s="11"/>
      <c r="Q24" s="11"/>
      <c r="R24" s="11"/>
      <c r="S24" s="11"/>
      <c r="T24" s="52"/>
      <c r="U24" s="51"/>
      <c r="V24" s="11"/>
      <c r="W24" s="11"/>
      <c r="X24" s="11"/>
      <c r="Y24" s="11"/>
      <c r="Z24" s="11"/>
      <c r="AA24" s="52"/>
      <c r="AB24" s="51"/>
      <c r="AC24" s="11"/>
      <c r="AD24" s="11"/>
      <c r="AE24" s="11"/>
      <c r="AF24" s="11"/>
      <c r="AG24" s="11"/>
      <c r="AH24" s="52"/>
      <c r="AI24" s="11"/>
      <c r="AJ24" s="11"/>
      <c r="AK24" s="11"/>
      <c r="AL24" s="11"/>
      <c r="AM24" s="11"/>
      <c r="AN24" s="11"/>
      <c r="AO24" s="11"/>
      <c r="AP24" s="11"/>
    </row>
    <row r="25" spans="1:42" s="3" customFormat="1" ht="15.75" customHeight="1" x14ac:dyDescent="0.25">
      <c r="A25" s="25"/>
      <c r="B25" s="32">
        <v>82946</v>
      </c>
      <c r="C25" s="33" t="s">
        <v>17</v>
      </c>
      <c r="D25" s="14" t="s">
        <v>2</v>
      </c>
      <c r="E25" s="11">
        <f>SUM(F25:AH25)</f>
        <v>6</v>
      </c>
      <c r="F25" s="49"/>
      <c r="G25" s="31"/>
      <c r="H25" s="31"/>
      <c r="I25" s="31"/>
      <c r="J25" s="31"/>
      <c r="K25" s="31"/>
      <c r="L25" s="31"/>
      <c r="M25" s="50"/>
      <c r="N25" s="49"/>
      <c r="O25" s="31"/>
      <c r="P25" s="31"/>
      <c r="Q25" s="31"/>
      <c r="R25" s="31"/>
      <c r="S25" s="31"/>
      <c r="T25" s="50"/>
      <c r="U25" s="49"/>
      <c r="V25" s="31"/>
      <c r="W25" s="31"/>
      <c r="X25" s="31"/>
      <c r="Y25" s="31"/>
      <c r="Z25" s="31"/>
      <c r="AA25" s="50"/>
      <c r="AB25" s="49">
        <v>6</v>
      </c>
      <c r="AC25" s="31"/>
      <c r="AD25" s="31"/>
      <c r="AE25" s="31"/>
      <c r="AF25" s="31"/>
      <c r="AG25" s="31"/>
      <c r="AH25" s="50"/>
      <c r="AI25" s="39"/>
      <c r="AJ25" s="39"/>
      <c r="AK25" s="39"/>
      <c r="AL25" s="39"/>
      <c r="AM25" s="39"/>
      <c r="AN25" s="39"/>
      <c r="AO25" s="39">
        <v>106150496</v>
      </c>
      <c r="AP25" s="39">
        <v>25524266</v>
      </c>
    </row>
    <row r="26" spans="1:42" s="3" customFormat="1" ht="15.75" customHeight="1" x14ac:dyDescent="0.25">
      <c r="A26" s="25"/>
      <c r="B26" s="32">
        <v>82947</v>
      </c>
      <c r="C26" s="33" t="s">
        <v>18</v>
      </c>
      <c r="D26" s="14" t="s">
        <v>2</v>
      </c>
      <c r="E26" s="11">
        <f>SUM(F26:AH26)</f>
        <v>6</v>
      </c>
      <c r="F26" s="49"/>
      <c r="G26" s="31"/>
      <c r="H26" s="31"/>
      <c r="I26" s="31"/>
      <c r="J26" s="31"/>
      <c r="K26" s="31"/>
      <c r="L26" s="31"/>
      <c r="M26" s="50"/>
      <c r="N26" s="49">
        <v>6</v>
      </c>
      <c r="O26" s="31"/>
      <c r="P26" s="31"/>
      <c r="Q26" s="31"/>
      <c r="R26" s="31"/>
      <c r="S26" s="31"/>
      <c r="T26" s="50"/>
      <c r="U26" s="49"/>
      <c r="V26" s="31"/>
      <c r="W26" s="31"/>
      <c r="X26" s="31"/>
      <c r="Y26" s="31"/>
      <c r="Z26" s="31"/>
      <c r="AA26" s="50"/>
      <c r="AB26" s="49"/>
      <c r="AC26" s="31"/>
      <c r="AD26" s="31"/>
      <c r="AE26" s="31"/>
      <c r="AF26" s="31"/>
      <c r="AG26" s="31"/>
      <c r="AH26" s="50"/>
      <c r="AI26" s="39"/>
      <c r="AJ26" s="39"/>
      <c r="AK26" s="39">
        <v>106150497</v>
      </c>
      <c r="AL26" s="39">
        <v>25524267</v>
      </c>
      <c r="AM26" s="39"/>
      <c r="AN26" s="39"/>
      <c r="AO26" s="39"/>
      <c r="AP26" s="39"/>
    </row>
    <row r="27" spans="1:42" s="3" customFormat="1" ht="15.75" customHeight="1" thickBot="1" x14ac:dyDescent="0.3">
      <c r="A27" s="25"/>
      <c r="B27" s="13"/>
      <c r="C27" s="34" t="s">
        <v>19</v>
      </c>
      <c r="D27" s="14"/>
      <c r="E27" s="11">
        <f>SUM(E25:E26)</f>
        <v>12</v>
      </c>
      <c r="F27" s="51"/>
      <c r="G27" s="11"/>
      <c r="H27" s="11"/>
      <c r="I27" s="11"/>
      <c r="J27" s="11"/>
      <c r="K27" s="11"/>
      <c r="L27" s="11"/>
      <c r="M27" s="52"/>
      <c r="N27" s="51"/>
      <c r="O27" s="11"/>
      <c r="P27" s="11"/>
      <c r="Q27" s="11"/>
      <c r="R27" s="11"/>
      <c r="S27" s="11"/>
      <c r="T27" s="52"/>
      <c r="U27" s="51"/>
      <c r="V27" s="11"/>
      <c r="W27" s="11"/>
      <c r="X27" s="11"/>
      <c r="Y27" s="11"/>
      <c r="Z27" s="11"/>
      <c r="AA27" s="52"/>
      <c r="AB27" s="51"/>
      <c r="AC27" s="11"/>
      <c r="AD27" s="11"/>
      <c r="AE27" s="11"/>
      <c r="AF27" s="11"/>
      <c r="AG27" s="11"/>
      <c r="AH27" s="52"/>
      <c r="AI27" s="11"/>
      <c r="AJ27" s="11"/>
      <c r="AK27" s="11"/>
      <c r="AL27" s="11"/>
      <c r="AM27" s="11"/>
      <c r="AN27" s="11"/>
      <c r="AO27" s="11"/>
      <c r="AP27" s="11"/>
    </row>
    <row r="28" spans="1:42" s="3" customFormat="1" ht="15.75" customHeight="1" x14ac:dyDescent="0.25">
      <c r="A28" s="25"/>
      <c r="B28" s="32">
        <v>140823</v>
      </c>
      <c r="C28" s="34" t="s">
        <v>20</v>
      </c>
      <c r="D28" s="14" t="s">
        <v>2</v>
      </c>
      <c r="E28" s="11">
        <f>SUM(F28:AH28)</f>
        <v>6</v>
      </c>
      <c r="F28" s="46"/>
      <c r="G28" s="47">
        <v>6</v>
      </c>
      <c r="H28" s="47"/>
      <c r="I28" s="47"/>
      <c r="J28" s="47"/>
      <c r="K28" s="47"/>
      <c r="L28" s="47"/>
      <c r="M28" s="48"/>
      <c r="N28" s="46"/>
      <c r="O28" s="47"/>
      <c r="P28" s="47"/>
      <c r="Q28" s="47"/>
      <c r="R28" s="47"/>
      <c r="S28" s="47"/>
      <c r="T28" s="48"/>
      <c r="U28" s="46"/>
      <c r="V28" s="47"/>
      <c r="W28" s="47"/>
      <c r="X28" s="47"/>
      <c r="Y28" s="47"/>
      <c r="Z28" s="47"/>
      <c r="AA28" s="48"/>
      <c r="AB28" s="46"/>
      <c r="AC28" s="47"/>
      <c r="AD28" s="47"/>
      <c r="AE28" s="47"/>
      <c r="AF28" s="47"/>
      <c r="AG28" s="47"/>
      <c r="AH28" s="48"/>
      <c r="AI28" s="58">
        <v>106150498</v>
      </c>
      <c r="AJ28" s="67">
        <v>25524269</v>
      </c>
      <c r="AK28" s="58"/>
      <c r="AL28" s="67"/>
      <c r="AM28" s="58"/>
      <c r="AN28" s="58"/>
      <c r="AO28" s="66"/>
      <c r="AP28" s="67"/>
    </row>
    <row r="29" spans="1:42" s="3" customFormat="1" ht="15.75" customHeight="1" x14ac:dyDescent="0.25">
      <c r="A29" s="25"/>
      <c r="B29" s="32">
        <v>140821</v>
      </c>
      <c r="C29" s="34" t="s">
        <v>21</v>
      </c>
      <c r="D29" s="14" t="s">
        <v>2</v>
      </c>
      <c r="E29" s="11">
        <f>SUM(F29:AH29)</f>
        <v>6</v>
      </c>
      <c r="F29" s="49"/>
      <c r="G29" s="31"/>
      <c r="H29" s="31"/>
      <c r="I29" s="31"/>
      <c r="J29" s="31"/>
      <c r="K29" s="31"/>
      <c r="L29" s="31"/>
      <c r="M29" s="50"/>
      <c r="N29" s="49">
        <v>6</v>
      </c>
      <c r="O29" s="31"/>
      <c r="P29" s="31"/>
      <c r="Q29" s="31"/>
      <c r="R29" s="31"/>
      <c r="S29" s="31"/>
      <c r="T29" s="50"/>
      <c r="U29" s="49"/>
      <c r="V29" s="31"/>
      <c r="W29" s="31"/>
      <c r="X29" s="31"/>
      <c r="Y29" s="31"/>
      <c r="Z29" s="31"/>
      <c r="AA29" s="50"/>
      <c r="AB29" s="49"/>
      <c r="AC29" s="31"/>
      <c r="AD29" s="31"/>
      <c r="AE29" s="31"/>
      <c r="AF29" s="31"/>
      <c r="AG29" s="31"/>
      <c r="AH29" s="50"/>
      <c r="AI29" s="39"/>
      <c r="AJ29" s="68"/>
      <c r="AK29" s="39">
        <v>106150499</v>
      </c>
      <c r="AL29" s="68">
        <v>25524270</v>
      </c>
      <c r="AM29" s="39"/>
      <c r="AN29" s="68"/>
      <c r="AO29" s="73"/>
      <c r="AP29" s="68"/>
    </row>
    <row r="30" spans="1:42" s="3" customFormat="1" ht="15.75" customHeight="1" thickBot="1" x14ac:dyDescent="0.3">
      <c r="A30" s="25"/>
      <c r="B30" s="40">
        <v>140822</v>
      </c>
      <c r="C30" s="34" t="s">
        <v>22</v>
      </c>
      <c r="D30" s="14" t="s">
        <v>2</v>
      </c>
      <c r="E30" s="11">
        <f>SUM(F30:AH30)</f>
        <v>6</v>
      </c>
      <c r="F30" s="54"/>
      <c r="G30" s="55"/>
      <c r="H30" s="55"/>
      <c r="I30" s="55"/>
      <c r="J30" s="55"/>
      <c r="K30" s="55"/>
      <c r="L30" s="55"/>
      <c r="M30" s="56"/>
      <c r="N30" s="54"/>
      <c r="O30" s="55"/>
      <c r="P30" s="55"/>
      <c r="Q30" s="55"/>
      <c r="R30" s="55"/>
      <c r="S30" s="55"/>
      <c r="T30" s="56"/>
      <c r="U30" s="54">
        <v>6</v>
      </c>
      <c r="V30" s="55"/>
      <c r="W30" s="55"/>
      <c r="X30" s="55"/>
      <c r="Y30" s="55"/>
      <c r="Z30" s="55"/>
      <c r="AA30" s="56"/>
      <c r="AB30" s="54"/>
      <c r="AC30" s="55"/>
      <c r="AD30" s="55"/>
      <c r="AE30" s="55"/>
      <c r="AF30" s="55"/>
      <c r="AG30" s="55"/>
      <c r="AH30" s="56"/>
      <c r="AI30" s="69"/>
      <c r="AJ30" s="70"/>
      <c r="AK30" s="69"/>
      <c r="AL30" s="70"/>
      <c r="AM30" s="69">
        <v>106150500</v>
      </c>
      <c r="AN30" s="70">
        <v>25524291</v>
      </c>
      <c r="AO30" s="74"/>
      <c r="AP30" s="70"/>
    </row>
    <row r="31" spans="1:42" s="3" customFormat="1" ht="15.75" customHeight="1" x14ac:dyDescent="0.25">
      <c r="A31" s="25"/>
      <c r="B31" s="40" t="s">
        <v>105</v>
      </c>
      <c r="C31" s="36" t="s">
        <v>106</v>
      </c>
      <c r="D31" s="14" t="s">
        <v>3</v>
      </c>
      <c r="E31" s="11">
        <f>SUM(F31:AH31)</f>
        <v>37</v>
      </c>
      <c r="F31" s="46">
        <v>37</v>
      </c>
      <c r="G31" s="47"/>
      <c r="H31" s="47"/>
      <c r="I31" s="47"/>
      <c r="J31" s="47"/>
      <c r="K31" s="47"/>
      <c r="L31" s="47"/>
      <c r="M31" s="48"/>
      <c r="N31" s="46"/>
      <c r="O31" s="47"/>
      <c r="P31" s="47"/>
      <c r="Q31" s="47"/>
      <c r="R31" s="47"/>
      <c r="S31" s="47"/>
      <c r="T31" s="48"/>
      <c r="U31" s="46"/>
      <c r="V31" s="47"/>
      <c r="W31" s="47"/>
      <c r="X31" s="47"/>
      <c r="Y31" s="47"/>
      <c r="Z31" s="47"/>
      <c r="AA31" s="48"/>
      <c r="AB31" s="46"/>
      <c r="AC31" s="47"/>
      <c r="AD31" s="47"/>
      <c r="AE31" s="47"/>
      <c r="AF31" s="47"/>
      <c r="AG31" s="47"/>
      <c r="AH31" s="48"/>
      <c r="AI31" s="58">
        <v>106150501</v>
      </c>
      <c r="AJ31" s="58">
        <v>25524293</v>
      </c>
      <c r="AK31" s="58"/>
      <c r="AL31" s="58"/>
      <c r="AM31" s="58"/>
      <c r="AN31" s="58"/>
      <c r="AO31" s="58"/>
      <c r="AP31" s="67"/>
    </row>
    <row r="32" spans="1:42" s="3" customFormat="1" ht="15.75" customHeight="1" x14ac:dyDescent="0.25">
      <c r="A32" s="25"/>
      <c r="B32" s="40" t="s">
        <v>107</v>
      </c>
      <c r="C32" s="36" t="s">
        <v>108</v>
      </c>
      <c r="D32" s="14" t="s">
        <v>3</v>
      </c>
      <c r="E32" s="11">
        <f t="shared" ref="E32:E37" si="1">SUM(F32:AH32)</f>
        <v>37</v>
      </c>
      <c r="F32" s="49"/>
      <c r="G32" s="31"/>
      <c r="H32" s="31"/>
      <c r="I32" s="31"/>
      <c r="J32" s="31"/>
      <c r="K32" s="31"/>
      <c r="L32" s="31"/>
      <c r="M32" s="50"/>
      <c r="N32" s="49">
        <v>37</v>
      </c>
      <c r="O32" s="31"/>
      <c r="P32" s="31"/>
      <c r="Q32" s="31"/>
      <c r="R32" s="31"/>
      <c r="S32" s="31"/>
      <c r="T32" s="50"/>
      <c r="U32" s="49"/>
      <c r="V32" s="31"/>
      <c r="W32" s="31"/>
      <c r="X32" s="31"/>
      <c r="Y32" s="31"/>
      <c r="Z32" s="31"/>
      <c r="AA32" s="50"/>
      <c r="AB32" s="49"/>
      <c r="AC32" s="31"/>
      <c r="AD32" s="31"/>
      <c r="AE32" s="31"/>
      <c r="AF32" s="31"/>
      <c r="AG32" s="31"/>
      <c r="AH32" s="50"/>
      <c r="AI32" s="65"/>
      <c r="AJ32" s="65"/>
      <c r="AK32" s="65">
        <v>106150502</v>
      </c>
      <c r="AL32" s="65">
        <v>25524294</v>
      </c>
      <c r="AM32" s="65"/>
      <c r="AN32" s="65"/>
      <c r="AO32" s="65"/>
      <c r="AP32" s="75"/>
    </row>
    <row r="33" spans="1:42" s="3" customFormat="1" ht="15.75" customHeight="1" x14ac:dyDescent="0.25">
      <c r="A33" s="25"/>
      <c r="B33" s="40" t="s">
        <v>109</v>
      </c>
      <c r="C33" s="36" t="s">
        <v>110</v>
      </c>
      <c r="D33" s="14" t="s">
        <v>3</v>
      </c>
      <c r="E33" s="11">
        <f t="shared" si="1"/>
        <v>37</v>
      </c>
      <c r="F33" s="49"/>
      <c r="G33" s="31"/>
      <c r="H33" s="31"/>
      <c r="I33" s="31"/>
      <c r="J33" s="31"/>
      <c r="K33" s="31"/>
      <c r="L33" s="31"/>
      <c r="M33" s="50"/>
      <c r="N33" s="49">
        <v>37</v>
      </c>
      <c r="O33" s="31"/>
      <c r="P33" s="31"/>
      <c r="Q33" s="31"/>
      <c r="R33" s="31"/>
      <c r="S33" s="31"/>
      <c r="T33" s="50"/>
      <c r="U33" s="49"/>
      <c r="V33" s="31"/>
      <c r="W33" s="31"/>
      <c r="X33" s="31"/>
      <c r="Y33" s="31"/>
      <c r="Z33" s="31"/>
      <c r="AA33" s="50"/>
      <c r="AB33" s="49"/>
      <c r="AC33" s="31"/>
      <c r="AD33" s="31"/>
      <c r="AE33" s="31"/>
      <c r="AF33" s="31"/>
      <c r="AG33" s="31"/>
      <c r="AH33" s="50"/>
      <c r="AI33" s="65"/>
      <c r="AJ33" s="65"/>
      <c r="AK33" s="65">
        <v>106150503</v>
      </c>
      <c r="AL33" s="65">
        <v>25524295</v>
      </c>
      <c r="AM33" s="65"/>
      <c r="AN33" s="65"/>
      <c r="AO33" s="65"/>
      <c r="AP33" s="75"/>
    </row>
    <row r="34" spans="1:42" s="3" customFormat="1" ht="15.75" customHeight="1" x14ac:dyDescent="0.25">
      <c r="A34" s="25"/>
      <c r="B34" s="40" t="s">
        <v>111</v>
      </c>
      <c r="C34" s="36" t="s">
        <v>112</v>
      </c>
      <c r="D34" s="14" t="s">
        <v>3</v>
      </c>
      <c r="E34" s="11">
        <f t="shared" si="1"/>
        <v>37</v>
      </c>
      <c r="F34" s="49"/>
      <c r="G34" s="31"/>
      <c r="H34" s="31"/>
      <c r="I34" s="31"/>
      <c r="J34" s="31"/>
      <c r="K34" s="31"/>
      <c r="L34" s="31"/>
      <c r="M34" s="50"/>
      <c r="N34" s="49"/>
      <c r="O34" s="31"/>
      <c r="P34" s="31"/>
      <c r="Q34" s="31"/>
      <c r="R34" s="31"/>
      <c r="S34" s="31"/>
      <c r="T34" s="50"/>
      <c r="U34" s="49">
        <v>37</v>
      </c>
      <c r="V34" s="31"/>
      <c r="W34" s="31"/>
      <c r="X34" s="31"/>
      <c r="Y34" s="31"/>
      <c r="Z34" s="31"/>
      <c r="AA34" s="50"/>
      <c r="AB34" s="49"/>
      <c r="AC34" s="31"/>
      <c r="AD34" s="31"/>
      <c r="AE34" s="31"/>
      <c r="AF34" s="31"/>
      <c r="AG34" s="31"/>
      <c r="AH34" s="50"/>
      <c r="AI34" s="65"/>
      <c r="AJ34" s="65"/>
      <c r="AK34" s="65"/>
      <c r="AL34" s="65"/>
      <c r="AM34" s="65">
        <v>106150504</v>
      </c>
      <c r="AN34" s="65">
        <v>25524296</v>
      </c>
      <c r="AO34" s="65"/>
      <c r="AP34" s="75"/>
    </row>
    <row r="35" spans="1:42" s="3" customFormat="1" ht="15.75" customHeight="1" x14ac:dyDescent="0.25">
      <c r="A35" s="25"/>
      <c r="B35" s="40">
        <v>82976</v>
      </c>
      <c r="C35" s="36" t="s">
        <v>113</v>
      </c>
      <c r="D35" s="14" t="s">
        <v>3</v>
      </c>
      <c r="E35" s="11">
        <f t="shared" si="1"/>
        <v>37</v>
      </c>
      <c r="F35" s="49"/>
      <c r="G35" s="31"/>
      <c r="H35" s="31"/>
      <c r="I35" s="31"/>
      <c r="J35" s="31"/>
      <c r="K35" s="31"/>
      <c r="L35" s="31"/>
      <c r="M35" s="50"/>
      <c r="N35" s="49"/>
      <c r="O35" s="31"/>
      <c r="P35" s="31"/>
      <c r="Q35" s="31"/>
      <c r="R35" s="31"/>
      <c r="S35" s="31"/>
      <c r="T35" s="50"/>
      <c r="U35" s="49">
        <v>37</v>
      </c>
      <c r="V35" s="31"/>
      <c r="W35" s="31"/>
      <c r="X35" s="31"/>
      <c r="Y35" s="31"/>
      <c r="Z35" s="31"/>
      <c r="AA35" s="50"/>
      <c r="AB35" s="49"/>
      <c r="AC35" s="31"/>
      <c r="AD35" s="31"/>
      <c r="AE35" s="31"/>
      <c r="AF35" s="31"/>
      <c r="AG35" s="31"/>
      <c r="AH35" s="50"/>
      <c r="AI35" s="65"/>
      <c r="AJ35" s="65"/>
      <c r="AK35" s="65"/>
      <c r="AL35" s="65"/>
      <c r="AM35" s="65">
        <v>106150505</v>
      </c>
      <c r="AN35" s="65">
        <v>25524298</v>
      </c>
      <c r="AO35" s="65"/>
      <c r="AP35" s="75"/>
    </row>
    <row r="36" spans="1:42" s="3" customFormat="1" ht="15.75" customHeight="1" x14ac:dyDescent="0.25">
      <c r="A36" s="25"/>
      <c r="B36" s="40" t="s">
        <v>114</v>
      </c>
      <c r="C36" s="36" t="s">
        <v>115</v>
      </c>
      <c r="D36" s="14" t="s">
        <v>3</v>
      </c>
      <c r="E36" s="11">
        <f t="shared" si="1"/>
        <v>37</v>
      </c>
      <c r="F36" s="49"/>
      <c r="G36" s="31"/>
      <c r="H36" s="31"/>
      <c r="I36" s="31"/>
      <c r="J36" s="31"/>
      <c r="K36" s="31"/>
      <c r="L36" s="31"/>
      <c r="M36" s="50"/>
      <c r="N36" s="49"/>
      <c r="O36" s="31"/>
      <c r="P36" s="31"/>
      <c r="Q36" s="31"/>
      <c r="R36" s="31"/>
      <c r="S36" s="31"/>
      <c r="T36" s="50"/>
      <c r="U36" s="49"/>
      <c r="V36" s="31"/>
      <c r="W36" s="31"/>
      <c r="X36" s="31"/>
      <c r="Y36" s="31"/>
      <c r="Z36" s="31"/>
      <c r="AA36" s="50"/>
      <c r="AB36" s="49">
        <v>37</v>
      </c>
      <c r="AC36" s="31"/>
      <c r="AD36" s="31"/>
      <c r="AE36" s="31"/>
      <c r="AF36" s="31"/>
      <c r="AG36" s="31"/>
      <c r="AH36" s="50"/>
      <c r="AI36" s="65"/>
      <c r="AJ36" s="65"/>
      <c r="AK36" s="65"/>
      <c r="AL36" s="65"/>
      <c r="AM36" s="65"/>
      <c r="AN36" s="65"/>
      <c r="AO36" s="65">
        <v>106150506</v>
      </c>
      <c r="AP36" s="75">
        <v>25524300</v>
      </c>
    </row>
    <row r="37" spans="1:42" s="3" customFormat="1" x14ac:dyDescent="0.25">
      <c r="A37" s="25"/>
      <c r="B37" s="40" t="s">
        <v>116</v>
      </c>
      <c r="C37" s="36" t="s">
        <v>117</v>
      </c>
      <c r="D37" s="14" t="s">
        <v>3</v>
      </c>
      <c r="E37" s="11">
        <f t="shared" si="1"/>
        <v>37</v>
      </c>
      <c r="F37" s="49"/>
      <c r="G37" s="31"/>
      <c r="H37" s="31"/>
      <c r="I37" s="31"/>
      <c r="J37" s="31"/>
      <c r="K37" s="31"/>
      <c r="L37" s="31"/>
      <c r="M37" s="50"/>
      <c r="N37" s="49"/>
      <c r="O37" s="31"/>
      <c r="P37" s="31"/>
      <c r="Q37" s="31"/>
      <c r="R37" s="31"/>
      <c r="S37" s="31"/>
      <c r="T37" s="50"/>
      <c r="U37" s="49"/>
      <c r="V37" s="31"/>
      <c r="W37" s="31"/>
      <c r="X37" s="31"/>
      <c r="Y37" s="31"/>
      <c r="Z37" s="31"/>
      <c r="AA37" s="50"/>
      <c r="AB37" s="49">
        <v>37</v>
      </c>
      <c r="AC37" s="31"/>
      <c r="AD37" s="31"/>
      <c r="AE37" s="31"/>
      <c r="AF37" s="31"/>
      <c r="AG37" s="31"/>
      <c r="AH37" s="50"/>
      <c r="AI37" s="39"/>
      <c r="AJ37" s="39"/>
      <c r="AK37" s="39"/>
      <c r="AL37" s="39"/>
      <c r="AM37" s="39"/>
      <c r="AN37" s="39"/>
      <c r="AO37" s="39">
        <v>105843060</v>
      </c>
      <c r="AP37" s="68">
        <v>25199041</v>
      </c>
    </row>
    <row r="38" spans="1:42" s="3" customFormat="1" ht="15.75" customHeight="1" x14ac:dyDescent="0.25">
      <c r="A38" s="25"/>
      <c r="B38" s="32"/>
      <c r="C38" s="34" t="s">
        <v>23</v>
      </c>
      <c r="D38" s="14"/>
      <c r="E38" s="11">
        <f>SUM(E28:E37)</f>
        <v>277</v>
      </c>
      <c r="F38" s="49"/>
      <c r="G38" s="31"/>
      <c r="H38" s="31"/>
      <c r="I38" s="31"/>
      <c r="J38" s="31"/>
      <c r="K38" s="31"/>
      <c r="L38" s="31"/>
      <c r="M38" s="50"/>
      <c r="N38" s="49"/>
      <c r="O38" s="31"/>
      <c r="P38" s="31"/>
      <c r="Q38" s="31"/>
      <c r="R38" s="31"/>
      <c r="S38" s="31"/>
      <c r="T38" s="50"/>
      <c r="U38" s="49"/>
      <c r="V38" s="31"/>
      <c r="W38" s="31"/>
      <c r="X38" s="31"/>
      <c r="Y38" s="31"/>
      <c r="Z38" s="31"/>
      <c r="AA38" s="50"/>
      <c r="AB38" s="49"/>
      <c r="AC38" s="31"/>
      <c r="AD38" s="31"/>
      <c r="AE38" s="31"/>
      <c r="AF38" s="31"/>
      <c r="AG38" s="31"/>
      <c r="AH38" s="50"/>
      <c r="AI38" s="65"/>
      <c r="AJ38" s="65"/>
      <c r="AK38" s="65"/>
      <c r="AL38" s="65"/>
      <c r="AM38" s="65"/>
      <c r="AN38" s="65"/>
      <c r="AO38" s="65"/>
      <c r="AP38" s="65"/>
    </row>
    <row r="39" spans="1:42" s="3" customFormat="1" ht="15.75" customHeight="1" x14ac:dyDescent="0.25">
      <c r="A39" s="25"/>
      <c r="B39" s="40" t="s">
        <v>118</v>
      </c>
      <c r="C39" s="36" t="s">
        <v>119</v>
      </c>
      <c r="D39" s="14" t="s">
        <v>24</v>
      </c>
      <c r="E39" s="11">
        <f t="shared" ref="E39:E42" si="2">SUM(F39:AH39)</f>
        <v>8</v>
      </c>
      <c r="F39" s="49"/>
      <c r="G39" s="31"/>
      <c r="H39" s="31"/>
      <c r="I39" s="31"/>
      <c r="J39" s="31"/>
      <c r="K39" s="31"/>
      <c r="L39" s="31"/>
      <c r="M39" s="50"/>
      <c r="N39" s="49">
        <v>8</v>
      </c>
      <c r="O39" s="31"/>
      <c r="P39" s="31"/>
      <c r="Q39" s="31"/>
      <c r="R39" s="31"/>
      <c r="S39" s="31"/>
      <c r="T39" s="50"/>
      <c r="U39" s="49"/>
      <c r="V39" s="31"/>
      <c r="W39" s="31"/>
      <c r="X39" s="31"/>
      <c r="Y39" s="31"/>
      <c r="Z39" s="31"/>
      <c r="AA39" s="50"/>
      <c r="AB39" s="49"/>
      <c r="AC39" s="31"/>
      <c r="AD39" s="31"/>
      <c r="AE39" s="31"/>
      <c r="AF39" s="31"/>
      <c r="AG39" s="31"/>
      <c r="AH39" s="50"/>
      <c r="AI39" s="39"/>
      <c r="AJ39" s="65"/>
      <c r="AK39" s="65">
        <v>106149929</v>
      </c>
      <c r="AL39" s="65">
        <v>25523827</v>
      </c>
      <c r="AM39" s="65"/>
      <c r="AN39" s="65"/>
      <c r="AO39" s="39"/>
      <c r="AP39" s="39"/>
    </row>
    <row r="40" spans="1:42" s="3" customFormat="1" ht="15.75" customHeight="1" x14ac:dyDescent="0.25">
      <c r="A40" s="25"/>
      <c r="B40" s="40">
        <v>112892</v>
      </c>
      <c r="C40" s="36" t="s">
        <v>120</v>
      </c>
      <c r="D40" s="14" t="s">
        <v>24</v>
      </c>
      <c r="E40" s="11">
        <f t="shared" si="2"/>
        <v>8</v>
      </c>
      <c r="F40" s="49">
        <v>8</v>
      </c>
      <c r="G40" s="31"/>
      <c r="H40" s="31"/>
      <c r="I40" s="31"/>
      <c r="J40" s="31"/>
      <c r="K40" s="31"/>
      <c r="L40" s="31"/>
      <c r="M40" s="50"/>
      <c r="N40" s="49"/>
      <c r="O40" s="31"/>
      <c r="P40" s="31"/>
      <c r="Q40" s="31"/>
      <c r="R40" s="31"/>
      <c r="S40" s="31"/>
      <c r="T40" s="50"/>
      <c r="U40" s="49"/>
      <c r="V40" s="31"/>
      <c r="W40" s="31"/>
      <c r="X40" s="31"/>
      <c r="Y40" s="31"/>
      <c r="Z40" s="31"/>
      <c r="AA40" s="50"/>
      <c r="AB40" s="49"/>
      <c r="AC40" s="31"/>
      <c r="AD40" s="31"/>
      <c r="AE40" s="31"/>
      <c r="AF40" s="31"/>
      <c r="AG40" s="31"/>
      <c r="AH40" s="50"/>
      <c r="AI40" s="39">
        <v>106149932</v>
      </c>
      <c r="AJ40" s="65">
        <v>25523891</v>
      </c>
      <c r="AK40" s="65"/>
      <c r="AL40" s="65"/>
      <c r="AM40" s="65"/>
      <c r="AN40" s="65"/>
      <c r="AO40" s="39"/>
      <c r="AP40" s="39"/>
    </row>
    <row r="41" spans="1:42" s="3" customFormat="1" ht="15.75" customHeight="1" x14ac:dyDescent="0.25">
      <c r="A41" s="25"/>
      <c r="B41" s="40">
        <v>112571</v>
      </c>
      <c r="C41" s="36" t="s">
        <v>121</v>
      </c>
      <c r="D41" s="14" t="s">
        <v>24</v>
      </c>
      <c r="E41" s="11">
        <f t="shared" si="2"/>
        <v>8</v>
      </c>
      <c r="F41" s="49"/>
      <c r="G41" s="31"/>
      <c r="H41" s="31"/>
      <c r="I41" s="31"/>
      <c r="J41" s="31"/>
      <c r="K41" s="31"/>
      <c r="L41" s="31"/>
      <c r="M41" s="50"/>
      <c r="N41" s="49"/>
      <c r="O41" s="31"/>
      <c r="P41" s="31"/>
      <c r="Q41" s="31"/>
      <c r="R41" s="31"/>
      <c r="S41" s="31"/>
      <c r="T41" s="50"/>
      <c r="U41" s="49">
        <v>8</v>
      </c>
      <c r="V41" s="31"/>
      <c r="W41" s="31"/>
      <c r="X41" s="31"/>
      <c r="Y41" s="31"/>
      <c r="Z41" s="31"/>
      <c r="AA41" s="50"/>
      <c r="AB41" s="49"/>
      <c r="AC41" s="31"/>
      <c r="AD41" s="31"/>
      <c r="AE41" s="31"/>
      <c r="AF41" s="31"/>
      <c r="AG41" s="31"/>
      <c r="AH41" s="50"/>
      <c r="AI41" s="39"/>
      <c r="AJ41" s="65"/>
      <c r="AK41" s="65"/>
      <c r="AL41" s="65"/>
      <c r="AM41" s="65">
        <v>106149934</v>
      </c>
      <c r="AN41" s="65">
        <v>25523893</v>
      </c>
      <c r="AO41" s="39"/>
      <c r="AP41" s="39"/>
    </row>
    <row r="42" spans="1:42" s="3" customFormat="1" ht="15.75" customHeight="1" x14ac:dyDescent="0.25">
      <c r="A42" s="25"/>
      <c r="B42" s="40">
        <v>112902</v>
      </c>
      <c r="C42" s="36" t="s">
        <v>122</v>
      </c>
      <c r="D42" s="14" t="s">
        <v>24</v>
      </c>
      <c r="E42" s="11">
        <f t="shared" si="2"/>
        <v>8</v>
      </c>
      <c r="F42" s="49"/>
      <c r="G42" s="31"/>
      <c r="H42" s="31"/>
      <c r="I42" s="31"/>
      <c r="J42" s="31"/>
      <c r="K42" s="31"/>
      <c r="L42" s="31"/>
      <c r="M42" s="50"/>
      <c r="N42" s="49"/>
      <c r="O42" s="31"/>
      <c r="P42" s="31"/>
      <c r="Q42" s="31"/>
      <c r="R42" s="31"/>
      <c r="S42" s="31"/>
      <c r="T42" s="50"/>
      <c r="U42" s="49"/>
      <c r="V42" s="31"/>
      <c r="W42" s="31"/>
      <c r="X42" s="31"/>
      <c r="Y42" s="31"/>
      <c r="Z42" s="31"/>
      <c r="AA42" s="50"/>
      <c r="AB42" s="49">
        <v>8</v>
      </c>
      <c r="AC42" s="31"/>
      <c r="AD42" s="31"/>
      <c r="AE42" s="31"/>
      <c r="AF42" s="31"/>
      <c r="AG42" s="31"/>
      <c r="AH42" s="50"/>
      <c r="AI42" s="39"/>
      <c r="AJ42" s="65"/>
      <c r="AK42" s="65"/>
      <c r="AL42" s="65"/>
      <c r="AM42" s="65"/>
      <c r="AN42" s="65"/>
      <c r="AO42" s="39">
        <v>106149935</v>
      </c>
      <c r="AP42" s="39">
        <v>25523894</v>
      </c>
    </row>
    <row r="43" spans="1:42" s="3" customFormat="1" ht="15.75" customHeight="1" x14ac:dyDescent="0.25">
      <c r="A43" s="25"/>
      <c r="B43" s="40">
        <v>112899</v>
      </c>
      <c r="C43" s="36" t="s">
        <v>25</v>
      </c>
      <c r="D43" s="14" t="s">
        <v>2</v>
      </c>
      <c r="E43" s="11">
        <f t="shared" ref="E43:E49" si="3">SUM(F43:AH43)</f>
        <v>8</v>
      </c>
      <c r="F43" s="49">
        <v>8</v>
      </c>
      <c r="G43" s="31"/>
      <c r="H43" s="31"/>
      <c r="I43" s="31"/>
      <c r="J43" s="31"/>
      <c r="K43" s="31"/>
      <c r="L43" s="31"/>
      <c r="M43" s="50"/>
      <c r="N43" s="49"/>
      <c r="O43" s="31"/>
      <c r="P43" s="31"/>
      <c r="Q43" s="31"/>
      <c r="R43" s="31"/>
      <c r="S43" s="31"/>
      <c r="T43" s="50"/>
      <c r="U43" s="49"/>
      <c r="V43" s="31"/>
      <c r="W43" s="31"/>
      <c r="X43" s="31"/>
      <c r="Y43" s="31"/>
      <c r="Z43" s="31"/>
      <c r="AA43" s="50"/>
      <c r="AB43" s="49"/>
      <c r="AC43" s="31"/>
      <c r="AD43" s="31"/>
      <c r="AE43" s="31"/>
      <c r="AF43" s="31"/>
      <c r="AG43" s="31"/>
      <c r="AH43" s="50"/>
      <c r="AI43" s="39">
        <v>106150156</v>
      </c>
      <c r="AJ43" s="65">
        <v>25523895</v>
      </c>
      <c r="AK43" s="65"/>
      <c r="AL43" s="65"/>
      <c r="AM43" s="65"/>
      <c r="AN43" s="65"/>
      <c r="AO43" s="39"/>
      <c r="AP43" s="39"/>
    </row>
    <row r="44" spans="1:42" s="3" customFormat="1" ht="15.75" customHeight="1" x14ac:dyDescent="0.25">
      <c r="A44" s="25"/>
      <c r="B44" s="32">
        <v>112900</v>
      </c>
      <c r="C44" s="36" t="s">
        <v>26</v>
      </c>
      <c r="D44" s="14" t="s">
        <v>2</v>
      </c>
      <c r="E44" s="11">
        <f t="shared" si="3"/>
        <v>8</v>
      </c>
      <c r="F44" s="49"/>
      <c r="G44" s="31"/>
      <c r="H44" s="31"/>
      <c r="I44" s="31"/>
      <c r="J44" s="31"/>
      <c r="K44" s="31"/>
      <c r="L44" s="31"/>
      <c r="M44" s="50"/>
      <c r="N44" s="49">
        <v>8</v>
      </c>
      <c r="O44" s="31"/>
      <c r="P44" s="31"/>
      <c r="Q44" s="31"/>
      <c r="R44" s="31"/>
      <c r="S44" s="31"/>
      <c r="T44" s="50"/>
      <c r="U44" s="49"/>
      <c r="V44" s="31"/>
      <c r="W44" s="31"/>
      <c r="X44" s="31"/>
      <c r="Y44" s="31"/>
      <c r="Z44" s="31"/>
      <c r="AA44" s="50"/>
      <c r="AB44" s="49"/>
      <c r="AC44" s="31"/>
      <c r="AD44" s="31"/>
      <c r="AE44" s="31"/>
      <c r="AF44" s="31"/>
      <c r="AG44" s="31"/>
      <c r="AH44" s="50"/>
      <c r="AI44" s="39"/>
      <c r="AJ44" s="39"/>
      <c r="AK44" s="39">
        <v>106150157</v>
      </c>
      <c r="AL44" s="39">
        <v>25523896</v>
      </c>
      <c r="AM44" s="39"/>
      <c r="AN44" s="39"/>
      <c r="AO44" s="39"/>
      <c r="AP44" s="39"/>
    </row>
    <row r="45" spans="1:42" s="3" customFormat="1" ht="15.75" customHeight="1" x14ac:dyDescent="0.25">
      <c r="A45" s="25"/>
      <c r="B45" s="35">
        <v>112570</v>
      </c>
      <c r="C45" s="36" t="s">
        <v>27</v>
      </c>
      <c r="D45" s="14" t="s">
        <v>2</v>
      </c>
      <c r="E45" s="11">
        <f t="shared" si="3"/>
        <v>8</v>
      </c>
      <c r="F45" s="49"/>
      <c r="G45" s="31"/>
      <c r="H45" s="31"/>
      <c r="I45" s="31"/>
      <c r="J45" s="31"/>
      <c r="K45" s="31"/>
      <c r="L45" s="31"/>
      <c r="M45" s="50"/>
      <c r="N45" s="49"/>
      <c r="O45" s="31"/>
      <c r="P45" s="31"/>
      <c r="Q45" s="31"/>
      <c r="R45" s="31"/>
      <c r="S45" s="31"/>
      <c r="T45" s="50"/>
      <c r="U45" s="49">
        <v>8</v>
      </c>
      <c r="V45" s="31"/>
      <c r="W45" s="31"/>
      <c r="X45" s="31"/>
      <c r="Y45" s="31"/>
      <c r="Z45" s="31"/>
      <c r="AA45" s="50"/>
      <c r="AB45" s="49"/>
      <c r="AC45" s="31"/>
      <c r="AD45" s="31"/>
      <c r="AE45" s="31"/>
      <c r="AF45" s="31"/>
      <c r="AG45" s="31"/>
      <c r="AH45" s="50"/>
      <c r="AI45" s="39"/>
      <c r="AJ45" s="39"/>
      <c r="AK45" s="39"/>
      <c r="AL45" s="39"/>
      <c r="AM45" s="39">
        <v>106150158</v>
      </c>
      <c r="AN45" s="39">
        <v>25523897</v>
      </c>
      <c r="AO45" s="39"/>
      <c r="AP45" s="39"/>
    </row>
    <row r="46" spans="1:42" s="3" customFormat="1" x14ac:dyDescent="0.25">
      <c r="A46" s="25"/>
      <c r="B46" s="35">
        <v>112891</v>
      </c>
      <c r="C46" s="36" t="s">
        <v>28</v>
      </c>
      <c r="D46" s="14" t="s">
        <v>2</v>
      </c>
      <c r="E46" s="11">
        <f t="shared" si="3"/>
        <v>8</v>
      </c>
      <c r="F46" s="49"/>
      <c r="G46" s="31"/>
      <c r="H46" s="31"/>
      <c r="I46" s="31"/>
      <c r="J46" s="31"/>
      <c r="K46" s="31"/>
      <c r="L46" s="31"/>
      <c r="M46" s="50"/>
      <c r="N46" s="49"/>
      <c r="O46" s="31"/>
      <c r="P46" s="31"/>
      <c r="Q46" s="31"/>
      <c r="R46" s="31"/>
      <c r="S46" s="31"/>
      <c r="T46" s="50"/>
      <c r="U46" s="49"/>
      <c r="V46" s="31"/>
      <c r="W46" s="31"/>
      <c r="X46" s="31"/>
      <c r="Y46" s="31"/>
      <c r="Z46" s="31"/>
      <c r="AA46" s="50"/>
      <c r="AB46" s="49">
        <v>8</v>
      </c>
      <c r="AC46" s="31"/>
      <c r="AD46" s="31"/>
      <c r="AE46" s="31"/>
      <c r="AF46" s="31"/>
      <c r="AG46" s="31"/>
      <c r="AH46" s="50"/>
      <c r="AI46" s="39"/>
      <c r="AJ46" s="39"/>
      <c r="AK46" s="39"/>
      <c r="AL46" s="39"/>
      <c r="AM46" s="39"/>
      <c r="AN46" s="39"/>
      <c r="AO46" s="39">
        <v>106150160</v>
      </c>
      <c r="AP46" s="39">
        <v>25523899</v>
      </c>
    </row>
    <row r="47" spans="1:42" s="3" customFormat="1" ht="15.75" customHeight="1" x14ac:dyDescent="0.25">
      <c r="A47" s="25"/>
      <c r="B47" s="35">
        <v>112569</v>
      </c>
      <c r="C47" s="36" t="s">
        <v>29</v>
      </c>
      <c r="D47" s="14" t="s">
        <v>2</v>
      </c>
      <c r="E47" s="11">
        <f t="shared" si="3"/>
        <v>8</v>
      </c>
      <c r="F47" s="49">
        <v>8</v>
      </c>
      <c r="G47" s="31"/>
      <c r="H47" s="31"/>
      <c r="I47" s="31"/>
      <c r="J47" s="31"/>
      <c r="K47" s="31"/>
      <c r="L47" s="31"/>
      <c r="M47" s="50"/>
      <c r="N47" s="49"/>
      <c r="O47" s="31"/>
      <c r="P47" s="31"/>
      <c r="Q47" s="31"/>
      <c r="R47" s="31"/>
      <c r="S47" s="31"/>
      <c r="T47" s="50"/>
      <c r="U47" s="49"/>
      <c r="V47" s="31"/>
      <c r="W47" s="31"/>
      <c r="X47" s="31"/>
      <c r="Y47" s="31"/>
      <c r="Z47" s="31"/>
      <c r="AA47" s="50"/>
      <c r="AB47" s="49"/>
      <c r="AC47" s="31"/>
      <c r="AD47" s="31"/>
      <c r="AE47" s="31"/>
      <c r="AF47" s="31"/>
      <c r="AG47" s="31"/>
      <c r="AH47" s="50"/>
      <c r="AI47" s="39">
        <v>106150161</v>
      </c>
      <c r="AJ47" s="39">
        <v>25523900</v>
      </c>
      <c r="AK47" s="39"/>
      <c r="AL47" s="39"/>
      <c r="AM47" s="39"/>
      <c r="AN47" s="39"/>
      <c r="AO47" s="39"/>
      <c r="AP47" s="39"/>
    </row>
    <row r="48" spans="1:42" s="3" customFormat="1" ht="15.75" customHeight="1" x14ac:dyDescent="0.25">
      <c r="A48" s="25"/>
      <c r="B48" s="35">
        <v>112901</v>
      </c>
      <c r="C48" s="36" t="s">
        <v>30</v>
      </c>
      <c r="D48" s="14" t="s">
        <v>2</v>
      </c>
      <c r="E48" s="11">
        <f t="shared" si="3"/>
        <v>8</v>
      </c>
      <c r="F48" s="49"/>
      <c r="G48" s="31"/>
      <c r="H48" s="31"/>
      <c r="I48" s="31"/>
      <c r="J48" s="31"/>
      <c r="K48" s="31"/>
      <c r="L48" s="31"/>
      <c r="M48" s="50"/>
      <c r="N48" s="49">
        <v>8</v>
      </c>
      <c r="O48" s="31"/>
      <c r="P48" s="31"/>
      <c r="Q48" s="31"/>
      <c r="R48" s="31"/>
      <c r="S48" s="31"/>
      <c r="T48" s="50"/>
      <c r="U48" s="49"/>
      <c r="V48" s="31"/>
      <c r="W48" s="31"/>
      <c r="X48" s="31"/>
      <c r="Y48" s="31"/>
      <c r="Z48" s="31"/>
      <c r="AA48" s="50"/>
      <c r="AB48" s="49"/>
      <c r="AC48" s="31"/>
      <c r="AD48" s="31"/>
      <c r="AE48" s="31"/>
      <c r="AF48" s="31"/>
      <c r="AG48" s="31"/>
      <c r="AH48" s="50"/>
      <c r="AI48" s="39"/>
      <c r="AJ48" s="39"/>
      <c r="AK48" s="39">
        <v>106150162</v>
      </c>
      <c r="AL48" s="39">
        <v>25523931</v>
      </c>
      <c r="AM48" s="39"/>
      <c r="AN48" s="39"/>
      <c r="AO48" s="39"/>
      <c r="AP48" s="39"/>
    </row>
    <row r="49" spans="1:42" s="3" customFormat="1" ht="15.75" customHeight="1" x14ac:dyDescent="0.25">
      <c r="A49" s="25"/>
      <c r="B49" s="35">
        <v>112898</v>
      </c>
      <c r="C49" s="36" t="s">
        <v>31</v>
      </c>
      <c r="D49" s="14" t="s">
        <v>2</v>
      </c>
      <c r="E49" s="11">
        <f t="shared" si="3"/>
        <v>8</v>
      </c>
      <c r="F49" s="49"/>
      <c r="G49" s="31"/>
      <c r="H49" s="31"/>
      <c r="I49" s="31"/>
      <c r="J49" s="31"/>
      <c r="K49" s="31"/>
      <c r="L49" s="31"/>
      <c r="M49" s="50"/>
      <c r="N49" s="49"/>
      <c r="O49" s="31"/>
      <c r="P49" s="31"/>
      <c r="Q49" s="31"/>
      <c r="R49" s="31"/>
      <c r="S49" s="31"/>
      <c r="T49" s="50"/>
      <c r="U49" s="49">
        <v>8</v>
      </c>
      <c r="V49" s="31"/>
      <c r="W49" s="31"/>
      <c r="X49" s="31"/>
      <c r="Y49" s="31"/>
      <c r="Z49" s="31"/>
      <c r="AA49" s="50"/>
      <c r="AB49" s="49"/>
      <c r="AC49" s="31"/>
      <c r="AD49" s="31"/>
      <c r="AE49" s="31"/>
      <c r="AF49" s="31"/>
      <c r="AG49" s="31"/>
      <c r="AH49" s="50"/>
      <c r="AI49" s="39"/>
      <c r="AJ49" s="39"/>
      <c r="AK49" s="39"/>
      <c r="AL49" s="39"/>
      <c r="AM49" s="39">
        <v>106150163</v>
      </c>
      <c r="AN49" s="39">
        <v>25523932</v>
      </c>
      <c r="AO49" s="39"/>
      <c r="AP49" s="39"/>
    </row>
    <row r="50" spans="1:42" s="3" customFormat="1" ht="18" customHeight="1" x14ac:dyDescent="0.25">
      <c r="A50" s="25"/>
      <c r="B50" s="32"/>
      <c r="C50" s="34" t="s">
        <v>32</v>
      </c>
      <c r="D50" s="14"/>
      <c r="E50" s="11">
        <f>SUM(E43:E49)</f>
        <v>56</v>
      </c>
      <c r="F50" s="51"/>
      <c r="G50" s="11"/>
      <c r="H50" s="11"/>
      <c r="I50" s="11"/>
      <c r="J50" s="11"/>
      <c r="K50" s="11"/>
      <c r="L50" s="11"/>
      <c r="M50" s="52"/>
      <c r="N50" s="51"/>
      <c r="O50" s="11"/>
      <c r="P50" s="11"/>
      <c r="Q50" s="11"/>
      <c r="R50" s="11"/>
      <c r="S50" s="11"/>
      <c r="T50" s="52"/>
      <c r="U50" s="51"/>
      <c r="V50" s="11"/>
      <c r="W50" s="11"/>
      <c r="X50" s="11"/>
      <c r="Y50" s="11"/>
      <c r="Z50" s="11"/>
      <c r="AA50" s="52"/>
      <c r="AB50" s="51"/>
      <c r="AC50" s="11"/>
      <c r="AD50" s="11"/>
      <c r="AE50" s="11"/>
      <c r="AF50" s="11"/>
      <c r="AG50" s="11"/>
      <c r="AH50" s="52"/>
      <c r="AI50" s="11"/>
      <c r="AJ50" s="11"/>
      <c r="AK50" s="11"/>
      <c r="AL50" s="11"/>
      <c r="AM50" s="11"/>
      <c r="AN50" s="11"/>
      <c r="AO50" s="11"/>
      <c r="AP50" s="11"/>
    </row>
    <row r="51" spans="1:42" s="3" customFormat="1" ht="15.75" customHeight="1" x14ac:dyDescent="0.25">
      <c r="A51" s="25"/>
      <c r="B51" s="35">
        <v>111982</v>
      </c>
      <c r="C51" s="36" t="s">
        <v>33</v>
      </c>
      <c r="D51" s="14" t="s">
        <v>34</v>
      </c>
      <c r="E51" s="11">
        <f>SUM(F51:AH51)</f>
        <v>12</v>
      </c>
      <c r="F51" s="49"/>
      <c r="G51" s="31"/>
      <c r="H51" s="31"/>
      <c r="I51" s="31"/>
      <c r="J51" s="31"/>
      <c r="K51" s="31"/>
      <c r="L51" s="31"/>
      <c r="M51" s="50"/>
      <c r="N51" s="49">
        <v>6</v>
      </c>
      <c r="O51" s="31"/>
      <c r="P51" s="31"/>
      <c r="Q51" s="31"/>
      <c r="R51" s="31"/>
      <c r="S51" s="31"/>
      <c r="T51" s="50"/>
      <c r="U51" s="49"/>
      <c r="V51" s="31"/>
      <c r="W51" s="31"/>
      <c r="X51" s="31"/>
      <c r="Y51" s="31"/>
      <c r="Z51" s="31"/>
      <c r="AA51" s="50"/>
      <c r="AB51" s="49">
        <v>6</v>
      </c>
      <c r="AC51" s="31"/>
      <c r="AD51" s="31"/>
      <c r="AE51" s="31"/>
      <c r="AF51" s="31"/>
      <c r="AG51" s="31"/>
      <c r="AH51" s="50"/>
      <c r="AI51" s="39"/>
      <c r="AJ51" s="39"/>
      <c r="AK51" s="39">
        <v>106150165</v>
      </c>
      <c r="AL51" s="39">
        <v>25523934</v>
      </c>
      <c r="AM51" s="39"/>
      <c r="AN51" s="39"/>
      <c r="AO51" s="39">
        <v>106150166</v>
      </c>
      <c r="AP51" s="39">
        <v>25523935</v>
      </c>
    </row>
    <row r="52" spans="1:42" s="3" customFormat="1" ht="15.75" customHeight="1" x14ac:dyDescent="0.25">
      <c r="A52" s="25"/>
      <c r="B52" s="35">
        <v>111986</v>
      </c>
      <c r="C52" s="36" t="s">
        <v>35</v>
      </c>
      <c r="D52" s="14" t="s">
        <v>2</v>
      </c>
      <c r="E52" s="11">
        <f>SUM(F52:AH52)</f>
        <v>6</v>
      </c>
      <c r="F52" s="49">
        <v>6</v>
      </c>
      <c r="G52" s="31"/>
      <c r="H52" s="31"/>
      <c r="I52" s="31"/>
      <c r="J52" s="31"/>
      <c r="K52" s="31"/>
      <c r="L52" s="31"/>
      <c r="M52" s="50"/>
      <c r="N52" s="49"/>
      <c r="O52" s="31"/>
      <c r="P52" s="31"/>
      <c r="Q52" s="31"/>
      <c r="R52" s="31"/>
      <c r="S52" s="31"/>
      <c r="T52" s="50"/>
      <c r="U52" s="49"/>
      <c r="V52" s="31"/>
      <c r="W52" s="31"/>
      <c r="X52" s="31"/>
      <c r="Y52" s="31"/>
      <c r="Z52" s="31"/>
      <c r="AA52" s="50"/>
      <c r="AB52" s="49"/>
      <c r="AC52" s="31"/>
      <c r="AD52" s="31"/>
      <c r="AE52" s="31"/>
      <c r="AF52" s="31"/>
      <c r="AG52" s="31"/>
      <c r="AH52" s="50"/>
      <c r="AI52" s="39">
        <v>106150167</v>
      </c>
      <c r="AJ52" s="39">
        <v>25523936</v>
      </c>
      <c r="AK52" s="39"/>
      <c r="AL52" s="39"/>
      <c r="AM52" s="39"/>
      <c r="AN52" s="39"/>
      <c r="AO52" s="39"/>
      <c r="AP52" s="39"/>
    </row>
    <row r="53" spans="1:42" s="3" customFormat="1" ht="15.75" customHeight="1" x14ac:dyDescent="0.25">
      <c r="A53" s="25"/>
      <c r="B53" s="35">
        <v>111987</v>
      </c>
      <c r="C53" s="36" t="s">
        <v>36</v>
      </c>
      <c r="D53" s="14" t="s">
        <v>2</v>
      </c>
      <c r="E53" s="11">
        <f>SUM(F53:AH53)</f>
        <v>6</v>
      </c>
      <c r="F53" s="49"/>
      <c r="G53" s="31"/>
      <c r="H53" s="31"/>
      <c r="I53" s="31"/>
      <c r="J53" s="31"/>
      <c r="K53" s="31"/>
      <c r="L53" s="31"/>
      <c r="M53" s="50"/>
      <c r="N53" s="49"/>
      <c r="O53" s="31"/>
      <c r="P53" s="31"/>
      <c r="Q53" s="31"/>
      <c r="R53" s="31"/>
      <c r="S53" s="31"/>
      <c r="T53" s="50"/>
      <c r="U53" s="49">
        <v>6</v>
      </c>
      <c r="V53" s="31"/>
      <c r="W53" s="31"/>
      <c r="X53" s="31"/>
      <c r="Y53" s="31"/>
      <c r="Z53" s="31"/>
      <c r="AA53" s="50"/>
      <c r="AB53" s="49"/>
      <c r="AC53" s="31"/>
      <c r="AD53" s="31"/>
      <c r="AE53" s="31"/>
      <c r="AF53" s="31"/>
      <c r="AG53" s="31"/>
      <c r="AH53" s="50"/>
      <c r="AI53" s="39"/>
      <c r="AJ53" s="39"/>
      <c r="AK53" s="39"/>
      <c r="AL53" s="39"/>
      <c r="AM53" s="39">
        <v>106150168</v>
      </c>
      <c r="AN53" s="39">
        <v>25523937</v>
      </c>
      <c r="AO53" s="39"/>
      <c r="AP53" s="39"/>
    </row>
    <row r="54" spans="1:42" s="3" customFormat="1" ht="15.75" customHeight="1" x14ac:dyDescent="0.25">
      <c r="A54" s="25"/>
      <c r="B54" s="35">
        <v>111992</v>
      </c>
      <c r="C54" s="36" t="s">
        <v>37</v>
      </c>
      <c r="D54" s="14" t="s">
        <v>2</v>
      </c>
      <c r="E54" s="11">
        <f>SUM(F54:AH54)</f>
        <v>6</v>
      </c>
      <c r="F54" s="49"/>
      <c r="G54" s="31"/>
      <c r="H54" s="31"/>
      <c r="I54" s="31"/>
      <c r="J54" s="31"/>
      <c r="K54" s="31"/>
      <c r="L54" s="31"/>
      <c r="M54" s="50"/>
      <c r="N54" s="49"/>
      <c r="O54" s="31"/>
      <c r="P54" s="31"/>
      <c r="Q54" s="31"/>
      <c r="R54" s="31"/>
      <c r="S54" s="31"/>
      <c r="T54" s="50"/>
      <c r="U54" s="49"/>
      <c r="V54" s="31"/>
      <c r="W54" s="31"/>
      <c r="X54" s="31"/>
      <c r="Y54" s="31"/>
      <c r="Z54" s="31"/>
      <c r="AA54" s="50"/>
      <c r="AB54" s="49">
        <v>6</v>
      </c>
      <c r="AC54" s="31"/>
      <c r="AD54" s="31"/>
      <c r="AE54" s="31"/>
      <c r="AF54" s="31"/>
      <c r="AG54" s="31"/>
      <c r="AH54" s="50"/>
      <c r="AI54" s="39"/>
      <c r="AJ54" s="39"/>
      <c r="AK54" s="39"/>
      <c r="AL54" s="39"/>
      <c r="AM54" s="39"/>
      <c r="AN54" s="39"/>
      <c r="AO54" s="39">
        <v>106150170</v>
      </c>
      <c r="AP54" s="39">
        <v>25523939</v>
      </c>
    </row>
    <row r="55" spans="1:42" s="3" customFormat="1" ht="15.75" customHeight="1" x14ac:dyDescent="0.25">
      <c r="A55" s="25"/>
      <c r="B55" s="35"/>
      <c r="C55" s="34" t="s">
        <v>38</v>
      </c>
      <c r="D55" s="14"/>
      <c r="E55" s="11">
        <f>SUM(E51:E54)</f>
        <v>30</v>
      </c>
      <c r="F55" s="51"/>
      <c r="G55" s="11"/>
      <c r="H55" s="11"/>
      <c r="I55" s="11"/>
      <c r="J55" s="11"/>
      <c r="K55" s="11"/>
      <c r="L55" s="11"/>
      <c r="M55" s="52"/>
      <c r="N55" s="51"/>
      <c r="O55" s="11"/>
      <c r="P55" s="11"/>
      <c r="Q55" s="11"/>
      <c r="R55" s="11"/>
      <c r="S55" s="11"/>
      <c r="T55" s="52"/>
      <c r="U55" s="51"/>
      <c r="V55" s="11"/>
      <c r="W55" s="11"/>
      <c r="X55" s="11"/>
      <c r="Y55" s="11"/>
      <c r="Z55" s="11"/>
      <c r="AA55" s="52"/>
      <c r="AB55" s="51"/>
      <c r="AC55" s="11"/>
      <c r="AD55" s="11"/>
      <c r="AE55" s="11"/>
      <c r="AF55" s="11"/>
      <c r="AG55" s="11"/>
      <c r="AH55" s="52"/>
      <c r="AI55" s="11"/>
      <c r="AJ55" s="11"/>
      <c r="AK55" s="11"/>
      <c r="AL55" s="11"/>
      <c r="AM55" s="11"/>
      <c r="AN55" s="11"/>
      <c r="AO55" s="11"/>
      <c r="AP55" s="11"/>
    </row>
    <row r="56" spans="1:42" s="3" customFormat="1" ht="15.75" customHeight="1" x14ac:dyDescent="0.25">
      <c r="A56" s="25"/>
      <c r="B56" s="35"/>
      <c r="C56" s="36" t="s">
        <v>139</v>
      </c>
      <c r="D56" s="14"/>
      <c r="E56" s="11">
        <f>SUM(F56:AH56)</f>
        <v>8</v>
      </c>
      <c r="F56" s="49"/>
      <c r="G56" s="31"/>
      <c r="H56" s="31"/>
      <c r="I56" s="31"/>
      <c r="J56" s="31"/>
      <c r="K56" s="31"/>
      <c r="L56" s="31"/>
      <c r="M56" s="50"/>
      <c r="N56" s="49">
        <v>8</v>
      </c>
      <c r="O56" s="31"/>
      <c r="P56" s="31"/>
      <c r="Q56" s="31"/>
      <c r="R56" s="31"/>
      <c r="S56" s="31"/>
      <c r="T56" s="50"/>
      <c r="U56" s="49"/>
      <c r="V56" s="31"/>
      <c r="W56" s="31"/>
      <c r="X56" s="31"/>
      <c r="Y56" s="31"/>
      <c r="Z56" s="31"/>
      <c r="AA56" s="50"/>
      <c r="AB56" s="49"/>
      <c r="AC56" s="31"/>
      <c r="AD56" s="31"/>
      <c r="AE56" s="31"/>
      <c r="AF56" s="31"/>
      <c r="AG56" s="31"/>
      <c r="AH56" s="50"/>
      <c r="AI56" s="39"/>
      <c r="AJ56" s="39"/>
      <c r="AK56" s="39">
        <v>106081926</v>
      </c>
      <c r="AL56" s="39">
        <v>25452248</v>
      </c>
      <c r="AM56" s="39"/>
      <c r="AN56" s="39"/>
      <c r="AO56" s="39"/>
      <c r="AP56" s="39"/>
    </row>
    <row r="57" spans="1:42" s="3" customFormat="1" ht="15.75" customHeight="1" x14ac:dyDescent="0.25">
      <c r="A57" s="25"/>
      <c r="B57" s="35"/>
      <c r="C57" s="34" t="s">
        <v>76</v>
      </c>
      <c r="D57" s="14"/>
      <c r="E57" s="11">
        <f>E56</f>
        <v>8</v>
      </c>
      <c r="F57" s="51"/>
      <c r="G57" s="11"/>
      <c r="H57" s="11"/>
      <c r="I57" s="11"/>
      <c r="J57" s="11"/>
      <c r="K57" s="11"/>
      <c r="L57" s="11"/>
      <c r="M57" s="52"/>
      <c r="N57" s="51"/>
      <c r="O57" s="11"/>
      <c r="P57" s="11"/>
      <c r="Q57" s="11"/>
      <c r="R57" s="11"/>
      <c r="S57" s="11"/>
      <c r="T57" s="52"/>
      <c r="U57" s="51"/>
      <c r="V57" s="11"/>
      <c r="W57" s="11"/>
      <c r="X57" s="11"/>
      <c r="Y57" s="11"/>
      <c r="Z57" s="11"/>
      <c r="AA57" s="52"/>
      <c r="AB57" s="51"/>
      <c r="AC57" s="11"/>
      <c r="AD57" s="11"/>
      <c r="AE57" s="11"/>
      <c r="AF57" s="11"/>
      <c r="AG57" s="11"/>
      <c r="AH57" s="52"/>
      <c r="AI57" s="11"/>
      <c r="AJ57" s="11"/>
      <c r="AK57" s="11"/>
      <c r="AL57" s="11"/>
      <c r="AM57" s="11"/>
      <c r="AN57" s="11"/>
      <c r="AO57" s="11"/>
      <c r="AP57" s="11"/>
    </row>
    <row r="58" spans="1:42" s="3" customFormat="1" ht="15.75" customHeight="1" x14ac:dyDescent="0.25">
      <c r="A58" s="25"/>
      <c r="B58" s="35">
        <v>78458</v>
      </c>
      <c r="C58" s="36" t="s">
        <v>39</v>
      </c>
      <c r="D58" s="14" t="s">
        <v>2</v>
      </c>
      <c r="E58" s="11">
        <f t="shared" ref="E58:E72" si="4">SUM(F58:AH58)</f>
        <v>6</v>
      </c>
      <c r="F58" s="49">
        <v>6</v>
      </c>
      <c r="G58" s="31"/>
      <c r="H58" s="31"/>
      <c r="I58" s="31"/>
      <c r="J58" s="31"/>
      <c r="K58" s="31"/>
      <c r="L58" s="31"/>
      <c r="M58" s="50"/>
      <c r="N58" s="49"/>
      <c r="O58" s="31"/>
      <c r="P58" s="31"/>
      <c r="Q58" s="31"/>
      <c r="R58" s="31"/>
      <c r="S58" s="31"/>
      <c r="T58" s="50"/>
      <c r="U58" s="49"/>
      <c r="V58" s="31"/>
      <c r="W58" s="31"/>
      <c r="X58" s="31"/>
      <c r="Y58" s="31"/>
      <c r="Z58" s="31"/>
      <c r="AA58" s="50"/>
      <c r="AB58" s="49"/>
      <c r="AC58" s="31"/>
      <c r="AD58" s="31"/>
      <c r="AE58" s="31"/>
      <c r="AF58" s="31"/>
      <c r="AG58" s="31"/>
      <c r="AH58" s="50"/>
      <c r="AI58" s="39">
        <v>106150171</v>
      </c>
      <c r="AJ58" s="39">
        <v>25523940</v>
      </c>
      <c r="AK58" s="39"/>
      <c r="AL58" s="39"/>
      <c r="AM58" s="39"/>
      <c r="AN58" s="39"/>
      <c r="AO58" s="39"/>
      <c r="AP58" s="39"/>
    </row>
    <row r="59" spans="1:42" s="3" customFormat="1" ht="15.75" customHeight="1" x14ac:dyDescent="0.25">
      <c r="A59" s="25"/>
      <c r="B59" s="35">
        <v>78459</v>
      </c>
      <c r="C59" s="36" t="s">
        <v>40</v>
      </c>
      <c r="D59" s="14" t="s">
        <v>2</v>
      </c>
      <c r="E59" s="11">
        <f t="shared" si="4"/>
        <v>6</v>
      </c>
      <c r="F59" s="49"/>
      <c r="G59" s="31"/>
      <c r="H59" s="31"/>
      <c r="I59" s="31"/>
      <c r="J59" s="31"/>
      <c r="K59" s="31"/>
      <c r="L59" s="31"/>
      <c r="M59" s="50"/>
      <c r="N59" s="49">
        <v>6</v>
      </c>
      <c r="O59" s="31"/>
      <c r="P59" s="31"/>
      <c r="Q59" s="31"/>
      <c r="R59" s="31"/>
      <c r="S59" s="31"/>
      <c r="T59" s="50"/>
      <c r="U59" s="49"/>
      <c r="V59" s="31"/>
      <c r="W59" s="31"/>
      <c r="X59" s="31"/>
      <c r="Y59" s="31"/>
      <c r="Z59" s="31"/>
      <c r="AA59" s="50"/>
      <c r="AB59" s="49"/>
      <c r="AC59" s="31"/>
      <c r="AD59" s="31"/>
      <c r="AE59" s="31"/>
      <c r="AF59" s="31"/>
      <c r="AG59" s="31"/>
      <c r="AH59" s="50"/>
      <c r="AI59" s="39"/>
      <c r="AJ59" s="39"/>
      <c r="AK59" s="39">
        <v>106150172</v>
      </c>
      <c r="AL59" s="39">
        <v>25524021</v>
      </c>
      <c r="AM59" s="39"/>
      <c r="AN59" s="39"/>
      <c r="AO59" s="39"/>
      <c r="AP59" s="39"/>
    </row>
    <row r="60" spans="1:42" s="3" customFormat="1" ht="15.75" customHeight="1" x14ac:dyDescent="0.25">
      <c r="A60" s="25"/>
      <c r="B60" s="35">
        <v>78460</v>
      </c>
      <c r="C60" s="36" t="s">
        <v>41</v>
      </c>
      <c r="D60" s="14" t="s">
        <v>2</v>
      </c>
      <c r="E60" s="11">
        <f t="shared" si="4"/>
        <v>6</v>
      </c>
      <c r="F60" s="49"/>
      <c r="G60" s="31"/>
      <c r="H60" s="31"/>
      <c r="I60" s="31"/>
      <c r="J60" s="31"/>
      <c r="K60" s="31"/>
      <c r="L60" s="31"/>
      <c r="M60" s="50"/>
      <c r="N60" s="49"/>
      <c r="O60" s="31"/>
      <c r="P60" s="31"/>
      <c r="Q60" s="31"/>
      <c r="R60" s="31"/>
      <c r="S60" s="31"/>
      <c r="T60" s="50"/>
      <c r="U60" s="49">
        <v>6</v>
      </c>
      <c r="V60" s="31"/>
      <c r="W60" s="31"/>
      <c r="X60" s="31"/>
      <c r="Y60" s="31"/>
      <c r="Z60" s="31"/>
      <c r="AA60" s="50"/>
      <c r="AB60" s="49"/>
      <c r="AC60" s="31"/>
      <c r="AD60" s="31"/>
      <c r="AE60" s="31"/>
      <c r="AF60" s="31"/>
      <c r="AG60" s="31"/>
      <c r="AH60" s="50"/>
      <c r="AI60" s="39"/>
      <c r="AJ60" s="39"/>
      <c r="AK60" s="39"/>
      <c r="AL60" s="39"/>
      <c r="AM60" s="39">
        <v>106150173</v>
      </c>
      <c r="AN60" s="39">
        <v>25524022</v>
      </c>
      <c r="AO60" s="39"/>
      <c r="AP60" s="39"/>
    </row>
    <row r="61" spans="1:42" s="3" customFormat="1" ht="15.75" customHeight="1" x14ac:dyDescent="0.25">
      <c r="A61" s="25"/>
      <c r="B61" s="35">
        <v>78456</v>
      </c>
      <c r="C61" s="36" t="s">
        <v>42</v>
      </c>
      <c r="D61" s="14" t="s">
        <v>2</v>
      </c>
      <c r="E61" s="11">
        <f t="shared" si="4"/>
        <v>6</v>
      </c>
      <c r="F61" s="49"/>
      <c r="G61" s="31"/>
      <c r="H61" s="31"/>
      <c r="I61" s="31"/>
      <c r="J61" s="31"/>
      <c r="K61" s="31"/>
      <c r="L61" s="31"/>
      <c r="M61" s="50"/>
      <c r="N61" s="49"/>
      <c r="O61" s="31"/>
      <c r="P61" s="31"/>
      <c r="Q61" s="31"/>
      <c r="R61" s="31"/>
      <c r="S61" s="31"/>
      <c r="T61" s="50"/>
      <c r="U61" s="49"/>
      <c r="V61" s="31"/>
      <c r="W61" s="31"/>
      <c r="X61" s="31"/>
      <c r="Y61" s="31"/>
      <c r="Z61" s="31"/>
      <c r="AA61" s="50"/>
      <c r="AB61" s="49">
        <v>6</v>
      </c>
      <c r="AC61" s="31"/>
      <c r="AD61" s="31"/>
      <c r="AE61" s="31"/>
      <c r="AF61" s="31"/>
      <c r="AG61" s="31"/>
      <c r="AH61" s="50"/>
      <c r="AI61" s="39"/>
      <c r="AJ61" s="39"/>
      <c r="AK61" s="39"/>
      <c r="AL61" s="39"/>
      <c r="AM61" s="39"/>
      <c r="AN61" s="39"/>
      <c r="AO61" s="39">
        <v>106150174</v>
      </c>
      <c r="AP61" s="39">
        <v>25524023</v>
      </c>
    </row>
    <row r="62" spans="1:42" s="3" customFormat="1" ht="15.75" customHeight="1" x14ac:dyDescent="0.25">
      <c r="A62" s="25"/>
      <c r="B62" s="35">
        <v>78457</v>
      </c>
      <c r="C62" s="36" t="s">
        <v>43</v>
      </c>
      <c r="D62" s="14" t="s">
        <v>2</v>
      </c>
      <c r="E62" s="11">
        <f t="shared" si="4"/>
        <v>6</v>
      </c>
      <c r="F62" s="49"/>
      <c r="G62" s="31"/>
      <c r="H62" s="31"/>
      <c r="I62" s="31"/>
      <c r="J62" s="31"/>
      <c r="K62" s="31"/>
      <c r="L62" s="31"/>
      <c r="M62" s="50"/>
      <c r="N62" s="49"/>
      <c r="O62" s="31"/>
      <c r="P62" s="31"/>
      <c r="Q62" s="31"/>
      <c r="R62" s="31"/>
      <c r="S62" s="31"/>
      <c r="T62" s="50"/>
      <c r="U62" s="49"/>
      <c r="V62" s="31"/>
      <c r="W62" s="31"/>
      <c r="X62" s="31"/>
      <c r="Y62" s="31"/>
      <c r="Z62" s="31"/>
      <c r="AA62" s="50"/>
      <c r="AB62" s="49">
        <v>6</v>
      </c>
      <c r="AC62" s="31"/>
      <c r="AD62" s="31"/>
      <c r="AE62" s="31"/>
      <c r="AF62" s="31"/>
      <c r="AG62" s="31"/>
      <c r="AH62" s="50"/>
      <c r="AI62" s="39"/>
      <c r="AJ62" s="39"/>
      <c r="AK62" s="39"/>
      <c r="AL62" s="39"/>
      <c r="AM62" s="39"/>
      <c r="AN62" s="39"/>
      <c r="AO62" s="77"/>
      <c r="AP62" s="77"/>
    </row>
    <row r="63" spans="1:42" s="3" customFormat="1" ht="15.75" customHeight="1" x14ac:dyDescent="0.25">
      <c r="A63" s="25"/>
      <c r="B63" s="35">
        <v>78471</v>
      </c>
      <c r="C63" s="36" t="s">
        <v>124</v>
      </c>
      <c r="D63" s="14" t="s">
        <v>123</v>
      </c>
      <c r="E63" s="11">
        <f t="shared" si="4"/>
        <v>6</v>
      </c>
      <c r="F63" s="49">
        <v>6</v>
      </c>
      <c r="G63" s="31"/>
      <c r="H63" s="31"/>
      <c r="I63" s="31"/>
      <c r="J63" s="31"/>
      <c r="K63" s="31"/>
      <c r="L63" s="31"/>
      <c r="M63" s="50"/>
      <c r="N63" s="49"/>
      <c r="O63" s="31"/>
      <c r="P63" s="31"/>
      <c r="Q63" s="31"/>
      <c r="R63" s="31"/>
      <c r="S63" s="31"/>
      <c r="T63" s="50"/>
      <c r="U63" s="49"/>
      <c r="V63" s="31"/>
      <c r="W63" s="31"/>
      <c r="X63" s="31"/>
      <c r="Y63" s="31"/>
      <c r="Z63" s="31"/>
      <c r="AA63" s="50"/>
      <c r="AB63" s="49"/>
      <c r="AC63" s="31"/>
      <c r="AD63" s="31"/>
      <c r="AE63" s="31"/>
      <c r="AF63" s="31"/>
      <c r="AG63" s="31"/>
      <c r="AH63" s="50"/>
      <c r="AI63" s="39">
        <v>106150175</v>
      </c>
      <c r="AJ63" s="39">
        <v>25524024</v>
      </c>
      <c r="AK63" s="39"/>
      <c r="AL63" s="39"/>
      <c r="AM63" s="39"/>
      <c r="AN63" s="39"/>
      <c r="AO63" s="39"/>
      <c r="AP63" s="39"/>
    </row>
    <row r="64" spans="1:42" s="3" customFormat="1" ht="15.75" customHeight="1" x14ac:dyDescent="0.25">
      <c r="A64" s="25"/>
      <c r="B64" s="35">
        <v>78468</v>
      </c>
      <c r="C64" s="36" t="s">
        <v>125</v>
      </c>
      <c r="D64" s="14" t="s">
        <v>123</v>
      </c>
      <c r="E64" s="11">
        <f t="shared" si="4"/>
        <v>6</v>
      </c>
      <c r="F64" s="49"/>
      <c r="G64" s="31"/>
      <c r="H64" s="31"/>
      <c r="I64" s="31"/>
      <c r="J64" s="31"/>
      <c r="K64" s="31"/>
      <c r="L64" s="31"/>
      <c r="M64" s="50"/>
      <c r="N64" s="49">
        <v>6</v>
      </c>
      <c r="O64" s="31"/>
      <c r="P64" s="31"/>
      <c r="Q64" s="31"/>
      <c r="R64" s="31"/>
      <c r="S64" s="31"/>
      <c r="T64" s="50"/>
      <c r="U64" s="49"/>
      <c r="V64" s="31"/>
      <c r="W64" s="31"/>
      <c r="X64" s="31"/>
      <c r="Y64" s="31"/>
      <c r="Z64" s="31"/>
      <c r="AA64" s="50"/>
      <c r="AB64" s="49"/>
      <c r="AC64" s="31"/>
      <c r="AD64" s="31"/>
      <c r="AE64" s="31"/>
      <c r="AF64" s="31"/>
      <c r="AG64" s="31"/>
      <c r="AH64" s="50"/>
      <c r="AI64" s="39"/>
      <c r="AJ64" s="39"/>
      <c r="AK64" s="39">
        <v>106150257</v>
      </c>
      <c r="AL64" s="39">
        <v>25524026</v>
      </c>
      <c r="AM64" s="39"/>
      <c r="AN64" s="39"/>
      <c r="AO64" s="39"/>
      <c r="AP64" s="39"/>
    </row>
    <row r="65" spans="1:42" s="3" customFormat="1" ht="15.75" customHeight="1" x14ac:dyDescent="0.25">
      <c r="A65" s="25"/>
      <c r="B65" s="35">
        <v>78469</v>
      </c>
      <c r="C65" s="36" t="s">
        <v>126</v>
      </c>
      <c r="D65" s="14" t="s">
        <v>123</v>
      </c>
      <c r="E65" s="11">
        <f t="shared" si="4"/>
        <v>6</v>
      </c>
      <c r="F65" s="49"/>
      <c r="G65" s="31"/>
      <c r="H65" s="31"/>
      <c r="I65" s="31"/>
      <c r="J65" s="31"/>
      <c r="K65" s="31"/>
      <c r="L65" s="31"/>
      <c r="M65" s="50"/>
      <c r="N65" s="49"/>
      <c r="O65" s="31"/>
      <c r="P65" s="31"/>
      <c r="Q65" s="31"/>
      <c r="R65" s="31"/>
      <c r="S65" s="31"/>
      <c r="T65" s="50"/>
      <c r="U65" s="49">
        <v>6</v>
      </c>
      <c r="V65" s="31"/>
      <c r="W65" s="31"/>
      <c r="X65" s="31"/>
      <c r="Y65" s="31"/>
      <c r="Z65" s="31"/>
      <c r="AA65" s="50"/>
      <c r="AB65" s="49"/>
      <c r="AC65" s="31"/>
      <c r="AD65" s="31"/>
      <c r="AE65" s="31"/>
      <c r="AF65" s="31"/>
      <c r="AG65" s="31"/>
      <c r="AH65" s="50"/>
      <c r="AI65" s="39"/>
      <c r="AJ65" s="39"/>
      <c r="AK65" s="39"/>
      <c r="AL65" s="39"/>
      <c r="AM65" s="39">
        <v>106150258</v>
      </c>
      <c r="AN65" s="39">
        <v>25524027</v>
      </c>
      <c r="AO65" s="39"/>
      <c r="AP65" s="39"/>
    </row>
    <row r="66" spans="1:42" s="3" customFormat="1" ht="15.75" customHeight="1" x14ac:dyDescent="0.25">
      <c r="A66" s="25"/>
      <c r="B66" s="35">
        <v>78492</v>
      </c>
      <c r="C66" s="36" t="s">
        <v>127</v>
      </c>
      <c r="D66" s="14" t="s">
        <v>2</v>
      </c>
      <c r="E66" s="11">
        <f t="shared" si="4"/>
        <v>6</v>
      </c>
      <c r="F66" s="49"/>
      <c r="G66" s="31"/>
      <c r="H66" s="31"/>
      <c r="I66" s="31"/>
      <c r="J66" s="31"/>
      <c r="K66" s="31"/>
      <c r="L66" s="31"/>
      <c r="M66" s="50"/>
      <c r="N66" s="49"/>
      <c r="O66" s="31"/>
      <c r="P66" s="31"/>
      <c r="Q66" s="31"/>
      <c r="R66" s="31"/>
      <c r="S66" s="31"/>
      <c r="T66" s="50"/>
      <c r="U66" s="49"/>
      <c r="V66" s="31"/>
      <c r="W66" s="31"/>
      <c r="X66" s="31"/>
      <c r="Y66" s="31"/>
      <c r="Z66" s="31"/>
      <c r="AA66" s="50"/>
      <c r="AB66" s="49">
        <v>6</v>
      </c>
      <c r="AC66" s="31"/>
      <c r="AD66" s="31"/>
      <c r="AE66" s="31"/>
      <c r="AF66" s="31"/>
      <c r="AG66" s="31"/>
      <c r="AH66" s="50"/>
      <c r="AI66" s="39"/>
      <c r="AJ66" s="39"/>
      <c r="AK66" s="39"/>
      <c r="AL66" s="39"/>
      <c r="AM66" s="39"/>
      <c r="AN66" s="39"/>
      <c r="AO66" s="39">
        <v>106150259</v>
      </c>
      <c r="AP66" s="39">
        <v>25524028</v>
      </c>
    </row>
    <row r="67" spans="1:42" s="3" customFormat="1" ht="15.75" customHeight="1" x14ac:dyDescent="0.25">
      <c r="A67" s="25"/>
      <c r="B67" s="35">
        <v>78494</v>
      </c>
      <c r="C67" s="36" t="s">
        <v>128</v>
      </c>
      <c r="D67" s="14" t="s">
        <v>2</v>
      </c>
      <c r="E67" s="11">
        <f t="shared" si="4"/>
        <v>6</v>
      </c>
      <c r="F67" s="49">
        <v>6</v>
      </c>
      <c r="G67" s="31"/>
      <c r="H67" s="31"/>
      <c r="I67" s="31"/>
      <c r="J67" s="31"/>
      <c r="K67" s="31"/>
      <c r="L67" s="31"/>
      <c r="M67" s="50"/>
      <c r="N67" s="49"/>
      <c r="O67" s="31"/>
      <c r="P67" s="31"/>
      <c r="Q67" s="31"/>
      <c r="R67" s="31"/>
      <c r="S67" s="31"/>
      <c r="T67" s="50"/>
      <c r="U67" s="49"/>
      <c r="V67" s="31"/>
      <c r="W67" s="31"/>
      <c r="X67" s="31"/>
      <c r="Y67" s="31"/>
      <c r="Z67" s="31"/>
      <c r="AA67" s="50"/>
      <c r="AB67" s="49"/>
      <c r="AC67" s="31"/>
      <c r="AD67" s="31"/>
      <c r="AE67" s="31"/>
      <c r="AF67" s="31"/>
      <c r="AG67" s="31"/>
      <c r="AH67" s="50"/>
      <c r="AI67" s="39">
        <v>106150260</v>
      </c>
      <c r="AJ67" s="39">
        <v>25524029</v>
      </c>
      <c r="AK67" s="39"/>
      <c r="AL67" s="39"/>
      <c r="AM67" s="39"/>
      <c r="AN67" s="39"/>
      <c r="AO67" s="39"/>
      <c r="AP67" s="39"/>
    </row>
    <row r="68" spans="1:42" s="3" customFormat="1" ht="15.75" customHeight="1" x14ac:dyDescent="0.25">
      <c r="A68" s="25"/>
      <c r="B68" s="35">
        <v>78491</v>
      </c>
      <c r="C68" s="36" t="s">
        <v>129</v>
      </c>
      <c r="D68" s="14" t="s">
        <v>123</v>
      </c>
      <c r="E68" s="11">
        <f t="shared" si="4"/>
        <v>6</v>
      </c>
      <c r="F68" s="49"/>
      <c r="G68" s="31"/>
      <c r="H68" s="31"/>
      <c r="I68" s="31"/>
      <c r="J68" s="31"/>
      <c r="K68" s="31"/>
      <c r="L68" s="31"/>
      <c r="M68" s="50"/>
      <c r="N68" s="49">
        <v>6</v>
      </c>
      <c r="O68" s="31"/>
      <c r="P68" s="31"/>
      <c r="Q68" s="31"/>
      <c r="R68" s="31"/>
      <c r="S68" s="31"/>
      <c r="T68" s="50"/>
      <c r="U68" s="49"/>
      <c r="V68" s="31"/>
      <c r="W68" s="31"/>
      <c r="X68" s="31"/>
      <c r="Y68" s="31"/>
      <c r="Z68" s="31"/>
      <c r="AA68" s="50"/>
      <c r="AB68" s="49"/>
      <c r="AC68" s="31"/>
      <c r="AD68" s="31"/>
      <c r="AE68" s="31"/>
      <c r="AF68" s="31"/>
      <c r="AG68" s="31"/>
      <c r="AH68" s="50"/>
      <c r="AI68" s="39"/>
      <c r="AJ68" s="39"/>
      <c r="AK68" s="39">
        <v>106150262</v>
      </c>
      <c r="AL68" s="39">
        <v>25524031</v>
      </c>
      <c r="AM68" s="39"/>
      <c r="AN68" s="39"/>
      <c r="AO68" s="39"/>
      <c r="AP68" s="39"/>
    </row>
    <row r="69" spans="1:42" s="3" customFormat="1" ht="15.75" customHeight="1" x14ac:dyDescent="0.25">
      <c r="A69" s="25"/>
      <c r="B69" s="35">
        <v>78522</v>
      </c>
      <c r="C69" s="36" t="s">
        <v>130</v>
      </c>
      <c r="D69" s="14" t="s">
        <v>24</v>
      </c>
      <c r="E69" s="11">
        <f t="shared" si="4"/>
        <v>6</v>
      </c>
      <c r="F69" s="49"/>
      <c r="G69" s="31"/>
      <c r="H69" s="31"/>
      <c r="I69" s="31"/>
      <c r="J69" s="31"/>
      <c r="K69" s="31"/>
      <c r="L69" s="31"/>
      <c r="M69" s="50"/>
      <c r="N69" s="49"/>
      <c r="O69" s="31"/>
      <c r="P69" s="31"/>
      <c r="Q69" s="31"/>
      <c r="R69" s="31"/>
      <c r="S69" s="31"/>
      <c r="T69" s="50"/>
      <c r="U69" s="49">
        <v>6</v>
      </c>
      <c r="V69" s="31"/>
      <c r="W69" s="31"/>
      <c r="X69" s="31"/>
      <c r="Y69" s="31"/>
      <c r="Z69" s="31"/>
      <c r="AA69" s="50"/>
      <c r="AB69" s="49"/>
      <c r="AC69" s="31"/>
      <c r="AD69" s="31"/>
      <c r="AE69" s="31"/>
      <c r="AF69" s="31"/>
      <c r="AG69" s="31"/>
      <c r="AH69" s="50"/>
      <c r="AI69" s="39"/>
      <c r="AJ69" s="39"/>
      <c r="AK69" s="39"/>
      <c r="AL69" s="39"/>
      <c r="AM69" s="39">
        <v>106150266</v>
      </c>
      <c r="AN69" s="39">
        <v>25524035</v>
      </c>
      <c r="AO69" s="39"/>
      <c r="AP69" s="39"/>
    </row>
    <row r="70" spans="1:42" s="3" customFormat="1" ht="15.75" customHeight="1" x14ac:dyDescent="0.25">
      <c r="A70" s="25"/>
      <c r="B70" s="35">
        <v>78523</v>
      </c>
      <c r="C70" s="36" t="s">
        <v>131</v>
      </c>
      <c r="D70" s="14" t="s">
        <v>24</v>
      </c>
      <c r="E70" s="11">
        <f t="shared" si="4"/>
        <v>6</v>
      </c>
      <c r="F70" s="49"/>
      <c r="G70" s="31"/>
      <c r="H70" s="31"/>
      <c r="I70" s="31"/>
      <c r="J70" s="31"/>
      <c r="K70" s="31"/>
      <c r="L70" s="31"/>
      <c r="M70" s="50"/>
      <c r="N70" s="49"/>
      <c r="O70" s="31"/>
      <c r="P70" s="31"/>
      <c r="Q70" s="31"/>
      <c r="R70" s="31"/>
      <c r="S70" s="31"/>
      <c r="T70" s="50"/>
      <c r="U70" s="49"/>
      <c r="V70" s="31"/>
      <c r="W70" s="31"/>
      <c r="X70" s="31"/>
      <c r="Y70" s="31"/>
      <c r="Z70" s="31"/>
      <c r="AA70" s="50"/>
      <c r="AB70" s="49">
        <v>6</v>
      </c>
      <c r="AC70" s="31"/>
      <c r="AD70" s="31"/>
      <c r="AE70" s="31"/>
      <c r="AF70" s="31"/>
      <c r="AG70" s="31"/>
      <c r="AH70" s="50"/>
      <c r="AI70" s="39"/>
      <c r="AJ70" s="39"/>
      <c r="AK70" s="39"/>
      <c r="AL70" s="39"/>
      <c r="AM70" s="39"/>
      <c r="AN70" s="39"/>
      <c r="AO70" s="39">
        <v>106150267</v>
      </c>
      <c r="AP70" s="39">
        <v>25524036</v>
      </c>
    </row>
    <row r="71" spans="1:42" s="3" customFormat="1" ht="15.75" customHeight="1" x14ac:dyDescent="0.25">
      <c r="A71" s="25"/>
      <c r="B71" s="35">
        <v>78510</v>
      </c>
      <c r="C71" s="36" t="s">
        <v>132</v>
      </c>
      <c r="D71" s="14" t="s">
        <v>24</v>
      </c>
      <c r="E71" s="11">
        <f t="shared" si="4"/>
        <v>6</v>
      </c>
      <c r="F71" s="49">
        <v>6</v>
      </c>
      <c r="G71" s="31"/>
      <c r="H71" s="31"/>
      <c r="I71" s="31"/>
      <c r="J71" s="31"/>
      <c r="K71" s="31"/>
      <c r="L71" s="31"/>
      <c r="M71" s="50"/>
      <c r="N71" s="49"/>
      <c r="O71" s="31"/>
      <c r="P71" s="31"/>
      <c r="Q71" s="31"/>
      <c r="R71" s="31"/>
      <c r="S71" s="31"/>
      <c r="T71" s="50"/>
      <c r="U71" s="49"/>
      <c r="V71" s="31"/>
      <c r="W71" s="31"/>
      <c r="X71" s="31"/>
      <c r="Y71" s="31"/>
      <c r="Z71" s="31"/>
      <c r="AA71" s="50"/>
      <c r="AB71" s="49"/>
      <c r="AC71" s="31"/>
      <c r="AD71" s="31"/>
      <c r="AE71" s="31"/>
      <c r="AF71" s="31"/>
      <c r="AG71" s="31"/>
      <c r="AH71" s="50"/>
      <c r="AI71" s="39">
        <v>106150270</v>
      </c>
      <c r="AJ71" s="39">
        <v>25524039</v>
      </c>
      <c r="AK71" s="39"/>
      <c r="AL71" s="39"/>
      <c r="AM71" s="39"/>
      <c r="AN71" s="39"/>
      <c r="AO71" s="39"/>
      <c r="AP71" s="39"/>
    </row>
    <row r="72" spans="1:42" s="3" customFormat="1" ht="15.75" customHeight="1" x14ac:dyDescent="0.25">
      <c r="A72" s="25"/>
      <c r="B72" s="35">
        <v>78524</v>
      </c>
      <c r="C72" s="36" t="s">
        <v>133</v>
      </c>
      <c r="D72" s="14" t="s">
        <v>24</v>
      </c>
      <c r="E72" s="11">
        <f t="shared" si="4"/>
        <v>6</v>
      </c>
      <c r="F72" s="49"/>
      <c r="G72" s="31"/>
      <c r="H72" s="31"/>
      <c r="I72" s="31"/>
      <c r="J72" s="31"/>
      <c r="K72" s="31"/>
      <c r="L72" s="31"/>
      <c r="M72" s="50"/>
      <c r="N72" s="49">
        <v>6</v>
      </c>
      <c r="O72" s="31"/>
      <c r="P72" s="31"/>
      <c r="Q72" s="31"/>
      <c r="R72" s="31"/>
      <c r="S72" s="31"/>
      <c r="T72" s="50"/>
      <c r="U72" s="49"/>
      <c r="V72" s="31"/>
      <c r="W72" s="31"/>
      <c r="X72" s="31"/>
      <c r="Y72" s="31"/>
      <c r="Z72" s="31"/>
      <c r="AA72" s="50"/>
      <c r="AB72" s="49"/>
      <c r="AC72" s="31"/>
      <c r="AD72" s="31"/>
      <c r="AE72" s="31"/>
      <c r="AF72" s="31"/>
      <c r="AG72" s="31"/>
      <c r="AH72" s="50"/>
      <c r="AI72" s="39"/>
      <c r="AJ72" s="39"/>
      <c r="AK72" s="39">
        <v>106150272</v>
      </c>
      <c r="AL72" s="39">
        <v>25524061</v>
      </c>
      <c r="AM72" s="39"/>
      <c r="AN72" s="39"/>
      <c r="AO72" s="39"/>
      <c r="AP72" s="39"/>
    </row>
    <row r="73" spans="1:42" s="3" customFormat="1" ht="15.75" customHeight="1" x14ac:dyDescent="0.25">
      <c r="A73" s="25"/>
      <c r="B73" s="32">
        <v>78525</v>
      </c>
      <c r="C73" s="36" t="s">
        <v>134</v>
      </c>
      <c r="D73" s="14" t="s">
        <v>24</v>
      </c>
      <c r="E73" s="11">
        <f t="shared" ref="E73:E78" si="5">SUM(F73:AH73)</f>
        <v>6</v>
      </c>
      <c r="F73" s="49"/>
      <c r="G73" s="31"/>
      <c r="H73" s="31"/>
      <c r="I73" s="31"/>
      <c r="J73" s="31"/>
      <c r="K73" s="31"/>
      <c r="L73" s="31"/>
      <c r="M73" s="50"/>
      <c r="N73" s="49"/>
      <c r="O73" s="31"/>
      <c r="P73" s="31"/>
      <c r="Q73" s="31"/>
      <c r="R73" s="31"/>
      <c r="S73" s="31"/>
      <c r="T73" s="50"/>
      <c r="U73" s="49">
        <v>6</v>
      </c>
      <c r="V73" s="31"/>
      <c r="W73" s="31"/>
      <c r="X73" s="31"/>
      <c r="Y73" s="31"/>
      <c r="Z73" s="31"/>
      <c r="AA73" s="50"/>
      <c r="AB73" s="49"/>
      <c r="AC73" s="31"/>
      <c r="AD73" s="31"/>
      <c r="AE73" s="31"/>
      <c r="AF73" s="31"/>
      <c r="AG73" s="31"/>
      <c r="AH73" s="50"/>
      <c r="AI73" s="39"/>
      <c r="AJ73" s="39"/>
      <c r="AK73" s="39"/>
      <c r="AL73" s="39"/>
      <c r="AM73" s="39">
        <v>106150273</v>
      </c>
      <c r="AN73" s="39">
        <v>25524062</v>
      </c>
      <c r="AO73" s="39"/>
      <c r="AP73" s="39"/>
    </row>
    <row r="74" spans="1:42" s="3" customFormat="1" ht="15.75" customHeight="1" x14ac:dyDescent="0.25">
      <c r="A74" s="25"/>
      <c r="B74" s="32">
        <v>78528</v>
      </c>
      <c r="C74" s="36" t="s">
        <v>135</v>
      </c>
      <c r="D74" s="14" t="s">
        <v>24</v>
      </c>
      <c r="E74" s="11">
        <f t="shared" si="5"/>
        <v>6</v>
      </c>
      <c r="F74" s="49"/>
      <c r="G74" s="31"/>
      <c r="H74" s="31"/>
      <c r="I74" s="31"/>
      <c r="J74" s="31"/>
      <c r="K74" s="31"/>
      <c r="L74" s="31"/>
      <c r="M74" s="50"/>
      <c r="N74" s="49"/>
      <c r="O74" s="31"/>
      <c r="P74" s="31"/>
      <c r="Q74" s="31"/>
      <c r="R74" s="31"/>
      <c r="S74" s="31"/>
      <c r="T74" s="50"/>
      <c r="U74" s="49"/>
      <c r="V74" s="31"/>
      <c r="W74" s="31"/>
      <c r="X74" s="31"/>
      <c r="Y74" s="31"/>
      <c r="Z74" s="31"/>
      <c r="AA74" s="50"/>
      <c r="AB74" s="49">
        <v>6</v>
      </c>
      <c r="AC74" s="31"/>
      <c r="AD74" s="31"/>
      <c r="AE74" s="31"/>
      <c r="AF74" s="31"/>
      <c r="AG74" s="31"/>
      <c r="AH74" s="50"/>
      <c r="AI74" s="39"/>
      <c r="AJ74" s="39"/>
      <c r="AK74" s="39"/>
      <c r="AL74" s="39"/>
      <c r="AM74" s="39"/>
      <c r="AN74" s="39"/>
      <c r="AO74" s="39">
        <v>106150274</v>
      </c>
      <c r="AP74" s="39">
        <v>25524063</v>
      </c>
    </row>
    <row r="75" spans="1:42" s="3" customFormat="1" ht="15.75" customHeight="1" x14ac:dyDescent="0.25">
      <c r="A75" s="25"/>
      <c r="B75" s="32">
        <v>78529</v>
      </c>
      <c r="C75" s="36" t="s">
        <v>136</v>
      </c>
      <c r="D75" s="14" t="s">
        <v>24</v>
      </c>
      <c r="E75" s="11">
        <f t="shared" si="5"/>
        <v>6</v>
      </c>
      <c r="F75" s="49">
        <v>6</v>
      </c>
      <c r="G75" s="31"/>
      <c r="H75" s="31"/>
      <c r="I75" s="31"/>
      <c r="J75" s="31"/>
      <c r="K75" s="31"/>
      <c r="L75" s="31"/>
      <c r="M75" s="50"/>
      <c r="N75" s="49"/>
      <c r="O75" s="31"/>
      <c r="P75" s="31"/>
      <c r="Q75" s="31"/>
      <c r="R75" s="31"/>
      <c r="S75" s="31"/>
      <c r="T75" s="50"/>
      <c r="U75" s="49"/>
      <c r="V75" s="31"/>
      <c r="W75" s="31"/>
      <c r="X75" s="31"/>
      <c r="Y75" s="31"/>
      <c r="Z75" s="31"/>
      <c r="AA75" s="50"/>
      <c r="AB75" s="49"/>
      <c r="AC75" s="31"/>
      <c r="AD75" s="31"/>
      <c r="AE75" s="31"/>
      <c r="AF75" s="31"/>
      <c r="AG75" s="31"/>
      <c r="AH75" s="50"/>
      <c r="AI75" s="39">
        <v>106150297</v>
      </c>
      <c r="AJ75" s="39">
        <v>25524066</v>
      </c>
      <c r="AK75" s="39"/>
      <c r="AL75" s="39"/>
      <c r="AM75" s="39"/>
      <c r="AN75" s="39"/>
      <c r="AO75" s="39"/>
      <c r="AP75" s="39"/>
    </row>
    <row r="76" spans="1:42" s="3" customFormat="1" ht="15.75" customHeight="1" x14ac:dyDescent="0.25">
      <c r="A76" s="25"/>
      <c r="B76" s="32">
        <v>78454</v>
      </c>
      <c r="C76" s="36" t="s">
        <v>44</v>
      </c>
      <c r="D76" s="14" t="s">
        <v>2</v>
      </c>
      <c r="E76" s="11">
        <f t="shared" si="5"/>
        <v>6</v>
      </c>
      <c r="F76" s="49"/>
      <c r="G76" s="31"/>
      <c r="H76" s="31"/>
      <c r="I76" s="31"/>
      <c r="J76" s="31"/>
      <c r="K76" s="31"/>
      <c r="L76" s="31"/>
      <c r="M76" s="50"/>
      <c r="N76" s="49">
        <v>6</v>
      </c>
      <c r="O76" s="31"/>
      <c r="P76" s="31"/>
      <c r="Q76" s="31"/>
      <c r="R76" s="31"/>
      <c r="S76" s="31"/>
      <c r="T76" s="50"/>
      <c r="U76" s="49"/>
      <c r="V76" s="31"/>
      <c r="W76" s="31"/>
      <c r="X76" s="31"/>
      <c r="Y76" s="31"/>
      <c r="Z76" s="31"/>
      <c r="AA76" s="50"/>
      <c r="AB76" s="49"/>
      <c r="AC76" s="31"/>
      <c r="AD76" s="31"/>
      <c r="AE76" s="31"/>
      <c r="AF76" s="31"/>
      <c r="AG76" s="31"/>
      <c r="AH76" s="50"/>
      <c r="AI76" s="39"/>
      <c r="AJ76" s="39"/>
      <c r="AK76" s="39">
        <v>106150298</v>
      </c>
      <c r="AL76" s="39">
        <v>25524067</v>
      </c>
      <c r="AM76" s="39"/>
      <c r="AN76" s="39"/>
      <c r="AO76" s="39"/>
      <c r="AP76" s="39"/>
    </row>
    <row r="77" spans="1:42" s="3" customFormat="1" ht="15.75" customHeight="1" x14ac:dyDescent="0.25">
      <c r="A77" s="25"/>
      <c r="B77" s="32">
        <v>79440</v>
      </c>
      <c r="C77" s="36" t="s">
        <v>45</v>
      </c>
      <c r="D77" s="14" t="s">
        <v>2</v>
      </c>
      <c r="E77" s="11">
        <f t="shared" si="5"/>
        <v>6</v>
      </c>
      <c r="F77" s="49"/>
      <c r="G77" s="31"/>
      <c r="H77" s="31"/>
      <c r="I77" s="31"/>
      <c r="J77" s="31"/>
      <c r="K77" s="31"/>
      <c r="L77" s="31"/>
      <c r="M77" s="50"/>
      <c r="N77" s="49"/>
      <c r="O77" s="31"/>
      <c r="P77" s="31"/>
      <c r="Q77" s="31"/>
      <c r="R77" s="31"/>
      <c r="S77" s="31"/>
      <c r="T77" s="50"/>
      <c r="U77" s="49">
        <v>6</v>
      </c>
      <c r="V77" s="31"/>
      <c r="W77" s="31"/>
      <c r="X77" s="31"/>
      <c r="Y77" s="31"/>
      <c r="Z77" s="31"/>
      <c r="AA77" s="50"/>
      <c r="AB77" s="49"/>
      <c r="AC77" s="31"/>
      <c r="AD77" s="31"/>
      <c r="AE77" s="31"/>
      <c r="AF77" s="31"/>
      <c r="AG77" s="31"/>
      <c r="AH77" s="50"/>
      <c r="AI77" s="39"/>
      <c r="AJ77" s="39"/>
      <c r="AK77" s="39"/>
      <c r="AL77" s="39"/>
      <c r="AM77" s="39">
        <v>106150299</v>
      </c>
      <c r="AN77" s="39">
        <v>25524068</v>
      </c>
      <c r="AO77" s="39"/>
      <c r="AP77" s="39"/>
    </row>
    <row r="78" spans="1:42" s="3" customFormat="1" ht="15.75" customHeight="1" x14ac:dyDescent="0.25">
      <c r="A78" s="25"/>
      <c r="B78" s="32">
        <v>78429</v>
      </c>
      <c r="C78" s="36" t="s">
        <v>46</v>
      </c>
      <c r="D78" s="14" t="s">
        <v>2</v>
      </c>
      <c r="E78" s="11">
        <f t="shared" si="5"/>
        <v>6</v>
      </c>
      <c r="F78" s="49"/>
      <c r="G78" s="31"/>
      <c r="H78" s="31"/>
      <c r="I78" s="31"/>
      <c r="J78" s="31"/>
      <c r="K78" s="31"/>
      <c r="L78" s="31"/>
      <c r="M78" s="50"/>
      <c r="N78" s="49"/>
      <c r="O78" s="31"/>
      <c r="P78" s="31"/>
      <c r="Q78" s="31"/>
      <c r="R78" s="31"/>
      <c r="S78" s="31"/>
      <c r="T78" s="50"/>
      <c r="U78" s="49"/>
      <c r="V78" s="31"/>
      <c r="W78" s="31"/>
      <c r="X78" s="31"/>
      <c r="Y78" s="31"/>
      <c r="Z78" s="31"/>
      <c r="AA78" s="50"/>
      <c r="AB78" s="49">
        <v>6</v>
      </c>
      <c r="AC78" s="31"/>
      <c r="AD78" s="31"/>
      <c r="AE78" s="31"/>
      <c r="AF78" s="31"/>
      <c r="AG78" s="31"/>
      <c r="AH78" s="50"/>
      <c r="AI78" s="39"/>
      <c r="AJ78" s="39"/>
      <c r="AK78" s="39"/>
      <c r="AL78" s="39"/>
      <c r="AM78" s="39"/>
      <c r="AN78" s="39"/>
      <c r="AO78" s="39">
        <v>106150300</v>
      </c>
      <c r="AP78" s="39">
        <v>25524069</v>
      </c>
    </row>
    <row r="79" spans="1:42" s="3" customFormat="1" ht="15.75" customHeight="1" x14ac:dyDescent="0.25">
      <c r="A79" s="25"/>
      <c r="B79" s="32"/>
      <c r="C79" s="34" t="s">
        <v>47</v>
      </c>
      <c r="D79" s="14"/>
      <c r="E79" s="11">
        <f>SUM(E73:E78)</f>
        <v>36</v>
      </c>
      <c r="F79" s="51"/>
      <c r="G79" s="11"/>
      <c r="H79" s="11"/>
      <c r="I79" s="11"/>
      <c r="J79" s="11"/>
      <c r="K79" s="11"/>
      <c r="L79" s="11"/>
      <c r="M79" s="52"/>
      <c r="N79" s="51"/>
      <c r="O79" s="11"/>
      <c r="P79" s="11"/>
      <c r="Q79" s="11"/>
      <c r="R79" s="11"/>
      <c r="S79" s="11"/>
      <c r="T79" s="52"/>
      <c r="U79" s="51"/>
      <c r="V79" s="11"/>
      <c r="W79" s="11"/>
      <c r="X79" s="11"/>
      <c r="Y79" s="11"/>
      <c r="Z79" s="11"/>
      <c r="AA79" s="52"/>
      <c r="AB79" s="51"/>
      <c r="AC79" s="11"/>
      <c r="AD79" s="11"/>
      <c r="AE79" s="11"/>
      <c r="AF79" s="11"/>
      <c r="AG79" s="11"/>
      <c r="AH79" s="52"/>
      <c r="AI79" s="11"/>
      <c r="AJ79" s="11"/>
      <c r="AK79" s="11"/>
      <c r="AL79" s="11"/>
      <c r="AM79" s="11"/>
      <c r="AN79" s="11"/>
      <c r="AO79" s="11"/>
      <c r="AP79" s="11"/>
    </row>
    <row r="80" spans="1:42" s="3" customFormat="1" ht="15.75" customHeight="1" x14ac:dyDescent="0.25">
      <c r="A80" s="25"/>
      <c r="B80" s="32">
        <v>78458</v>
      </c>
      <c r="C80" s="36" t="s">
        <v>39</v>
      </c>
      <c r="D80" s="14" t="s">
        <v>2</v>
      </c>
      <c r="E80" s="11">
        <f t="shared" ref="E80:E91" si="6">SUM(F80:AH80)</f>
        <v>6</v>
      </c>
      <c r="F80" s="49">
        <v>6</v>
      </c>
      <c r="G80" s="31"/>
      <c r="H80" s="31"/>
      <c r="I80" s="31"/>
      <c r="J80" s="31"/>
      <c r="K80" s="31"/>
      <c r="L80" s="31"/>
      <c r="M80" s="50"/>
      <c r="N80" s="49"/>
      <c r="O80" s="31"/>
      <c r="P80" s="31"/>
      <c r="Q80" s="31"/>
      <c r="R80" s="31"/>
      <c r="S80" s="31"/>
      <c r="T80" s="50"/>
      <c r="U80" s="49"/>
      <c r="V80" s="31"/>
      <c r="W80" s="31"/>
      <c r="X80" s="31"/>
      <c r="Y80" s="31"/>
      <c r="Z80" s="31"/>
      <c r="AA80" s="50"/>
      <c r="AB80" s="49"/>
      <c r="AC80" s="31"/>
      <c r="AD80" s="31"/>
      <c r="AE80" s="31"/>
      <c r="AF80" s="31"/>
      <c r="AG80" s="31"/>
      <c r="AH80" s="50"/>
      <c r="AI80" s="39">
        <v>106150171</v>
      </c>
      <c r="AJ80" s="39">
        <v>25523940</v>
      </c>
      <c r="AK80" s="39"/>
      <c r="AL80" s="39"/>
      <c r="AM80" s="39"/>
      <c r="AN80" s="39"/>
      <c r="AO80" s="39"/>
      <c r="AP80" s="39"/>
    </row>
    <row r="81" spans="1:42" s="3" customFormat="1" ht="15.75" customHeight="1" x14ac:dyDescent="0.25">
      <c r="A81" s="25"/>
      <c r="B81" s="32">
        <v>78459</v>
      </c>
      <c r="C81" s="36" t="s">
        <v>40</v>
      </c>
      <c r="D81" s="14" t="s">
        <v>2</v>
      </c>
      <c r="E81" s="11">
        <f t="shared" si="6"/>
        <v>6</v>
      </c>
      <c r="F81" s="49"/>
      <c r="G81" s="31"/>
      <c r="H81" s="31"/>
      <c r="I81" s="31"/>
      <c r="J81" s="31"/>
      <c r="K81" s="31"/>
      <c r="L81" s="31"/>
      <c r="M81" s="50"/>
      <c r="N81" s="49">
        <v>6</v>
      </c>
      <c r="O81" s="31"/>
      <c r="P81" s="31"/>
      <c r="Q81" s="31"/>
      <c r="R81" s="31"/>
      <c r="S81" s="31"/>
      <c r="T81" s="50"/>
      <c r="U81" s="49"/>
      <c r="V81" s="31"/>
      <c r="W81" s="31"/>
      <c r="X81" s="31"/>
      <c r="Y81" s="31"/>
      <c r="Z81" s="31"/>
      <c r="AA81" s="50"/>
      <c r="AB81" s="49"/>
      <c r="AC81" s="31"/>
      <c r="AD81" s="31"/>
      <c r="AE81" s="31"/>
      <c r="AF81" s="31"/>
      <c r="AG81" s="31"/>
      <c r="AH81" s="50"/>
      <c r="AI81" s="39"/>
      <c r="AJ81" s="39"/>
      <c r="AK81" s="39">
        <v>106150172</v>
      </c>
      <c r="AL81" s="39">
        <v>25524021</v>
      </c>
      <c r="AM81" s="39"/>
      <c r="AN81" s="39"/>
      <c r="AO81" s="39"/>
      <c r="AP81" s="39"/>
    </row>
    <row r="82" spans="1:42" s="3" customFormat="1" ht="15.75" customHeight="1" x14ac:dyDescent="0.25">
      <c r="A82" s="25"/>
      <c r="B82" s="32">
        <v>78460</v>
      </c>
      <c r="C82" s="36" t="s">
        <v>41</v>
      </c>
      <c r="D82" s="14" t="s">
        <v>2</v>
      </c>
      <c r="E82" s="11">
        <f t="shared" si="6"/>
        <v>6</v>
      </c>
      <c r="F82" s="49"/>
      <c r="G82" s="31"/>
      <c r="H82" s="31"/>
      <c r="I82" s="31"/>
      <c r="J82" s="31"/>
      <c r="K82" s="31"/>
      <c r="L82" s="31"/>
      <c r="M82" s="50"/>
      <c r="N82" s="49"/>
      <c r="O82" s="31"/>
      <c r="P82" s="31"/>
      <c r="Q82" s="31"/>
      <c r="R82" s="31"/>
      <c r="S82" s="31"/>
      <c r="T82" s="50"/>
      <c r="U82" s="49">
        <v>6</v>
      </c>
      <c r="V82" s="31"/>
      <c r="W82" s="31"/>
      <c r="X82" s="31"/>
      <c r="Y82" s="31"/>
      <c r="Z82" s="31"/>
      <c r="AA82" s="50"/>
      <c r="AB82" s="49"/>
      <c r="AC82" s="31"/>
      <c r="AD82" s="31"/>
      <c r="AE82" s="31"/>
      <c r="AF82" s="31"/>
      <c r="AG82" s="31"/>
      <c r="AH82" s="50"/>
      <c r="AI82" s="39"/>
      <c r="AJ82" s="39"/>
      <c r="AK82" s="39"/>
      <c r="AL82" s="39"/>
      <c r="AM82" s="39">
        <v>106150173</v>
      </c>
      <c r="AN82" s="39">
        <v>25524022</v>
      </c>
      <c r="AO82" s="39"/>
      <c r="AP82" s="39"/>
    </row>
    <row r="83" spans="1:42" s="3" customFormat="1" ht="15.75" customHeight="1" x14ac:dyDescent="0.25">
      <c r="A83" s="25"/>
      <c r="B83" s="32">
        <v>78456</v>
      </c>
      <c r="C83" s="36" t="s">
        <v>42</v>
      </c>
      <c r="D83" s="14" t="s">
        <v>2</v>
      </c>
      <c r="E83" s="11">
        <f t="shared" si="6"/>
        <v>6</v>
      </c>
      <c r="F83" s="49"/>
      <c r="G83" s="31"/>
      <c r="H83" s="31"/>
      <c r="I83" s="31"/>
      <c r="J83" s="31"/>
      <c r="K83" s="31"/>
      <c r="L83" s="31"/>
      <c r="M83" s="50"/>
      <c r="N83" s="49"/>
      <c r="O83" s="31"/>
      <c r="P83" s="31"/>
      <c r="Q83" s="31"/>
      <c r="R83" s="31"/>
      <c r="S83" s="31"/>
      <c r="T83" s="50"/>
      <c r="U83" s="49"/>
      <c r="V83" s="31"/>
      <c r="W83" s="31"/>
      <c r="X83" s="31"/>
      <c r="Y83" s="31"/>
      <c r="Z83" s="31"/>
      <c r="AA83" s="50"/>
      <c r="AB83" s="49">
        <v>6</v>
      </c>
      <c r="AC83" s="31"/>
      <c r="AD83" s="31"/>
      <c r="AE83" s="31"/>
      <c r="AF83" s="31"/>
      <c r="AG83" s="31"/>
      <c r="AH83" s="50"/>
      <c r="AI83" s="39"/>
      <c r="AJ83" s="39"/>
      <c r="AK83" s="39"/>
      <c r="AL83" s="39"/>
      <c r="AM83" s="39"/>
      <c r="AN83" s="39"/>
      <c r="AO83" s="39">
        <v>106150174</v>
      </c>
      <c r="AP83" s="39">
        <v>25524023</v>
      </c>
    </row>
    <row r="84" spans="1:42" s="3" customFormat="1" ht="15.75" customHeight="1" x14ac:dyDescent="0.25">
      <c r="A84" s="25"/>
      <c r="B84" s="32">
        <v>78457</v>
      </c>
      <c r="C84" s="36" t="s">
        <v>43</v>
      </c>
      <c r="D84" s="14" t="s">
        <v>2</v>
      </c>
      <c r="E84" s="11">
        <f t="shared" si="6"/>
        <v>6</v>
      </c>
      <c r="F84" s="49"/>
      <c r="G84" s="31"/>
      <c r="H84" s="31"/>
      <c r="I84" s="31"/>
      <c r="J84" s="31"/>
      <c r="K84" s="31"/>
      <c r="L84" s="31"/>
      <c r="M84" s="50"/>
      <c r="N84" s="49"/>
      <c r="O84" s="31"/>
      <c r="P84" s="31"/>
      <c r="Q84" s="31"/>
      <c r="R84" s="31"/>
      <c r="S84" s="31"/>
      <c r="T84" s="50"/>
      <c r="U84" s="49"/>
      <c r="V84" s="31"/>
      <c r="W84" s="31"/>
      <c r="X84" s="31"/>
      <c r="Y84" s="31"/>
      <c r="Z84" s="31"/>
      <c r="AA84" s="50"/>
      <c r="AB84" s="49">
        <v>6</v>
      </c>
      <c r="AC84" s="31"/>
      <c r="AD84" s="31"/>
      <c r="AE84" s="31"/>
      <c r="AF84" s="31"/>
      <c r="AG84" s="31"/>
      <c r="AH84" s="50"/>
      <c r="AI84" s="39"/>
      <c r="AJ84" s="39"/>
      <c r="AK84" s="39"/>
      <c r="AL84" s="39"/>
      <c r="AM84" s="39"/>
      <c r="AN84" s="39"/>
      <c r="AO84" s="77"/>
      <c r="AP84" s="77"/>
    </row>
    <row r="85" spans="1:42" s="3" customFormat="1" ht="15.75" customHeight="1" x14ac:dyDescent="0.25">
      <c r="A85" s="25"/>
      <c r="B85" s="32">
        <v>167114</v>
      </c>
      <c r="C85" s="36" t="s">
        <v>48</v>
      </c>
      <c r="D85" s="14" t="s">
        <v>49</v>
      </c>
      <c r="E85" s="11">
        <f t="shared" si="6"/>
        <v>6</v>
      </c>
      <c r="F85" s="49">
        <v>6</v>
      </c>
      <c r="G85" s="31"/>
      <c r="H85" s="31"/>
      <c r="I85" s="31"/>
      <c r="J85" s="31"/>
      <c r="K85" s="31"/>
      <c r="L85" s="31"/>
      <c r="M85" s="50"/>
      <c r="N85" s="49"/>
      <c r="O85" s="31"/>
      <c r="P85" s="31"/>
      <c r="Q85" s="31"/>
      <c r="R85" s="31"/>
      <c r="S85" s="31"/>
      <c r="T85" s="50"/>
      <c r="U85" s="49"/>
      <c r="V85" s="31"/>
      <c r="W85" s="31"/>
      <c r="X85" s="31"/>
      <c r="Y85" s="31"/>
      <c r="Z85" s="31"/>
      <c r="AA85" s="50"/>
      <c r="AB85" s="49"/>
      <c r="AC85" s="31"/>
      <c r="AD85" s="31"/>
      <c r="AE85" s="31"/>
      <c r="AF85" s="31"/>
      <c r="AG85" s="31"/>
      <c r="AH85" s="50"/>
      <c r="AI85" s="39">
        <v>106151866</v>
      </c>
      <c r="AJ85" s="39">
        <v>25525826</v>
      </c>
      <c r="AK85" s="39"/>
      <c r="AL85" s="39"/>
      <c r="AM85" s="39"/>
      <c r="AN85" s="39"/>
      <c r="AO85" s="39"/>
      <c r="AP85" s="39"/>
    </row>
    <row r="86" spans="1:42" s="3" customFormat="1" ht="14.25" customHeight="1" x14ac:dyDescent="0.25">
      <c r="A86" s="25"/>
      <c r="B86" s="32">
        <v>167117</v>
      </c>
      <c r="C86" s="36" t="s">
        <v>52</v>
      </c>
      <c r="D86" s="14" t="s">
        <v>2</v>
      </c>
      <c r="E86" s="11">
        <f t="shared" si="6"/>
        <v>6</v>
      </c>
      <c r="F86" s="49">
        <v>6</v>
      </c>
      <c r="G86" s="31"/>
      <c r="H86" s="31"/>
      <c r="I86" s="31"/>
      <c r="J86" s="31"/>
      <c r="K86" s="31"/>
      <c r="L86" s="31"/>
      <c r="M86" s="50"/>
      <c r="N86" s="49"/>
      <c r="O86" s="31"/>
      <c r="P86" s="31"/>
      <c r="Q86" s="31"/>
      <c r="R86" s="31"/>
      <c r="S86" s="31"/>
      <c r="T86" s="50"/>
      <c r="U86" s="49"/>
      <c r="V86" s="31"/>
      <c r="W86" s="31"/>
      <c r="X86" s="31"/>
      <c r="Y86" s="31"/>
      <c r="Z86" s="31"/>
      <c r="AA86" s="50"/>
      <c r="AB86" s="49"/>
      <c r="AC86" s="31"/>
      <c r="AD86" s="31"/>
      <c r="AE86" s="31"/>
      <c r="AF86" s="31"/>
      <c r="AG86" s="31"/>
      <c r="AH86" s="50"/>
      <c r="AI86" s="39">
        <v>106150303</v>
      </c>
      <c r="AJ86" s="39">
        <v>25524082</v>
      </c>
      <c r="AK86" s="39"/>
      <c r="AL86" s="39"/>
      <c r="AM86" s="39"/>
      <c r="AN86" s="39"/>
      <c r="AO86" s="39"/>
      <c r="AP86" s="39"/>
    </row>
    <row r="87" spans="1:42" s="3" customFormat="1" x14ac:dyDescent="0.25">
      <c r="A87" s="25"/>
      <c r="B87" s="32">
        <v>167119</v>
      </c>
      <c r="C87" s="36" t="s">
        <v>54</v>
      </c>
      <c r="D87" s="14" t="s">
        <v>2</v>
      </c>
      <c r="E87" s="11">
        <f t="shared" si="6"/>
        <v>6</v>
      </c>
      <c r="F87" s="49"/>
      <c r="G87" s="31"/>
      <c r="H87" s="31"/>
      <c r="I87" s="31"/>
      <c r="J87" s="31"/>
      <c r="K87" s="31"/>
      <c r="L87" s="31"/>
      <c r="M87" s="50"/>
      <c r="N87" s="49">
        <v>6</v>
      </c>
      <c r="O87" s="31"/>
      <c r="P87" s="31"/>
      <c r="Q87" s="31"/>
      <c r="R87" s="31"/>
      <c r="S87" s="31"/>
      <c r="T87" s="50"/>
      <c r="U87" s="49"/>
      <c r="V87" s="31"/>
      <c r="W87" s="31"/>
      <c r="X87" s="31"/>
      <c r="Y87" s="31"/>
      <c r="Z87" s="31"/>
      <c r="AA87" s="50"/>
      <c r="AB87" s="49"/>
      <c r="AC87" s="31"/>
      <c r="AD87" s="31"/>
      <c r="AE87" s="31"/>
      <c r="AF87" s="31"/>
      <c r="AG87" s="31"/>
      <c r="AH87" s="50"/>
      <c r="AI87" s="39"/>
      <c r="AJ87" s="39"/>
      <c r="AK87" s="39">
        <v>106150304</v>
      </c>
      <c r="AL87" s="39">
        <v>25524083</v>
      </c>
      <c r="AM87" s="39"/>
      <c r="AN87" s="39"/>
      <c r="AO87" s="39"/>
      <c r="AP87" s="39"/>
    </row>
    <row r="88" spans="1:42" s="3" customFormat="1" x14ac:dyDescent="0.25">
      <c r="A88" s="25"/>
      <c r="B88" s="32">
        <v>167120</v>
      </c>
      <c r="C88" s="36" t="s">
        <v>55</v>
      </c>
      <c r="D88" s="14" t="s">
        <v>2</v>
      </c>
      <c r="E88" s="11">
        <f t="shared" si="6"/>
        <v>6</v>
      </c>
      <c r="F88" s="49"/>
      <c r="G88" s="31"/>
      <c r="H88" s="31"/>
      <c r="I88" s="31"/>
      <c r="J88" s="31"/>
      <c r="K88" s="31"/>
      <c r="L88" s="31"/>
      <c r="M88" s="50"/>
      <c r="N88" s="49">
        <v>6</v>
      </c>
      <c r="O88" s="31"/>
      <c r="P88" s="31"/>
      <c r="Q88" s="31"/>
      <c r="R88" s="31"/>
      <c r="S88" s="31"/>
      <c r="T88" s="50"/>
      <c r="U88" s="49"/>
      <c r="V88" s="31"/>
      <c r="W88" s="31"/>
      <c r="X88" s="31"/>
      <c r="Y88" s="31"/>
      <c r="Z88" s="31"/>
      <c r="AA88" s="50"/>
      <c r="AB88" s="49"/>
      <c r="AC88" s="31"/>
      <c r="AD88" s="31"/>
      <c r="AE88" s="31"/>
      <c r="AF88" s="31"/>
      <c r="AG88" s="31"/>
      <c r="AH88" s="50"/>
      <c r="AI88" s="39"/>
      <c r="AJ88" s="39"/>
      <c r="AK88" s="39">
        <v>106150305</v>
      </c>
      <c r="AL88" s="39">
        <v>25524084</v>
      </c>
      <c r="AM88" s="39"/>
      <c r="AN88" s="39"/>
      <c r="AO88" s="39"/>
      <c r="AP88" s="39"/>
    </row>
    <row r="89" spans="1:42" s="3" customFormat="1" ht="15.75" customHeight="1" x14ac:dyDescent="0.25">
      <c r="A89" s="25"/>
      <c r="B89" s="32">
        <v>167115</v>
      </c>
      <c r="C89" s="36" t="s">
        <v>50</v>
      </c>
      <c r="D89" s="14" t="s">
        <v>2</v>
      </c>
      <c r="E89" s="11">
        <f t="shared" si="6"/>
        <v>6</v>
      </c>
      <c r="F89" s="49"/>
      <c r="G89" s="31"/>
      <c r="H89" s="31"/>
      <c r="I89" s="31"/>
      <c r="J89" s="31"/>
      <c r="K89" s="31"/>
      <c r="L89" s="31"/>
      <c r="M89" s="50"/>
      <c r="N89" s="49"/>
      <c r="O89" s="31"/>
      <c r="P89" s="31"/>
      <c r="Q89" s="31"/>
      <c r="R89" s="31"/>
      <c r="S89" s="31"/>
      <c r="T89" s="50"/>
      <c r="U89" s="49">
        <v>6</v>
      </c>
      <c r="V89" s="31"/>
      <c r="W89" s="31"/>
      <c r="X89" s="31"/>
      <c r="Y89" s="31"/>
      <c r="Z89" s="31"/>
      <c r="AA89" s="50"/>
      <c r="AB89" s="49"/>
      <c r="AC89" s="31"/>
      <c r="AD89" s="31"/>
      <c r="AE89" s="31"/>
      <c r="AF89" s="31"/>
      <c r="AG89" s="31"/>
      <c r="AH89" s="50"/>
      <c r="AI89" s="39"/>
      <c r="AJ89" s="39"/>
      <c r="AK89" s="39"/>
      <c r="AL89" s="39"/>
      <c r="AM89" s="39">
        <v>106150306</v>
      </c>
      <c r="AN89" s="39">
        <v>25524085</v>
      </c>
      <c r="AO89" s="39"/>
      <c r="AP89" s="39"/>
    </row>
    <row r="90" spans="1:42" s="3" customFormat="1" ht="15.75" customHeight="1" x14ac:dyDescent="0.25">
      <c r="A90" s="25"/>
      <c r="B90" s="32">
        <v>167118</v>
      </c>
      <c r="C90" s="36" t="s">
        <v>53</v>
      </c>
      <c r="D90" s="14" t="s">
        <v>2</v>
      </c>
      <c r="E90" s="11">
        <f t="shared" si="6"/>
        <v>6</v>
      </c>
      <c r="F90" s="49"/>
      <c r="G90" s="31"/>
      <c r="H90" s="31"/>
      <c r="I90" s="31"/>
      <c r="J90" s="31"/>
      <c r="K90" s="31"/>
      <c r="L90" s="31"/>
      <c r="M90" s="50"/>
      <c r="N90" s="49"/>
      <c r="O90" s="31"/>
      <c r="P90" s="31"/>
      <c r="Q90" s="31"/>
      <c r="R90" s="31"/>
      <c r="S90" s="31"/>
      <c r="T90" s="50"/>
      <c r="U90" s="49">
        <v>6</v>
      </c>
      <c r="V90" s="31"/>
      <c r="W90" s="31"/>
      <c r="X90" s="31"/>
      <c r="Y90" s="31"/>
      <c r="Z90" s="31"/>
      <c r="AA90" s="50"/>
      <c r="AB90" s="49"/>
      <c r="AC90" s="31"/>
      <c r="AD90" s="31"/>
      <c r="AE90" s="31"/>
      <c r="AF90" s="31"/>
      <c r="AG90" s="31"/>
      <c r="AH90" s="50"/>
      <c r="AI90" s="39"/>
      <c r="AJ90" s="39"/>
      <c r="AK90" s="45"/>
      <c r="AL90" s="39"/>
      <c r="AM90" s="39">
        <v>106150307</v>
      </c>
      <c r="AN90" s="39">
        <v>25524086</v>
      </c>
      <c r="AO90" s="39"/>
      <c r="AP90" s="39"/>
    </row>
    <row r="91" spans="1:42" s="3" customFormat="1" ht="15.75" customHeight="1" x14ac:dyDescent="0.25">
      <c r="A91" s="25"/>
      <c r="B91" s="32">
        <v>167116</v>
      </c>
      <c r="C91" s="36" t="s">
        <v>51</v>
      </c>
      <c r="D91" s="14" t="s">
        <v>2</v>
      </c>
      <c r="E91" s="11">
        <f t="shared" si="6"/>
        <v>6</v>
      </c>
      <c r="F91" s="49"/>
      <c r="G91" s="31"/>
      <c r="H91" s="31"/>
      <c r="I91" s="31"/>
      <c r="J91" s="31"/>
      <c r="K91" s="31"/>
      <c r="L91" s="31"/>
      <c r="M91" s="50"/>
      <c r="N91" s="49"/>
      <c r="O91" s="31"/>
      <c r="P91" s="31"/>
      <c r="Q91" s="31"/>
      <c r="R91" s="31"/>
      <c r="S91" s="31"/>
      <c r="T91" s="50"/>
      <c r="U91" s="49"/>
      <c r="V91" s="31"/>
      <c r="W91" s="31"/>
      <c r="X91" s="31"/>
      <c r="Y91" s="31"/>
      <c r="Z91" s="31"/>
      <c r="AA91" s="50"/>
      <c r="AB91" s="49">
        <v>6</v>
      </c>
      <c r="AC91" s="31"/>
      <c r="AD91" s="31"/>
      <c r="AE91" s="31"/>
      <c r="AF91" s="31"/>
      <c r="AG91" s="31"/>
      <c r="AH91" s="50"/>
      <c r="AI91" s="39"/>
      <c r="AJ91" s="39"/>
      <c r="AK91" s="39"/>
      <c r="AL91" s="39"/>
      <c r="AM91" s="39"/>
      <c r="AN91" s="39"/>
      <c r="AO91" s="39">
        <v>106150309</v>
      </c>
      <c r="AP91" s="39">
        <v>25524088</v>
      </c>
    </row>
    <row r="92" spans="1:42" s="3" customFormat="1" ht="15.75" customHeight="1" thickBot="1" x14ac:dyDescent="0.3">
      <c r="A92" s="25"/>
      <c r="B92" s="32"/>
      <c r="C92" s="41" t="s">
        <v>56</v>
      </c>
      <c r="D92" s="14"/>
      <c r="E92" s="11">
        <f>SUM(E80:E91)</f>
        <v>72</v>
      </c>
      <c r="F92" s="51"/>
      <c r="G92" s="11"/>
      <c r="H92" s="11"/>
      <c r="I92" s="11"/>
      <c r="J92" s="11"/>
      <c r="K92" s="11"/>
      <c r="L92" s="11"/>
      <c r="M92" s="52"/>
      <c r="N92" s="51"/>
      <c r="O92" s="11"/>
      <c r="P92" s="11"/>
      <c r="Q92" s="11"/>
      <c r="R92" s="11"/>
      <c r="S92" s="11"/>
      <c r="T92" s="52"/>
      <c r="U92" s="51"/>
      <c r="V92" s="11"/>
      <c r="W92" s="11"/>
      <c r="X92" s="11"/>
      <c r="Y92" s="11"/>
      <c r="Z92" s="11"/>
      <c r="AA92" s="52"/>
      <c r="AB92" s="51"/>
      <c r="AC92" s="11"/>
      <c r="AD92" s="11"/>
      <c r="AE92" s="11"/>
      <c r="AF92" s="11"/>
      <c r="AG92" s="11"/>
      <c r="AH92" s="52"/>
      <c r="AI92" s="11"/>
      <c r="AJ92" s="11"/>
      <c r="AK92" s="11"/>
      <c r="AL92" s="11"/>
      <c r="AM92" s="11"/>
      <c r="AN92" s="11"/>
      <c r="AO92" s="11"/>
      <c r="AP92" s="11"/>
    </row>
    <row r="93" spans="1:42" s="3" customFormat="1" ht="18" customHeight="1" x14ac:dyDescent="0.3">
      <c r="A93" s="25"/>
      <c r="B93" s="32">
        <v>118746</v>
      </c>
      <c r="C93" s="43" t="s">
        <v>57</v>
      </c>
      <c r="D93" s="14" t="s">
        <v>58</v>
      </c>
      <c r="E93" s="11">
        <f t="shared" ref="E93:E108" si="7">SUM(F93:AH93)</f>
        <v>4</v>
      </c>
      <c r="F93" s="46"/>
      <c r="G93" s="47">
        <v>2</v>
      </c>
      <c r="H93" s="47"/>
      <c r="I93" s="47"/>
      <c r="J93" s="47"/>
      <c r="K93" s="47"/>
      <c r="L93" s="47"/>
      <c r="M93" s="48"/>
      <c r="N93" s="46"/>
      <c r="O93" s="47"/>
      <c r="P93" s="47"/>
      <c r="Q93" s="47"/>
      <c r="R93" s="47"/>
      <c r="S93" s="47"/>
      <c r="T93" s="48"/>
      <c r="U93" s="46">
        <v>2</v>
      </c>
      <c r="V93" s="47"/>
      <c r="W93" s="47"/>
      <c r="X93" s="47"/>
      <c r="Y93" s="47"/>
      <c r="Z93" s="47"/>
      <c r="AA93" s="48"/>
      <c r="AB93" s="46"/>
      <c r="AC93" s="47"/>
      <c r="AD93" s="47"/>
      <c r="AE93" s="47"/>
      <c r="AF93" s="47"/>
      <c r="AG93" s="47"/>
      <c r="AH93" s="48"/>
      <c r="AI93" s="66">
        <v>106150314</v>
      </c>
      <c r="AJ93" s="58">
        <v>25524103</v>
      </c>
      <c r="AK93" s="58"/>
      <c r="AL93" s="58"/>
      <c r="AM93" s="58">
        <v>106150315</v>
      </c>
      <c r="AN93" s="58">
        <v>25524104</v>
      </c>
      <c r="AO93" s="58"/>
      <c r="AP93" s="67"/>
    </row>
    <row r="94" spans="1:42" s="3" customFormat="1" ht="15.75" customHeight="1" x14ac:dyDescent="0.3">
      <c r="A94" s="25"/>
      <c r="B94" s="32">
        <v>126643</v>
      </c>
      <c r="C94" s="38" t="s">
        <v>59</v>
      </c>
      <c r="D94" s="14" t="s">
        <v>3</v>
      </c>
      <c r="E94" s="11">
        <f t="shared" si="7"/>
        <v>10</v>
      </c>
      <c r="F94" s="49"/>
      <c r="G94" s="31">
        <v>2</v>
      </c>
      <c r="H94" s="31">
        <v>2</v>
      </c>
      <c r="I94" s="31">
        <v>2</v>
      </c>
      <c r="J94" s="31">
        <v>2</v>
      </c>
      <c r="K94" s="31">
        <v>2</v>
      </c>
      <c r="L94" s="31"/>
      <c r="M94" s="50"/>
      <c r="N94" s="49"/>
      <c r="O94" s="31"/>
      <c r="P94" s="31"/>
      <c r="Q94" s="31"/>
      <c r="R94" s="31"/>
      <c r="S94" s="31"/>
      <c r="T94" s="50"/>
      <c r="U94" s="49"/>
      <c r="V94" s="31"/>
      <c r="W94" s="31"/>
      <c r="X94" s="31"/>
      <c r="Y94" s="31"/>
      <c r="Z94" s="31"/>
      <c r="AA94" s="50"/>
      <c r="AB94" s="49"/>
      <c r="AC94" s="31"/>
      <c r="AD94" s="31"/>
      <c r="AE94" s="31"/>
      <c r="AF94" s="31"/>
      <c r="AG94" s="31"/>
      <c r="AH94" s="50"/>
      <c r="AI94" s="73">
        <v>106150358</v>
      </c>
      <c r="AJ94" s="39">
        <v>25524107</v>
      </c>
      <c r="AK94" s="39"/>
      <c r="AL94" s="39"/>
      <c r="AM94" s="39"/>
      <c r="AN94" s="39"/>
      <c r="AO94" s="39"/>
      <c r="AP94" s="68"/>
    </row>
    <row r="95" spans="1:42" s="3" customFormat="1" ht="15.75" customHeight="1" x14ac:dyDescent="0.3">
      <c r="A95" s="25"/>
      <c r="B95" s="32">
        <v>126643</v>
      </c>
      <c r="C95" s="38" t="s">
        <v>59</v>
      </c>
      <c r="D95" s="14" t="s">
        <v>3</v>
      </c>
      <c r="E95" s="11">
        <f t="shared" si="7"/>
        <v>10</v>
      </c>
      <c r="F95" s="49"/>
      <c r="G95" s="31"/>
      <c r="H95" s="31"/>
      <c r="I95" s="31"/>
      <c r="J95" s="31"/>
      <c r="K95" s="31"/>
      <c r="L95" s="31"/>
      <c r="M95" s="50"/>
      <c r="N95" s="49">
        <v>2</v>
      </c>
      <c r="O95" s="31">
        <v>2</v>
      </c>
      <c r="P95" s="31">
        <v>2</v>
      </c>
      <c r="Q95" s="31">
        <v>2</v>
      </c>
      <c r="R95" s="31">
        <v>2</v>
      </c>
      <c r="S95" s="31"/>
      <c r="T95" s="50"/>
      <c r="U95" s="49"/>
      <c r="V95" s="31"/>
      <c r="W95" s="31"/>
      <c r="X95" s="31"/>
      <c r="Y95" s="31"/>
      <c r="Z95" s="31"/>
      <c r="AA95" s="50"/>
      <c r="AB95" s="49"/>
      <c r="AC95" s="31"/>
      <c r="AD95" s="31"/>
      <c r="AE95" s="31"/>
      <c r="AF95" s="31"/>
      <c r="AG95" s="31"/>
      <c r="AH95" s="50"/>
      <c r="AI95" s="73"/>
      <c r="AJ95" s="39"/>
      <c r="AK95" s="39">
        <v>106150359</v>
      </c>
      <c r="AL95" s="39">
        <v>25524108</v>
      </c>
      <c r="AM95" s="39"/>
      <c r="AN95" s="39"/>
      <c r="AO95" s="39"/>
      <c r="AP95" s="68"/>
    </row>
    <row r="96" spans="1:42" s="3" customFormat="1" ht="15.75" customHeight="1" x14ac:dyDescent="0.3">
      <c r="A96" s="25"/>
      <c r="B96" s="32">
        <v>126643</v>
      </c>
      <c r="C96" s="38" t="s">
        <v>59</v>
      </c>
      <c r="D96" s="14" t="s">
        <v>3</v>
      </c>
      <c r="E96" s="11">
        <f t="shared" si="7"/>
        <v>10</v>
      </c>
      <c r="F96" s="49"/>
      <c r="G96" s="31"/>
      <c r="H96" s="31"/>
      <c r="I96" s="31"/>
      <c r="J96" s="31"/>
      <c r="K96" s="31"/>
      <c r="L96" s="31"/>
      <c r="M96" s="50"/>
      <c r="N96" s="49"/>
      <c r="O96" s="31"/>
      <c r="P96" s="31"/>
      <c r="Q96" s="31"/>
      <c r="R96" s="31"/>
      <c r="S96" s="31"/>
      <c r="T96" s="50"/>
      <c r="U96" s="49">
        <v>2</v>
      </c>
      <c r="V96" s="31">
        <v>2</v>
      </c>
      <c r="W96" s="31">
        <v>2</v>
      </c>
      <c r="X96" s="31">
        <v>2</v>
      </c>
      <c r="Y96" s="31">
        <v>2</v>
      </c>
      <c r="Z96" s="31"/>
      <c r="AA96" s="50"/>
      <c r="AB96" s="49"/>
      <c r="AC96" s="31"/>
      <c r="AD96" s="31"/>
      <c r="AE96" s="31"/>
      <c r="AF96" s="31"/>
      <c r="AG96" s="31"/>
      <c r="AH96" s="50"/>
      <c r="AI96" s="73"/>
      <c r="AJ96" s="39"/>
      <c r="AK96" s="39"/>
      <c r="AL96" s="39"/>
      <c r="AM96" s="39">
        <v>106150360</v>
      </c>
      <c r="AN96" s="39">
        <v>25524109</v>
      </c>
      <c r="AO96" s="39"/>
      <c r="AP96" s="68"/>
    </row>
    <row r="97" spans="1:42" s="3" customFormat="1" ht="15.75" customHeight="1" x14ac:dyDescent="0.3">
      <c r="A97" s="25"/>
      <c r="B97" s="32">
        <v>126643</v>
      </c>
      <c r="C97" s="38" t="s">
        <v>59</v>
      </c>
      <c r="D97" s="14" t="s">
        <v>3</v>
      </c>
      <c r="E97" s="11">
        <f t="shared" si="7"/>
        <v>10</v>
      </c>
      <c r="F97" s="49"/>
      <c r="G97" s="31"/>
      <c r="H97" s="31"/>
      <c r="I97" s="31"/>
      <c r="J97" s="31"/>
      <c r="K97" s="31"/>
      <c r="L97" s="31"/>
      <c r="M97" s="50"/>
      <c r="N97" s="49"/>
      <c r="O97" s="31"/>
      <c r="P97" s="31"/>
      <c r="Q97" s="31"/>
      <c r="R97" s="31"/>
      <c r="S97" s="31"/>
      <c r="T97" s="50"/>
      <c r="U97" s="49"/>
      <c r="V97" s="31"/>
      <c r="W97" s="31"/>
      <c r="X97" s="31"/>
      <c r="Y97" s="31"/>
      <c r="Z97" s="31"/>
      <c r="AA97" s="50"/>
      <c r="AB97" s="49">
        <v>2</v>
      </c>
      <c r="AC97" s="31">
        <v>2</v>
      </c>
      <c r="AD97" s="31">
        <v>2</v>
      </c>
      <c r="AE97" s="31">
        <v>2</v>
      </c>
      <c r="AF97" s="31">
        <v>2</v>
      </c>
      <c r="AG97" s="31"/>
      <c r="AH97" s="50"/>
      <c r="AI97" s="73"/>
      <c r="AJ97" s="39"/>
      <c r="AK97" s="39"/>
      <c r="AL97" s="39"/>
      <c r="AM97" s="39"/>
      <c r="AN97" s="39"/>
      <c r="AO97" s="39">
        <v>106085232</v>
      </c>
      <c r="AP97" s="68">
        <v>25455667</v>
      </c>
    </row>
    <row r="98" spans="1:42" s="3" customFormat="1" ht="15.75" customHeight="1" x14ac:dyDescent="0.3">
      <c r="A98" s="25"/>
      <c r="B98" s="32">
        <v>118748</v>
      </c>
      <c r="C98" s="38" t="s">
        <v>60</v>
      </c>
      <c r="D98" s="14" t="s">
        <v>58</v>
      </c>
      <c r="E98" s="11">
        <f t="shared" si="7"/>
        <v>4</v>
      </c>
      <c r="F98" s="49"/>
      <c r="G98" s="31"/>
      <c r="H98" s="31"/>
      <c r="I98" s="31"/>
      <c r="J98" s="31"/>
      <c r="K98" s="31"/>
      <c r="L98" s="31"/>
      <c r="M98" s="50"/>
      <c r="N98" s="49"/>
      <c r="O98" s="31">
        <v>2</v>
      </c>
      <c r="P98" s="31"/>
      <c r="Q98" s="31"/>
      <c r="R98" s="31"/>
      <c r="S98" s="31"/>
      <c r="T98" s="50"/>
      <c r="U98" s="49"/>
      <c r="V98" s="31"/>
      <c r="W98" s="31"/>
      <c r="X98" s="31"/>
      <c r="Y98" s="31"/>
      <c r="Z98" s="31"/>
      <c r="AA98" s="50"/>
      <c r="AB98" s="49"/>
      <c r="AC98" s="31"/>
      <c r="AD98" s="31">
        <v>2</v>
      </c>
      <c r="AE98" s="31"/>
      <c r="AF98" s="31"/>
      <c r="AG98" s="31"/>
      <c r="AH98" s="50"/>
      <c r="AI98" s="73"/>
      <c r="AJ98" s="39"/>
      <c r="AK98" s="39">
        <v>106150361</v>
      </c>
      <c r="AL98" s="39">
        <v>25524110</v>
      </c>
      <c r="AM98" s="39"/>
      <c r="AN98" s="39"/>
      <c r="AO98" s="57">
        <v>106150362</v>
      </c>
      <c r="AP98" s="78">
        <v>25524141</v>
      </c>
    </row>
    <row r="99" spans="1:42" s="3" customFormat="1" ht="15.75" customHeight="1" x14ac:dyDescent="0.3">
      <c r="A99" s="25"/>
      <c r="B99" s="32">
        <v>118732</v>
      </c>
      <c r="C99" s="38" t="s">
        <v>77</v>
      </c>
      <c r="D99" s="14" t="s">
        <v>2</v>
      </c>
      <c r="E99" s="11">
        <f t="shared" si="7"/>
        <v>2</v>
      </c>
      <c r="F99" s="49"/>
      <c r="G99" s="31"/>
      <c r="H99" s="31"/>
      <c r="I99" s="31"/>
      <c r="J99" s="31">
        <v>2</v>
      </c>
      <c r="K99" s="31"/>
      <c r="L99" s="31"/>
      <c r="M99" s="50"/>
      <c r="N99" s="49"/>
      <c r="O99" s="31"/>
      <c r="P99" s="31"/>
      <c r="Q99" s="31"/>
      <c r="R99" s="31"/>
      <c r="S99" s="31"/>
      <c r="T99" s="50"/>
      <c r="U99" s="49"/>
      <c r="V99" s="31"/>
      <c r="W99" s="31"/>
      <c r="X99" s="31"/>
      <c r="Y99" s="31"/>
      <c r="Z99" s="31"/>
      <c r="AA99" s="50"/>
      <c r="AB99" s="49"/>
      <c r="AC99" s="31"/>
      <c r="AD99" s="31"/>
      <c r="AE99" s="31"/>
      <c r="AF99" s="31"/>
      <c r="AG99" s="31"/>
      <c r="AH99" s="50"/>
      <c r="AI99" s="73">
        <v>106150364</v>
      </c>
      <c r="AJ99" s="39">
        <v>25524143</v>
      </c>
      <c r="AK99" s="57"/>
      <c r="AL99" s="57"/>
      <c r="AM99" s="57"/>
      <c r="AN99" s="57"/>
      <c r="AO99" s="57"/>
      <c r="AP99" s="78"/>
    </row>
    <row r="100" spans="1:42" s="3" customFormat="1" ht="15.75" customHeight="1" thickBot="1" x14ac:dyDescent="0.35">
      <c r="A100" s="25"/>
      <c r="B100" s="32">
        <v>118732</v>
      </c>
      <c r="C100" s="38" t="s">
        <v>95</v>
      </c>
      <c r="D100" s="14" t="s">
        <v>10</v>
      </c>
      <c r="E100" s="11">
        <f t="shared" si="7"/>
        <v>2</v>
      </c>
      <c r="F100" s="49"/>
      <c r="G100" s="31"/>
      <c r="H100" s="31"/>
      <c r="I100" s="31"/>
      <c r="J100" s="31"/>
      <c r="K100" s="31"/>
      <c r="L100" s="31"/>
      <c r="M100" s="50"/>
      <c r="N100" s="49"/>
      <c r="O100" s="31"/>
      <c r="P100" s="31"/>
      <c r="Q100" s="31"/>
      <c r="R100" s="31"/>
      <c r="S100" s="31"/>
      <c r="T100" s="50"/>
      <c r="U100" s="49"/>
      <c r="V100" s="31"/>
      <c r="W100" s="31"/>
      <c r="X100" s="31"/>
      <c r="Y100" s="31">
        <v>2</v>
      </c>
      <c r="Z100" s="31"/>
      <c r="AA100" s="50"/>
      <c r="AB100" s="49"/>
      <c r="AC100" s="31"/>
      <c r="AD100" s="31"/>
      <c r="AE100" s="31"/>
      <c r="AF100" s="31"/>
      <c r="AG100" s="31"/>
      <c r="AH100" s="50"/>
      <c r="AI100" s="74"/>
      <c r="AJ100" s="69"/>
      <c r="AK100" s="69"/>
      <c r="AL100" s="69"/>
      <c r="AM100" s="69">
        <v>106150363</v>
      </c>
      <c r="AN100" s="69">
        <v>25524142</v>
      </c>
      <c r="AO100" s="69"/>
      <c r="AP100" s="70"/>
    </row>
    <row r="101" spans="1:42" s="3" customFormat="1" ht="15.75" customHeight="1" x14ac:dyDescent="0.3">
      <c r="A101" s="25"/>
      <c r="B101" s="32">
        <v>118747</v>
      </c>
      <c r="C101" s="37" t="s">
        <v>61</v>
      </c>
      <c r="D101" s="44" t="s">
        <v>34</v>
      </c>
      <c r="E101" s="11">
        <f t="shared" si="7"/>
        <v>4</v>
      </c>
      <c r="F101" s="46"/>
      <c r="G101" s="47"/>
      <c r="H101" s="47">
        <v>2</v>
      </c>
      <c r="I101" s="47"/>
      <c r="J101" s="47"/>
      <c r="K101" s="47"/>
      <c r="L101" s="47"/>
      <c r="M101" s="48"/>
      <c r="N101" s="46"/>
      <c r="O101" s="47"/>
      <c r="P101" s="47"/>
      <c r="Q101" s="47"/>
      <c r="R101" s="47"/>
      <c r="S101" s="47"/>
      <c r="T101" s="48"/>
      <c r="U101" s="46"/>
      <c r="V101" s="47">
        <v>2</v>
      </c>
      <c r="W101" s="47"/>
      <c r="X101" s="47"/>
      <c r="Y101" s="47"/>
      <c r="Z101" s="47"/>
      <c r="AA101" s="48"/>
      <c r="AB101" s="46"/>
      <c r="AC101" s="47"/>
      <c r="AD101" s="47"/>
      <c r="AE101" s="47"/>
      <c r="AF101" s="47"/>
      <c r="AG101" s="47"/>
      <c r="AH101" s="48"/>
      <c r="AI101" s="66">
        <v>106150365</v>
      </c>
      <c r="AJ101" s="58">
        <v>25524144</v>
      </c>
      <c r="AK101" s="58"/>
      <c r="AL101" s="58"/>
      <c r="AM101" s="58">
        <v>106150366</v>
      </c>
      <c r="AN101" s="58">
        <v>25524145</v>
      </c>
      <c r="AO101" s="58"/>
      <c r="AP101" s="67"/>
    </row>
    <row r="102" spans="1:42" s="3" customFormat="1" ht="15.75" customHeight="1" x14ac:dyDescent="0.3">
      <c r="A102" s="25"/>
      <c r="B102" s="32">
        <v>126642</v>
      </c>
      <c r="C102" s="38" t="s">
        <v>62</v>
      </c>
      <c r="D102" s="14" t="s">
        <v>3</v>
      </c>
      <c r="E102" s="11">
        <f t="shared" si="7"/>
        <v>10</v>
      </c>
      <c r="F102" s="49"/>
      <c r="G102" s="31">
        <v>2</v>
      </c>
      <c r="H102" s="31">
        <v>2</v>
      </c>
      <c r="I102" s="31">
        <v>2</v>
      </c>
      <c r="J102" s="31">
        <v>2</v>
      </c>
      <c r="K102" s="31">
        <v>2</v>
      </c>
      <c r="L102" s="31"/>
      <c r="M102" s="50"/>
      <c r="N102" s="49"/>
      <c r="O102" s="31"/>
      <c r="P102" s="31"/>
      <c r="Q102" s="31"/>
      <c r="R102" s="31"/>
      <c r="S102" s="31"/>
      <c r="T102" s="50"/>
      <c r="U102" s="49"/>
      <c r="V102" s="31"/>
      <c r="W102" s="31"/>
      <c r="X102" s="31"/>
      <c r="Y102" s="31"/>
      <c r="Z102" s="31"/>
      <c r="AA102" s="50"/>
      <c r="AB102" s="49"/>
      <c r="AC102" s="31"/>
      <c r="AD102" s="31"/>
      <c r="AE102" s="31"/>
      <c r="AF102" s="31"/>
      <c r="AG102" s="31"/>
      <c r="AH102" s="50"/>
      <c r="AI102" s="73">
        <v>106150368</v>
      </c>
      <c r="AJ102" s="39">
        <v>25524147</v>
      </c>
      <c r="AK102" s="39"/>
      <c r="AL102" s="39"/>
      <c r="AM102" s="39"/>
      <c r="AN102" s="39"/>
      <c r="AO102" s="39"/>
      <c r="AP102" s="68"/>
    </row>
    <row r="103" spans="1:42" s="3" customFormat="1" ht="15.75" customHeight="1" x14ac:dyDescent="0.3">
      <c r="A103" s="25"/>
      <c r="B103" s="32">
        <v>126642</v>
      </c>
      <c r="C103" s="38" t="s">
        <v>62</v>
      </c>
      <c r="D103" s="14" t="s">
        <v>3</v>
      </c>
      <c r="E103" s="11">
        <f t="shared" si="7"/>
        <v>10</v>
      </c>
      <c r="F103" s="49"/>
      <c r="G103" s="31"/>
      <c r="H103" s="31"/>
      <c r="I103" s="31"/>
      <c r="J103" s="31"/>
      <c r="K103" s="31"/>
      <c r="L103" s="31"/>
      <c r="M103" s="50"/>
      <c r="N103" s="49">
        <v>2</v>
      </c>
      <c r="O103" s="31">
        <v>2</v>
      </c>
      <c r="P103" s="31">
        <v>2</v>
      </c>
      <c r="Q103" s="31">
        <v>2</v>
      </c>
      <c r="R103" s="31">
        <v>2</v>
      </c>
      <c r="S103" s="31"/>
      <c r="T103" s="50"/>
      <c r="U103" s="49"/>
      <c r="V103" s="31"/>
      <c r="W103" s="31"/>
      <c r="X103" s="31"/>
      <c r="Y103" s="31"/>
      <c r="Z103" s="31"/>
      <c r="AA103" s="50"/>
      <c r="AB103" s="49"/>
      <c r="AC103" s="31"/>
      <c r="AD103" s="31"/>
      <c r="AE103" s="31"/>
      <c r="AF103" s="31"/>
      <c r="AG103" s="31"/>
      <c r="AH103" s="50"/>
      <c r="AI103" s="73"/>
      <c r="AJ103" s="39"/>
      <c r="AK103" s="39">
        <v>106150369</v>
      </c>
      <c r="AL103" s="39">
        <v>25524148</v>
      </c>
      <c r="AM103" s="39"/>
      <c r="AN103" s="39"/>
      <c r="AO103" s="39"/>
      <c r="AP103" s="68"/>
    </row>
    <row r="104" spans="1:42" s="3" customFormat="1" ht="18.75" x14ac:dyDescent="0.3">
      <c r="A104" s="25"/>
      <c r="B104" s="32">
        <v>126642</v>
      </c>
      <c r="C104" s="38" t="s">
        <v>62</v>
      </c>
      <c r="D104" s="14" t="s">
        <v>3</v>
      </c>
      <c r="E104" s="11">
        <f t="shared" si="7"/>
        <v>10</v>
      </c>
      <c r="F104" s="49"/>
      <c r="G104" s="31"/>
      <c r="H104" s="31"/>
      <c r="I104" s="31"/>
      <c r="J104" s="31"/>
      <c r="K104" s="31"/>
      <c r="L104" s="31"/>
      <c r="M104" s="50"/>
      <c r="N104" s="49"/>
      <c r="O104" s="31"/>
      <c r="P104" s="31"/>
      <c r="Q104" s="31"/>
      <c r="R104" s="31"/>
      <c r="S104" s="31"/>
      <c r="T104" s="50"/>
      <c r="U104" s="49">
        <v>2</v>
      </c>
      <c r="V104" s="31">
        <v>2</v>
      </c>
      <c r="W104" s="31">
        <v>2</v>
      </c>
      <c r="X104" s="31">
        <v>2</v>
      </c>
      <c r="Y104" s="31">
        <v>2</v>
      </c>
      <c r="Z104" s="31"/>
      <c r="AA104" s="50"/>
      <c r="AB104" s="49"/>
      <c r="AC104" s="31"/>
      <c r="AD104" s="31"/>
      <c r="AE104" s="31"/>
      <c r="AF104" s="31"/>
      <c r="AG104" s="31"/>
      <c r="AH104" s="50"/>
      <c r="AI104" s="73"/>
      <c r="AJ104" s="39"/>
      <c r="AK104" s="39"/>
      <c r="AL104" s="39"/>
      <c r="AM104" s="39">
        <v>106150370</v>
      </c>
      <c r="AN104" s="39">
        <v>25524149</v>
      </c>
      <c r="AO104" s="39"/>
      <c r="AP104" s="68"/>
    </row>
    <row r="105" spans="1:42" s="3" customFormat="1" ht="15.75" customHeight="1" x14ac:dyDescent="0.3">
      <c r="A105" s="25"/>
      <c r="B105" s="32">
        <v>126642</v>
      </c>
      <c r="C105" s="38" t="s">
        <v>62</v>
      </c>
      <c r="D105" s="14" t="s">
        <v>3</v>
      </c>
      <c r="E105" s="11">
        <f t="shared" si="7"/>
        <v>10</v>
      </c>
      <c r="F105" s="49"/>
      <c r="G105" s="31"/>
      <c r="H105" s="31"/>
      <c r="I105" s="31"/>
      <c r="J105" s="31"/>
      <c r="K105" s="31"/>
      <c r="L105" s="31"/>
      <c r="M105" s="50"/>
      <c r="N105" s="49"/>
      <c r="O105" s="31"/>
      <c r="P105" s="31"/>
      <c r="Q105" s="31"/>
      <c r="R105" s="31"/>
      <c r="S105" s="31"/>
      <c r="T105" s="50"/>
      <c r="U105" s="49"/>
      <c r="V105" s="31"/>
      <c r="W105" s="31"/>
      <c r="X105" s="31"/>
      <c r="Y105" s="31"/>
      <c r="Z105" s="31"/>
      <c r="AA105" s="50"/>
      <c r="AB105" s="49">
        <v>2</v>
      </c>
      <c r="AC105" s="31">
        <v>2</v>
      </c>
      <c r="AD105" s="31">
        <v>2</v>
      </c>
      <c r="AE105" s="31">
        <v>2</v>
      </c>
      <c r="AF105" s="31">
        <v>2</v>
      </c>
      <c r="AG105" s="31"/>
      <c r="AH105" s="50"/>
      <c r="AI105" s="73"/>
      <c r="AJ105" s="39"/>
      <c r="AK105" s="39"/>
      <c r="AL105" s="39"/>
      <c r="AM105" s="39"/>
      <c r="AN105" s="39"/>
      <c r="AO105" s="39">
        <v>106150371</v>
      </c>
      <c r="AP105" s="68">
        <v>25524150</v>
      </c>
    </row>
    <row r="106" spans="1:42" s="3" customFormat="1" ht="15.75" customHeight="1" x14ac:dyDescent="0.3">
      <c r="A106" s="25"/>
      <c r="B106" s="32">
        <v>118749</v>
      </c>
      <c r="C106" s="38" t="s">
        <v>63</v>
      </c>
      <c r="D106" s="14" t="s">
        <v>58</v>
      </c>
      <c r="E106" s="11">
        <f t="shared" si="7"/>
        <v>4</v>
      </c>
      <c r="F106" s="49"/>
      <c r="G106" s="31"/>
      <c r="H106" s="31"/>
      <c r="I106" s="31"/>
      <c r="J106" s="31"/>
      <c r="K106" s="31"/>
      <c r="L106" s="31"/>
      <c r="M106" s="50"/>
      <c r="N106" s="49">
        <v>2</v>
      </c>
      <c r="O106" s="31"/>
      <c r="P106" s="31"/>
      <c r="Q106" s="31"/>
      <c r="R106" s="31"/>
      <c r="S106" s="31"/>
      <c r="T106" s="50"/>
      <c r="U106" s="49"/>
      <c r="V106" s="31"/>
      <c r="W106" s="31"/>
      <c r="X106" s="31"/>
      <c r="Y106" s="31"/>
      <c r="Z106" s="31"/>
      <c r="AA106" s="50"/>
      <c r="AB106" s="49">
        <v>2</v>
      </c>
      <c r="AC106" s="31"/>
      <c r="AD106" s="31"/>
      <c r="AE106" s="31"/>
      <c r="AF106" s="31"/>
      <c r="AG106" s="31"/>
      <c r="AH106" s="50"/>
      <c r="AI106" s="73"/>
      <c r="AJ106" s="39"/>
      <c r="AK106" s="39">
        <v>106150373</v>
      </c>
      <c r="AL106" s="39">
        <v>25524192</v>
      </c>
      <c r="AM106" s="39"/>
      <c r="AN106" s="39"/>
      <c r="AO106" s="39">
        <v>106150374</v>
      </c>
      <c r="AP106" s="68">
        <v>25524193</v>
      </c>
    </row>
    <row r="107" spans="1:42" s="3" customFormat="1" ht="18.75" x14ac:dyDescent="0.3">
      <c r="A107" s="25"/>
      <c r="B107" s="32">
        <v>118733</v>
      </c>
      <c r="C107" s="38" t="s">
        <v>64</v>
      </c>
      <c r="D107" s="14" t="s">
        <v>10</v>
      </c>
      <c r="E107" s="11">
        <f t="shared" si="7"/>
        <v>2</v>
      </c>
      <c r="F107" s="49"/>
      <c r="G107" s="31">
        <v>2</v>
      </c>
      <c r="H107" s="31"/>
      <c r="I107" s="31"/>
      <c r="J107" s="31"/>
      <c r="K107" s="31"/>
      <c r="L107" s="31"/>
      <c r="M107" s="50"/>
      <c r="N107" s="49"/>
      <c r="O107" s="31"/>
      <c r="P107" s="31"/>
      <c r="Q107" s="31"/>
      <c r="R107" s="31"/>
      <c r="S107" s="31"/>
      <c r="T107" s="50"/>
      <c r="U107" s="49"/>
      <c r="V107" s="31"/>
      <c r="W107" s="31"/>
      <c r="X107" s="31"/>
      <c r="Y107" s="31"/>
      <c r="Z107" s="31"/>
      <c r="AA107" s="50"/>
      <c r="AB107" s="49"/>
      <c r="AC107" s="31"/>
      <c r="AD107" s="31"/>
      <c r="AE107" s="31"/>
      <c r="AF107" s="31"/>
      <c r="AG107" s="31"/>
      <c r="AH107" s="50"/>
      <c r="AI107" s="73">
        <v>106150375</v>
      </c>
      <c r="AJ107" s="39">
        <v>25524194</v>
      </c>
      <c r="AK107" s="39"/>
      <c r="AL107" s="39"/>
      <c r="AM107" s="39"/>
      <c r="AN107" s="39"/>
      <c r="AO107" s="39"/>
      <c r="AP107" s="68"/>
    </row>
    <row r="108" spans="1:42" s="3" customFormat="1" ht="19.5" thickBot="1" x14ac:dyDescent="0.35">
      <c r="A108" s="25"/>
      <c r="B108" s="32">
        <v>118733</v>
      </c>
      <c r="C108" s="76" t="s">
        <v>64</v>
      </c>
      <c r="D108" s="14" t="s">
        <v>2</v>
      </c>
      <c r="E108" s="11">
        <f t="shared" si="7"/>
        <v>2</v>
      </c>
      <c r="F108" s="49"/>
      <c r="G108" s="31"/>
      <c r="H108" s="31"/>
      <c r="I108" s="31"/>
      <c r="J108" s="31"/>
      <c r="K108" s="31"/>
      <c r="L108" s="31"/>
      <c r="M108" s="50"/>
      <c r="N108" s="49"/>
      <c r="O108" s="31"/>
      <c r="P108" s="31"/>
      <c r="Q108" s="31"/>
      <c r="R108" s="31"/>
      <c r="S108" s="31"/>
      <c r="T108" s="50"/>
      <c r="U108" s="49">
        <v>2</v>
      </c>
      <c r="V108" s="31"/>
      <c r="W108" s="31"/>
      <c r="X108" s="31"/>
      <c r="Y108" s="31"/>
      <c r="Z108" s="31"/>
      <c r="AA108" s="50"/>
      <c r="AB108" s="49"/>
      <c r="AC108" s="31"/>
      <c r="AD108" s="31"/>
      <c r="AE108" s="31"/>
      <c r="AF108" s="31"/>
      <c r="AG108" s="31"/>
      <c r="AH108" s="50"/>
      <c r="AI108" s="74"/>
      <c r="AJ108" s="69"/>
      <c r="AK108" s="69"/>
      <c r="AL108" s="69"/>
      <c r="AM108" s="69">
        <v>106150396</v>
      </c>
      <c r="AN108" s="69">
        <v>25524195</v>
      </c>
      <c r="AO108" s="69"/>
      <c r="AP108" s="70"/>
    </row>
    <row r="109" spans="1:42" s="3" customFormat="1" ht="15.75" thickBot="1" x14ac:dyDescent="0.3">
      <c r="A109" s="25"/>
      <c r="B109" s="12"/>
      <c r="C109" s="42" t="s">
        <v>65</v>
      </c>
      <c r="D109" s="14"/>
      <c r="E109" s="11">
        <f>SUM(E93:E108)</f>
        <v>104</v>
      </c>
      <c r="F109" s="79"/>
      <c r="G109" s="53"/>
      <c r="H109" s="53"/>
      <c r="I109" s="53"/>
      <c r="J109" s="53"/>
      <c r="K109" s="53"/>
      <c r="L109" s="53"/>
      <c r="M109" s="80"/>
      <c r="N109" s="79"/>
      <c r="O109" s="53"/>
      <c r="P109" s="53"/>
      <c r="Q109" s="53"/>
      <c r="R109" s="53"/>
      <c r="S109" s="53"/>
      <c r="T109" s="80"/>
      <c r="U109" s="79"/>
      <c r="V109" s="53"/>
      <c r="W109" s="53"/>
      <c r="X109" s="53"/>
      <c r="Y109" s="53"/>
      <c r="Z109" s="53"/>
      <c r="AA109" s="80"/>
      <c r="AB109" s="79"/>
      <c r="AC109" s="53"/>
      <c r="AD109" s="53"/>
      <c r="AE109" s="53"/>
      <c r="AF109" s="53"/>
      <c r="AG109" s="53"/>
      <c r="AH109" s="80"/>
      <c r="AI109" s="53"/>
      <c r="AJ109" s="53"/>
      <c r="AK109" s="53"/>
      <c r="AL109" s="53"/>
      <c r="AM109" s="53"/>
      <c r="AN109" s="53"/>
      <c r="AO109" s="53"/>
      <c r="AP109" s="53"/>
    </row>
    <row r="110" spans="1:42" s="3" customFormat="1" x14ac:dyDescent="0.25">
      <c r="A110" s="25"/>
      <c r="B110" s="15" t="s">
        <v>66</v>
      </c>
      <c r="C110" s="16"/>
      <c r="D110" s="17"/>
      <c r="E110" s="19">
        <f>+((24*31*7)-(E21*1.3))/(24*31*7)</f>
        <v>0.90739247311827953</v>
      </c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</row>
    <row r="111" spans="1:42" s="3" customFormat="1" x14ac:dyDescent="0.25">
      <c r="A111" s="25"/>
      <c r="B111" s="15" t="s">
        <v>67</v>
      </c>
      <c r="C111" s="18"/>
      <c r="D111" s="17"/>
      <c r="E111" s="19">
        <f>+((31*24*3)-(E24*1.3))/(24*31*3)</f>
        <v>0.99301075268817207</v>
      </c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</row>
    <row r="112" spans="1:42" s="3" customFormat="1" x14ac:dyDescent="0.25">
      <c r="A112" s="25"/>
      <c r="B112" s="15" t="s">
        <v>68</v>
      </c>
      <c r="C112" s="18"/>
      <c r="D112" s="17"/>
      <c r="E112" s="19">
        <f>+((31*24*2)-(E27*1.3))/(24*31*2)</f>
        <v>0.98951612903225816</v>
      </c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</row>
    <row r="113" spans="1:34" s="3" customFormat="1" x14ac:dyDescent="0.25">
      <c r="A113" s="25"/>
      <c r="B113" s="15" t="s">
        <v>69</v>
      </c>
      <c r="C113" s="18"/>
      <c r="D113" s="17"/>
      <c r="E113" s="19">
        <f>+((31*24*61)-(E38*1.3))/(24*31*61)</f>
        <v>0.99206548563370356</v>
      </c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</row>
    <row r="114" spans="1:34" s="3" customFormat="1" x14ac:dyDescent="0.25">
      <c r="A114" s="25"/>
      <c r="B114" s="15" t="s">
        <v>70</v>
      </c>
      <c r="C114" s="21"/>
      <c r="D114" s="22"/>
      <c r="E114" s="19">
        <f>+((31*24*61)-(E50*1.3))/(24*31*61)</f>
        <v>0.99839591045302301</v>
      </c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</row>
    <row r="115" spans="1:34" s="3" customFormat="1" x14ac:dyDescent="0.25">
      <c r="A115" s="25"/>
      <c r="B115" s="15" t="s">
        <v>71</v>
      </c>
      <c r="C115" s="21"/>
      <c r="D115" s="22"/>
      <c r="E115" s="19">
        <f>+((31*24*61)-(E55*1.3))/(24*31*61)</f>
        <v>0.99914066631411946</v>
      </c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</row>
    <row r="116" spans="1:34" s="3" customFormat="1" x14ac:dyDescent="0.25">
      <c r="A116" s="25"/>
      <c r="B116" s="15" t="s">
        <v>72</v>
      </c>
      <c r="C116" s="21"/>
      <c r="D116" s="22"/>
      <c r="E116" s="19">
        <f>+((31*24*61)-(E57*1.3))/(24*31*61)</f>
        <v>0.99977084435043184</v>
      </c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</row>
    <row r="117" spans="1:34" s="3" customFormat="1" x14ac:dyDescent="0.25">
      <c r="A117" s="25"/>
      <c r="B117" s="15" t="s">
        <v>73</v>
      </c>
      <c r="C117" s="21"/>
      <c r="D117" s="22"/>
      <c r="E117" s="19">
        <f>+((31*24*61)-(E79*1.3))/(24*31*61)</f>
        <v>0.9989687995769434</v>
      </c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</row>
    <row r="118" spans="1:34" s="3" customFormat="1" x14ac:dyDescent="0.25">
      <c r="A118" s="25"/>
      <c r="B118" s="15" t="s">
        <v>74</v>
      </c>
      <c r="C118" s="21"/>
      <c r="D118" s="22"/>
      <c r="E118" s="19">
        <f>+((31*24*61)-(E92*1.3))/(24*31*61)</f>
        <v>0.99793759915388691</v>
      </c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</row>
    <row r="119" spans="1:34" s="3" customFormat="1" ht="15.75" thickBot="1" x14ac:dyDescent="0.3">
      <c r="A119" s="26"/>
      <c r="B119" s="27" t="s">
        <v>75</v>
      </c>
      <c r="C119" s="28"/>
      <c r="D119" s="29"/>
      <c r="E119" s="30">
        <f>+((31*24*2)-(E109*1.3))/(24*31*2)</f>
        <v>0.90913978494623648</v>
      </c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</row>
    <row r="120" spans="1:34" x14ac:dyDescent="0.25">
      <c r="A120" s="20"/>
      <c r="B120" s="20"/>
      <c r="C120" s="20"/>
      <c r="D120" s="20"/>
      <c r="E120" s="20"/>
    </row>
    <row r="121" spans="1:34" x14ac:dyDescent="0.25">
      <c r="A121" s="20"/>
      <c r="B121" s="20"/>
      <c r="C121" s="20"/>
      <c r="D121" s="20"/>
      <c r="E121" s="20"/>
    </row>
    <row r="122" spans="1:34" x14ac:dyDescent="0.25">
      <c r="A122" s="20"/>
      <c r="B122" s="20"/>
      <c r="C122" s="20"/>
      <c r="D122" s="20"/>
      <c r="E122" s="20"/>
    </row>
    <row r="123" spans="1:34" x14ac:dyDescent="0.25">
      <c r="A123" s="20"/>
      <c r="B123" s="20"/>
      <c r="C123" s="20"/>
      <c r="D123" s="20"/>
      <c r="E123" s="20"/>
    </row>
    <row r="124" spans="1:34" x14ac:dyDescent="0.25">
      <c r="A124" s="20"/>
      <c r="B124" s="20"/>
      <c r="C124" s="20"/>
      <c r="D124" s="20"/>
      <c r="E124" s="20"/>
    </row>
    <row r="125" spans="1:34" x14ac:dyDescent="0.25">
      <c r="A125" s="20"/>
      <c r="B125" s="20"/>
      <c r="C125" s="20"/>
      <c r="D125" s="20"/>
      <c r="E125" s="20"/>
    </row>
    <row r="126" spans="1:34" x14ac:dyDescent="0.25">
      <c r="A126" s="20"/>
      <c r="B126" s="20"/>
      <c r="C126" s="20"/>
      <c r="D126" s="20"/>
      <c r="E126" s="20"/>
    </row>
    <row r="127" spans="1:34" x14ac:dyDescent="0.25">
      <c r="A127" s="20"/>
      <c r="B127" s="20"/>
      <c r="C127" s="20"/>
      <c r="D127" s="20"/>
      <c r="E127" s="20"/>
    </row>
    <row r="128" spans="1:34" x14ac:dyDescent="0.25">
      <c r="A128" s="20"/>
      <c r="B128" s="20"/>
      <c r="C128" s="20"/>
      <c r="D128" s="20"/>
      <c r="E128" s="20"/>
    </row>
    <row r="129" spans="1:5" x14ac:dyDescent="0.25">
      <c r="A129" s="20"/>
      <c r="B129" s="20"/>
      <c r="C129" s="20"/>
      <c r="D129" s="20"/>
      <c r="E129" s="20"/>
    </row>
    <row r="130" spans="1:5" x14ac:dyDescent="0.25">
      <c r="A130" s="20"/>
      <c r="B130" s="20"/>
      <c r="C130" s="20"/>
      <c r="D130" s="20"/>
      <c r="E130" s="20"/>
    </row>
    <row r="131" spans="1:5" x14ac:dyDescent="0.25">
      <c r="A131" s="20"/>
      <c r="B131" s="20"/>
      <c r="C131" s="20"/>
      <c r="D131" s="20"/>
      <c r="E131" s="20"/>
    </row>
    <row r="132" spans="1:5" x14ac:dyDescent="0.25">
      <c r="A132" s="20"/>
      <c r="B132" s="20"/>
      <c r="C132" s="20"/>
      <c r="D132" s="20"/>
      <c r="E132" s="20"/>
    </row>
    <row r="133" spans="1:5" x14ac:dyDescent="0.25">
      <c r="A133" s="20"/>
      <c r="B133" s="20"/>
      <c r="C133" s="20"/>
      <c r="D133" s="20"/>
      <c r="E133" s="20"/>
    </row>
    <row r="134" spans="1:5" x14ac:dyDescent="0.25">
      <c r="A134" s="20"/>
      <c r="B134" s="20"/>
      <c r="C134" s="20"/>
      <c r="D134" s="20"/>
      <c r="E134" s="20"/>
    </row>
    <row r="135" spans="1:5" x14ac:dyDescent="0.25">
      <c r="A135" s="20"/>
      <c r="B135" s="20"/>
      <c r="C135" s="20"/>
      <c r="D135" s="20"/>
      <c r="E135" s="20"/>
    </row>
    <row r="136" spans="1:5" x14ac:dyDescent="0.25">
      <c r="A136" s="20"/>
      <c r="B136" s="20"/>
      <c r="C136" s="20"/>
      <c r="D136" s="20"/>
      <c r="E136" s="20"/>
    </row>
    <row r="137" spans="1:5" x14ac:dyDescent="0.25">
      <c r="A137" s="20"/>
      <c r="B137" s="20"/>
      <c r="C137" s="20"/>
      <c r="D137" s="20"/>
      <c r="E137" s="20"/>
    </row>
    <row r="138" spans="1:5" x14ac:dyDescent="0.25">
      <c r="A138" s="20"/>
      <c r="B138" s="20"/>
      <c r="C138" s="20"/>
      <c r="D138" s="20"/>
      <c r="E138" s="20"/>
    </row>
    <row r="139" spans="1:5" x14ac:dyDescent="0.25">
      <c r="A139" s="20"/>
      <c r="B139" s="20"/>
      <c r="C139" s="20"/>
      <c r="D139" s="20"/>
      <c r="E139" s="20"/>
    </row>
    <row r="140" spans="1:5" x14ac:dyDescent="0.25">
      <c r="A140" s="20"/>
      <c r="B140" s="20"/>
      <c r="C140" s="20"/>
      <c r="D140" s="20"/>
      <c r="E140" s="20"/>
    </row>
    <row r="141" spans="1:5" x14ac:dyDescent="0.25">
      <c r="A141" s="20"/>
      <c r="B141" s="20"/>
      <c r="C141" s="20"/>
      <c r="D141" s="20"/>
      <c r="E141" s="20"/>
    </row>
    <row r="142" spans="1:5" x14ac:dyDescent="0.25">
      <c r="A142" s="20"/>
      <c r="B142" s="20"/>
      <c r="C142" s="20"/>
      <c r="D142" s="20"/>
      <c r="E142" s="20"/>
    </row>
    <row r="143" spans="1:5" x14ac:dyDescent="0.25">
      <c r="A143" s="20"/>
      <c r="B143" s="20"/>
      <c r="C143" s="20"/>
      <c r="D143" s="20"/>
      <c r="E143" s="20"/>
    </row>
    <row r="144" spans="1:5" x14ac:dyDescent="0.25">
      <c r="A144" s="20"/>
      <c r="B144" s="20"/>
      <c r="C144" s="20"/>
      <c r="D144" s="20"/>
      <c r="E144" s="20"/>
    </row>
    <row r="145" spans="1:5" x14ac:dyDescent="0.25">
      <c r="A145" s="20"/>
      <c r="B145" s="20"/>
      <c r="C145" s="20"/>
      <c r="D145" s="20"/>
      <c r="E145" s="20"/>
    </row>
    <row r="146" spans="1:5" x14ac:dyDescent="0.25">
      <c r="A146" s="20"/>
      <c r="B146" s="20"/>
      <c r="C146" s="20"/>
      <c r="D146" s="20"/>
      <c r="E146" s="20"/>
    </row>
    <row r="147" spans="1:5" x14ac:dyDescent="0.25">
      <c r="A147" s="20"/>
      <c r="B147" s="20"/>
      <c r="C147" s="20"/>
      <c r="D147" s="20"/>
      <c r="E147" s="20"/>
    </row>
    <row r="148" spans="1:5" x14ac:dyDescent="0.25">
      <c r="A148" s="20"/>
      <c r="B148" s="20"/>
      <c r="C148" s="20"/>
      <c r="D148" s="20"/>
      <c r="E148" s="20"/>
    </row>
    <row r="149" spans="1:5" x14ac:dyDescent="0.25">
      <c r="A149" s="20"/>
      <c r="B149" s="20"/>
      <c r="C149" s="20"/>
      <c r="D149" s="20"/>
      <c r="E149" s="20"/>
    </row>
    <row r="150" spans="1:5" x14ac:dyDescent="0.25">
      <c r="A150" s="20"/>
      <c r="B150" s="20"/>
      <c r="C150" s="20"/>
      <c r="D150" s="20"/>
      <c r="E150" s="20"/>
    </row>
    <row r="151" spans="1:5" x14ac:dyDescent="0.25">
      <c r="A151" s="20"/>
      <c r="B151" s="20"/>
      <c r="C151" s="20"/>
      <c r="D151" s="20"/>
      <c r="E151" s="20"/>
    </row>
    <row r="152" spans="1:5" x14ac:dyDescent="0.25">
      <c r="A152" s="20"/>
      <c r="B152" s="20"/>
      <c r="C152" s="20"/>
      <c r="D152" s="20"/>
      <c r="E152" s="20"/>
    </row>
    <row r="153" spans="1:5" x14ac:dyDescent="0.25">
      <c r="A153" s="20"/>
      <c r="B153" s="20"/>
      <c r="C153" s="20"/>
      <c r="D153" s="20"/>
      <c r="E153" s="20"/>
    </row>
    <row r="154" spans="1:5" x14ac:dyDescent="0.25">
      <c r="A154" s="20"/>
      <c r="B154" s="20"/>
      <c r="C154" s="20"/>
      <c r="D154" s="20"/>
      <c r="E154" s="20"/>
    </row>
    <row r="155" spans="1:5" x14ac:dyDescent="0.25">
      <c r="A155" s="20"/>
      <c r="B155" s="20"/>
      <c r="C155" s="20"/>
      <c r="D155" s="20"/>
      <c r="E155" s="20"/>
    </row>
    <row r="156" spans="1:5" x14ac:dyDescent="0.25">
      <c r="A156" s="20"/>
      <c r="B156" s="20"/>
      <c r="C156" s="20"/>
      <c r="D156" s="20"/>
      <c r="E156" s="20"/>
    </row>
    <row r="157" spans="1:5" x14ac:dyDescent="0.25">
      <c r="A157" s="20"/>
      <c r="B157" s="20"/>
      <c r="C157" s="20"/>
      <c r="D157" s="20"/>
      <c r="E157" s="20"/>
    </row>
    <row r="158" spans="1:5" x14ac:dyDescent="0.25">
      <c r="A158" s="20"/>
      <c r="B158" s="20"/>
      <c r="C158" s="20"/>
      <c r="D158" s="20"/>
      <c r="E158" s="20"/>
    </row>
    <row r="159" spans="1:5" x14ac:dyDescent="0.25">
      <c r="A159" s="20"/>
      <c r="B159" s="20"/>
      <c r="C159" s="20"/>
      <c r="D159" s="20"/>
      <c r="E159" s="20"/>
    </row>
    <row r="160" spans="1:5" x14ac:dyDescent="0.25">
      <c r="A160" s="20"/>
      <c r="B160" s="20"/>
      <c r="C160" s="20"/>
      <c r="D160" s="20"/>
      <c r="E160" s="20"/>
    </row>
    <row r="161" spans="1:5" x14ac:dyDescent="0.25">
      <c r="A161" s="20"/>
      <c r="B161" s="20"/>
      <c r="C161" s="20"/>
      <c r="D161" s="20"/>
      <c r="E161" s="20"/>
    </row>
    <row r="162" spans="1:5" x14ac:dyDescent="0.25">
      <c r="A162" s="20"/>
      <c r="B162" s="20"/>
      <c r="C162" s="20"/>
      <c r="D162" s="20"/>
      <c r="E162" s="20"/>
    </row>
    <row r="163" spans="1:5" x14ac:dyDescent="0.25">
      <c r="A163" s="20"/>
      <c r="B163" s="20"/>
      <c r="C163" s="20"/>
      <c r="D163" s="20"/>
      <c r="E163" s="20"/>
    </row>
    <row r="164" spans="1:5" x14ac:dyDescent="0.25">
      <c r="A164" s="20"/>
      <c r="B164" s="20"/>
      <c r="C164" s="20"/>
      <c r="D164" s="20"/>
      <c r="E164" s="20"/>
    </row>
    <row r="165" spans="1:5" x14ac:dyDescent="0.25">
      <c r="A165" s="20"/>
      <c r="B165" s="20"/>
      <c r="C165" s="20"/>
      <c r="D165" s="20"/>
      <c r="E165" s="20"/>
    </row>
    <row r="166" spans="1:5" x14ac:dyDescent="0.25">
      <c r="A166" s="20"/>
      <c r="B166" s="20"/>
      <c r="C166" s="20"/>
      <c r="D166" s="20"/>
      <c r="E166" s="20"/>
    </row>
    <row r="167" spans="1:5" x14ac:dyDescent="0.25">
      <c r="A167" s="20"/>
      <c r="B167" s="20"/>
      <c r="C167" s="20"/>
      <c r="D167" s="20"/>
      <c r="E167" s="20"/>
    </row>
    <row r="168" spans="1:5" x14ac:dyDescent="0.25">
      <c r="A168" s="20"/>
      <c r="B168" s="20"/>
      <c r="C168" s="20"/>
      <c r="D168" s="20"/>
      <c r="E168" s="20"/>
    </row>
    <row r="169" spans="1:5" x14ac:dyDescent="0.25">
      <c r="A169" s="20"/>
      <c r="B169" s="20"/>
      <c r="C169" s="20"/>
      <c r="D169" s="20"/>
      <c r="E169" s="20"/>
    </row>
    <row r="170" spans="1:5" x14ac:dyDescent="0.25">
      <c r="A170" s="20"/>
      <c r="B170" s="20"/>
      <c r="C170" s="20"/>
      <c r="D170" s="20"/>
      <c r="E170" s="20"/>
    </row>
    <row r="171" spans="1:5" x14ac:dyDescent="0.25">
      <c r="A171" s="20"/>
      <c r="B171" s="20"/>
      <c r="C171" s="20"/>
      <c r="D171" s="20"/>
      <c r="E171" s="20"/>
    </row>
    <row r="172" spans="1:5" x14ac:dyDescent="0.25">
      <c r="A172" s="20"/>
      <c r="B172" s="20"/>
      <c r="C172" s="20"/>
      <c r="D172" s="20"/>
      <c r="E172" s="20"/>
    </row>
    <row r="173" spans="1:5" x14ac:dyDescent="0.25">
      <c r="A173" s="20"/>
      <c r="B173" s="20"/>
      <c r="C173" s="20"/>
      <c r="D173" s="20"/>
      <c r="E173" s="20"/>
    </row>
    <row r="174" spans="1:5" x14ac:dyDescent="0.25">
      <c r="A174" s="20"/>
      <c r="B174" s="20"/>
      <c r="C174" s="20"/>
      <c r="D174" s="20"/>
      <c r="E174" s="20"/>
    </row>
    <row r="175" spans="1:5" x14ac:dyDescent="0.25">
      <c r="A175" s="20"/>
      <c r="B175" s="20"/>
      <c r="C175" s="20"/>
      <c r="D175" s="20"/>
      <c r="E175" s="20"/>
    </row>
    <row r="176" spans="1:5" x14ac:dyDescent="0.25">
      <c r="A176" s="20"/>
      <c r="B176" s="20"/>
      <c r="C176" s="20"/>
      <c r="D176" s="20"/>
      <c r="E176" s="20"/>
    </row>
    <row r="177" spans="1:5" x14ac:dyDescent="0.25">
      <c r="A177" s="20"/>
      <c r="B177" s="20"/>
      <c r="C177" s="20"/>
      <c r="D177" s="20"/>
      <c r="E177" s="20"/>
    </row>
    <row r="178" spans="1:5" x14ac:dyDescent="0.25">
      <c r="A178" s="20"/>
      <c r="B178" s="20"/>
      <c r="C178" s="20"/>
      <c r="D178" s="20"/>
      <c r="E178" s="20"/>
    </row>
    <row r="179" spans="1:5" x14ac:dyDescent="0.25">
      <c r="A179" s="20"/>
      <c r="B179" s="20"/>
      <c r="C179" s="20"/>
      <c r="D179" s="20"/>
      <c r="E179" s="20"/>
    </row>
    <row r="180" spans="1:5" x14ac:dyDescent="0.25">
      <c r="A180" s="20"/>
      <c r="B180" s="20"/>
      <c r="C180" s="20"/>
      <c r="D180" s="20"/>
      <c r="E180" s="20"/>
    </row>
    <row r="181" spans="1:5" x14ac:dyDescent="0.25">
      <c r="A181" s="20"/>
      <c r="B181" s="20"/>
      <c r="C181" s="20"/>
      <c r="D181" s="20"/>
      <c r="E181" s="20"/>
    </row>
    <row r="182" spans="1:5" x14ac:dyDescent="0.25">
      <c r="A182" s="20"/>
      <c r="B182" s="20"/>
      <c r="C182" s="20"/>
      <c r="D182" s="20"/>
      <c r="E182" s="20"/>
    </row>
    <row r="183" spans="1:5" x14ac:dyDescent="0.25">
      <c r="A183" s="20"/>
      <c r="B183" s="20"/>
      <c r="C183" s="20"/>
      <c r="D183" s="20"/>
      <c r="E183" s="20"/>
    </row>
    <row r="184" spans="1:5" x14ac:dyDescent="0.25">
      <c r="A184" s="20"/>
      <c r="B184" s="20"/>
      <c r="C184" s="20"/>
      <c r="D184" s="20"/>
      <c r="E184" s="20"/>
    </row>
    <row r="185" spans="1:5" x14ac:dyDescent="0.25">
      <c r="A185" s="20"/>
      <c r="B185" s="20"/>
      <c r="C185" s="20"/>
      <c r="D185" s="20"/>
      <c r="E185" s="20"/>
    </row>
    <row r="186" spans="1:5" x14ac:dyDescent="0.25">
      <c r="A186" s="20"/>
      <c r="B186" s="20"/>
      <c r="C186" s="20"/>
      <c r="D186" s="20"/>
      <c r="E186" s="20"/>
    </row>
    <row r="187" spans="1:5" x14ac:dyDescent="0.25">
      <c r="A187" s="20"/>
      <c r="B187" s="20"/>
      <c r="C187" s="20"/>
      <c r="D187" s="20"/>
      <c r="E187" s="20"/>
    </row>
    <row r="188" spans="1:5" x14ac:dyDescent="0.25">
      <c r="A188" s="20"/>
      <c r="B188" s="20"/>
      <c r="C188" s="20"/>
      <c r="D188" s="20"/>
      <c r="E188" s="20"/>
    </row>
    <row r="189" spans="1:5" x14ac:dyDescent="0.25">
      <c r="A189" s="20"/>
      <c r="B189" s="20"/>
      <c r="C189" s="20"/>
      <c r="D189" s="20"/>
      <c r="E189" s="20"/>
    </row>
    <row r="190" spans="1:5" x14ac:dyDescent="0.25">
      <c r="A190" s="20"/>
      <c r="B190" s="20"/>
      <c r="C190" s="20"/>
      <c r="D190" s="20"/>
      <c r="E190" s="20"/>
    </row>
    <row r="191" spans="1:5" x14ac:dyDescent="0.25">
      <c r="A191" s="20"/>
      <c r="B191" s="20"/>
      <c r="C191" s="20"/>
      <c r="D191" s="20"/>
      <c r="E191" s="20"/>
    </row>
    <row r="192" spans="1:5" x14ac:dyDescent="0.25">
      <c r="A192" s="20"/>
      <c r="B192" s="20"/>
      <c r="C192" s="20"/>
      <c r="D192" s="20"/>
      <c r="E192" s="20"/>
    </row>
    <row r="193" spans="1:5" x14ac:dyDescent="0.25">
      <c r="A193" s="20"/>
      <c r="B193" s="20"/>
      <c r="C193" s="20"/>
      <c r="D193" s="20"/>
      <c r="E193" s="20"/>
    </row>
    <row r="194" spans="1:5" x14ac:dyDescent="0.25">
      <c r="A194" s="20"/>
      <c r="B194" s="20"/>
      <c r="C194" s="20"/>
      <c r="D194" s="20"/>
      <c r="E194" s="20"/>
    </row>
    <row r="195" spans="1:5" x14ac:dyDescent="0.25">
      <c r="A195" s="20"/>
      <c r="B195" s="20"/>
      <c r="C195" s="20"/>
      <c r="D195" s="20"/>
      <c r="E195" s="20"/>
    </row>
    <row r="196" spans="1:5" x14ac:dyDescent="0.25">
      <c r="A196" s="20"/>
      <c r="B196" s="20"/>
      <c r="C196" s="20"/>
      <c r="D196" s="20"/>
      <c r="E196" s="20"/>
    </row>
    <row r="197" spans="1:5" x14ac:dyDescent="0.25">
      <c r="A197" s="20"/>
      <c r="B197" s="20"/>
      <c r="C197" s="20"/>
      <c r="D197" s="20"/>
      <c r="E197" s="20"/>
    </row>
    <row r="198" spans="1:5" x14ac:dyDescent="0.25">
      <c r="A198" s="20"/>
      <c r="B198" s="20"/>
      <c r="C198" s="20"/>
      <c r="D198" s="20"/>
      <c r="E198" s="20"/>
    </row>
    <row r="199" spans="1:5" x14ac:dyDescent="0.25">
      <c r="A199" s="20"/>
      <c r="B199" s="20"/>
      <c r="C199" s="20"/>
      <c r="D199" s="20"/>
      <c r="E199" s="20"/>
    </row>
    <row r="200" spans="1:5" x14ac:dyDescent="0.25">
      <c r="A200" s="20"/>
      <c r="B200" s="20"/>
      <c r="C200" s="20"/>
      <c r="D200" s="20"/>
      <c r="E200" s="20"/>
    </row>
    <row r="201" spans="1:5" x14ac:dyDescent="0.25">
      <c r="A201" s="20"/>
      <c r="B201" s="20"/>
      <c r="C201" s="20"/>
      <c r="D201" s="20"/>
      <c r="E201" s="20"/>
    </row>
    <row r="202" spans="1:5" x14ac:dyDescent="0.25">
      <c r="A202" s="20"/>
      <c r="B202" s="20"/>
      <c r="C202" s="20"/>
      <c r="D202" s="20"/>
      <c r="E202" s="20"/>
    </row>
    <row r="203" spans="1:5" x14ac:dyDescent="0.25">
      <c r="A203" s="20"/>
      <c r="B203" s="20"/>
      <c r="C203" s="20"/>
      <c r="D203" s="20"/>
      <c r="E203" s="20"/>
    </row>
    <row r="204" spans="1:5" x14ac:dyDescent="0.25">
      <c r="A204" s="20"/>
      <c r="B204" s="20"/>
      <c r="C204" s="20"/>
      <c r="D204" s="20"/>
      <c r="E204" s="20"/>
    </row>
    <row r="205" spans="1:5" x14ac:dyDescent="0.25">
      <c r="A205" s="20"/>
      <c r="B205" s="20"/>
      <c r="C205" s="20"/>
      <c r="D205" s="20"/>
      <c r="E205" s="20"/>
    </row>
    <row r="206" spans="1:5" x14ac:dyDescent="0.25">
      <c r="A206" s="20"/>
      <c r="B206" s="20"/>
      <c r="C206" s="20"/>
      <c r="D206" s="20"/>
      <c r="E206" s="20"/>
    </row>
    <row r="207" spans="1:5" x14ac:dyDescent="0.25">
      <c r="A207" s="20"/>
      <c r="B207" s="20"/>
      <c r="C207" s="20"/>
      <c r="D207" s="20"/>
      <c r="E207" s="20"/>
    </row>
    <row r="208" spans="1:5" x14ac:dyDescent="0.25">
      <c r="A208" s="20"/>
      <c r="B208" s="20"/>
      <c r="C208" s="20"/>
      <c r="D208" s="20"/>
      <c r="E208" s="20"/>
    </row>
    <row r="209" spans="1:5" x14ac:dyDescent="0.25">
      <c r="A209" s="20"/>
      <c r="B209" s="20"/>
      <c r="C209" s="20"/>
      <c r="D209" s="20"/>
      <c r="E209" s="20"/>
    </row>
    <row r="210" spans="1:5" x14ac:dyDescent="0.25">
      <c r="A210" s="20"/>
      <c r="B210" s="20"/>
      <c r="C210" s="20"/>
      <c r="D210" s="20"/>
      <c r="E210" s="20"/>
    </row>
    <row r="211" spans="1:5" x14ac:dyDescent="0.25">
      <c r="A211" s="20"/>
      <c r="B211" s="20"/>
      <c r="C211" s="20"/>
      <c r="D211" s="20"/>
      <c r="E211" s="20"/>
    </row>
    <row r="212" spans="1:5" x14ac:dyDescent="0.25">
      <c r="A212" s="20"/>
      <c r="B212" s="20"/>
      <c r="C212" s="20"/>
      <c r="D212" s="20"/>
      <c r="E212" s="20"/>
    </row>
    <row r="213" spans="1:5" x14ac:dyDescent="0.25">
      <c r="A213" s="20"/>
      <c r="B213" s="20"/>
      <c r="C213" s="20"/>
      <c r="D213" s="20"/>
      <c r="E213" s="20"/>
    </row>
    <row r="214" spans="1:5" x14ac:dyDescent="0.25">
      <c r="A214" s="20"/>
      <c r="B214" s="20"/>
      <c r="C214" s="20"/>
      <c r="D214" s="20"/>
      <c r="E214" s="20"/>
    </row>
    <row r="215" spans="1:5" x14ac:dyDescent="0.25">
      <c r="A215" s="20"/>
      <c r="B215" s="20"/>
      <c r="C215" s="20"/>
      <c r="D215" s="20"/>
      <c r="E215" s="20"/>
    </row>
    <row r="216" spans="1:5" x14ac:dyDescent="0.25">
      <c r="A216" s="20"/>
      <c r="B216" s="20"/>
      <c r="C216" s="20"/>
      <c r="D216" s="20"/>
      <c r="E216" s="20"/>
    </row>
    <row r="217" spans="1:5" x14ac:dyDescent="0.25">
      <c r="A217" s="20"/>
      <c r="B217" s="20"/>
      <c r="C217" s="20"/>
      <c r="D217" s="20"/>
      <c r="E217" s="20"/>
    </row>
    <row r="218" spans="1:5" x14ac:dyDescent="0.25">
      <c r="A218" s="20"/>
      <c r="B218" s="20"/>
      <c r="C218" s="20"/>
      <c r="D218" s="20"/>
      <c r="E218" s="20"/>
    </row>
    <row r="219" spans="1:5" x14ac:dyDescent="0.25">
      <c r="A219" s="20"/>
      <c r="B219" s="20"/>
      <c r="C219" s="20"/>
      <c r="D219" s="20"/>
      <c r="E219" s="20"/>
    </row>
    <row r="220" spans="1:5" x14ac:dyDescent="0.25">
      <c r="A220" s="20"/>
      <c r="B220" s="20"/>
      <c r="C220" s="20"/>
      <c r="D220" s="20"/>
      <c r="E220" s="20"/>
    </row>
    <row r="221" spans="1:5" x14ac:dyDescent="0.25">
      <c r="A221" s="20"/>
      <c r="B221" s="20"/>
      <c r="C221" s="20"/>
      <c r="D221" s="20"/>
      <c r="E221" s="20"/>
    </row>
    <row r="222" spans="1:5" x14ac:dyDescent="0.25">
      <c r="A222" s="20"/>
      <c r="B222" s="20"/>
      <c r="C222" s="20"/>
      <c r="D222" s="20"/>
      <c r="E222" s="20"/>
    </row>
    <row r="223" spans="1:5" x14ac:dyDescent="0.25">
      <c r="A223" s="20"/>
      <c r="B223" s="20"/>
      <c r="C223" s="20"/>
      <c r="D223" s="20"/>
      <c r="E223" s="20"/>
    </row>
    <row r="224" spans="1:5" x14ac:dyDescent="0.25">
      <c r="A224" s="20"/>
      <c r="B224" s="20"/>
      <c r="C224" s="20"/>
      <c r="D224" s="20"/>
      <c r="E224" s="20"/>
    </row>
    <row r="225" spans="1:5" x14ac:dyDescent="0.25">
      <c r="A225" s="20"/>
      <c r="B225" s="20"/>
      <c r="C225" s="20"/>
      <c r="D225" s="20"/>
      <c r="E225" s="20"/>
    </row>
    <row r="226" spans="1:5" x14ac:dyDescent="0.25">
      <c r="A226" s="20"/>
      <c r="B226" s="20"/>
      <c r="C226" s="20"/>
      <c r="D226" s="20"/>
      <c r="E226" s="20"/>
    </row>
    <row r="227" spans="1:5" x14ac:dyDescent="0.25">
      <c r="A227" s="20"/>
      <c r="B227" s="20"/>
      <c r="C227" s="20"/>
      <c r="D227" s="20"/>
      <c r="E227" s="20"/>
    </row>
    <row r="228" spans="1:5" x14ac:dyDescent="0.25">
      <c r="A228" s="20"/>
      <c r="B228" s="20"/>
      <c r="C228" s="20"/>
      <c r="D228" s="20"/>
      <c r="E228" s="20"/>
    </row>
    <row r="229" spans="1:5" x14ac:dyDescent="0.25">
      <c r="A229" s="20"/>
      <c r="B229" s="20"/>
      <c r="C229" s="20"/>
      <c r="D229" s="20"/>
      <c r="E229" s="20"/>
    </row>
    <row r="230" spans="1:5" x14ac:dyDescent="0.25">
      <c r="A230" s="20"/>
      <c r="B230" s="20"/>
      <c r="C230" s="20"/>
      <c r="D230" s="20"/>
      <c r="E230" s="20"/>
    </row>
    <row r="231" spans="1:5" x14ac:dyDescent="0.25">
      <c r="A231" s="20"/>
      <c r="B231" s="20"/>
      <c r="C231" s="20"/>
      <c r="D231" s="20"/>
      <c r="E231" s="20"/>
    </row>
    <row r="232" spans="1:5" x14ac:dyDescent="0.25">
      <c r="A232" s="20"/>
      <c r="B232" s="20"/>
      <c r="C232" s="20"/>
      <c r="D232" s="20"/>
      <c r="E232" s="20"/>
    </row>
    <row r="233" spans="1:5" x14ac:dyDescent="0.25">
      <c r="A233" s="20"/>
      <c r="B233" s="20"/>
      <c r="C233" s="20"/>
      <c r="D233" s="20"/>
      <c r="E233" s="20"/>
    </row>
    <row r="234" spans="1:5" x14ac:dyDescent="0.25">
      <c r="A234" s="20"/>
      <c r="B234" s="20"/>
      <c r="C234" s="20"/>
      <c r="D234" s="20"/>
      <c r="E234" s="20"/>
    </row>
    <row r="235" spans="1:5" x14ac:dyDescent="0.25">
      <c r="A235" s="20"/>
      <c r="B235" s="20"/>
      <c r="C235" s="20"/>
      <c r="D235" s="20"/>
      <c r="E235" s="20"/>
    </row>
    <row r="236" spans="1:5" x14ac:dyDescent="0.25">
      <c r="A236" s="20"/>
      <c r="B236" s="20"/>
      <c r="C236" s="20"/>
      <c r="D236" s="20"/>
      <c r="E236" s="20"/>
    </row>
    <row r="237" spans="1:5" x14ac:dyDescent="0.25">
      <c r="A237" s="20"/>
      <c r="B237" s="20"/>
      <c r="C237" s="20"/>
      <c r="D237" s="20"/>
      <c r="E237" s="20"/>
    </row>
    <row r="238" spans="1:5" x14ac:dyDescent="0.25">
      <c r="A238" s="20"/>
      <c r="B238" s="20"/>
      <c r="C238" s="20"/>
      <c r="D238" s="20"/>
      <c r="E238" s="20"/>
    </row>
    <row r="239" spans="1:5" x14ac:dyDescent="0.25">
      <c r="A239" s="20"/>
      <c r="B239" s="20"/>
      <c r="C239" s="20"/>
      <c r="D239" s="20"/>
      <c r="E239" s="20"/>
    </row>
    <row r="240" spans="1:5" x14ac:dyDescent="0.25">
      <c r="A240" s="20"/>
      <c r="B240" s="20"/>
      <c r="C240" s="20"/>
      <c r="D240" s="20"/>
      <c r="E240" s="20"/>
    </row>
    <row r="241" spans="1:5" x14ac:dyDescent="0.25">
      <c r="A241" s="20"/>
      <c r="B241" s="20"/>
      <c r="C241" s="20"/>
      <c r="D241" s="20"/>
      <c r="E241" s="20"/>
    </row>
    <row r="242" spans="1:5" x14ac:dyDescent="0.25">
      <c r="A242" s="20"/>
      <c r="B242" s="20"/>
      <c r="C242" s="20"/>
      <c r="D242" s="20"/>
      <c r="E242" s="20"/>
    </row>
    <row r="243" spans="1:5" x14ac:dyDescent="0.25">
      <c r="A243" s="20"/>
      <c r="B243" s="20"/>
      <c r="C243" s="20"/>
      <c r="D243" s="20"/>
      <c r="E243" s="20"/>
    </row>
    <row r="244" spans="1:5" x14ac:dyDescent="0.25">
      <c r="A244" s="20"/>
      <c r="B244" s="20"/>
      <c r="C244" s="20"/>
      <c r="D244" s="20"/>
      <c r="E244" s="20"/>
    </row>
    <row r="245" spans="1:5" x14ac:dyDescent="0.25">
      <c r="A245" s="20"/>
      <c r="B245" s="20"/>
      <c r="C245" s="20"/>
      <c r="D245" s="20"/>
      <c r="E245" s="20"/>
    </row>
    <row r="246" spans="1:5" x14ac:dyDescent="0.25">
      <c r="A246" s="20"/>
      <c r="B246" s="20"/>
      <c r="C246" s="20"/>
      <c r="D246" s="20"/>
      <c r="E246" s="20"/>
    </row>
    <row r="247" spans="1:5" x14ac:dyDescent="0.25">
      <c r="A247" s="20"/>
      <c r="B247" s="20"/>
      <c r="C247" s="20"/>
      <c r="D247" s="20"/>
      <c r="E247" s="20"/>
    </row>
    <row r="248" spans="1:5" x14ac:dyDescent="0.25">
      <c r="A248" s="20"/>
      <c r="B248" s="20"/>
      <c r="C248" s="20"/>
      <c r="D248" s="20"/>
      <c r="E248" s="20"/>
    </row>
    <row r="249" spans="1:5" x14ac:dyDescent="0.25">
      <c r="A249" s="20"/>
      <c r="B249" s="20"/>
      <c r="C249" s="20"/>
      <c r="D249" s="20"/>
      <c r="E249" s="20"/>
    </row>
    <row r="250" spans="1:5" x14ac:dyDescent="0.25">
      <c r="A250" s="20"/>
      <c r="B250" s="20"/>
      <c r="C250" s="20"/>
      <c r="D250" s="20"/>
      <c r="E250" s="20"/>
    </row>
    <row r="251" spans="1:5" x14ac:dyDescent="0.25">
      <c r="A251" s="20"/>
      <c r="B251" s="20"/>
      <c r="C251" s="20"/>
      <c r="D251" s="20"/>
      <c r="E251" s="20"/>
    </row>
    <row r="252" spans="1:5" x14ac:dyDescent="0.25">
      <c r="A252" s="20"/>
      <c r="B252" s="20"/>
      <c r="C252" s="20"/>
      <c r="D252" s="20"/>
      <c r="E252" s="20"/>
    </row>
    <row r="253" spans="1:5" x14ac:dyDescent="0.25">
      <c r="A253" s="20"/>
      <c r="B253" s="20"/>
      <c r="C253" s="20"/>
      <c r="D253" s="20"/>
      <c r="E253" s="20"/>
    </row>
    <row r="254" spans="1:5" x14ac:dyDescent="0.25">
      <c r="A254" s="20"/>
      <c r="B254" s="20"/>
      <c r="C254" s="20"/>
      <c r="D254" s="20"/>
      <c r="E254" s="20"/>
    </row>
    <row r="255" spans="1:5" x14ac:dyDescent="0.25">
      <c r="A255" s="20"/>
      <c r="B255" s="20"/>
      <c r="C255" s="20"/>
      <c r="D255" s="20"/>
      <c r="E255" s="20"/>
    </row>
    <row r="256" spans="1:5" x14ac:dyDescent="0.25">
      <c r="A256" s="20"/>
      <c r="B256" s="20"/>
      <c r="C256" s="20"/>
      <c r="D256" s="20"/>
      <c r="E256" s="20"/>
    </row>
    <row r="257" spans="1:5" x14ac:dyDescent="0.25">
      <c r="A257" s="20"/>
      <c r="B257" s="20"/>
      <c r="C257" s="20"/>
      <c r="D257" s="20"/>
      <c r="E257" s="20"/>
    </row>
    <row r="258" spans="1:5" x14ac:dyDescent="0.25">
      <c r="A258" s="20"/>
      <c r="B258" s="20"/>
      <c r="C258" s="20"/>
      <c r="D258" s="20"/>
      <c r="E258" s="20"/>
    </row>
    <row r="259" spans="1:5" x14ac:dyDescent="0.25">
      <c r="A259" s="20"/>
      <c r="B259" s="20"/>
      <c r="C259" s="20"/>
      <c r="D259" s="20"/>
      <c r="E259" s="20"/>
    </row>
    <row r="260" spans="1:5" x14ac:dyDescent="0.25">
      <c r="A260" s="20"/>
      <c r="B260" s="20"/>
      <c r="C260" s="20"/>
      <c r="D260" s="20"/>
      <c r="E260" s="20"/>
    </row>
    <row r="261" spans="1:5" x14ac:dyDescent="0.25">
      <c r="A261" s="20"/>
      <c r="B261" s="20"/>
      <c r="C261" s="20"/>
      <c r="D261" s="20"/>
      <c r="E261" s="20"/>
    </row>
    <row r="262" spans="1:5" x14ac:dyDescent="0.25">
      <c r="A262" s="20"/>
      <c r="B262" s="20"/>
      <c r="C262" s="20"/>
      <c r="D262" s="20"/>
      <c r="E262" s="20"/>
    </row>
    <row r="263" spans="1:5" x14ac:dyDescent="0.25">
      <c r="A263" s="20"/>
      <c r="B263" s="20"/>
      <c r="C263" s="20"/>
      <c r="D263" s="20"/>
      <c r="E263" s="20"/>
    </row>
    <row r="264" spans="1:5" x14ac:dyDescent="0.25">
      <c r="A264" s="20"/>
      <c r="B264" s="20"/>
      <c r="C264" s="20"/>
      <c r="D264" s="20"/>
      <c r="E264" s="20"/>
    </row>
    <row r="265" spans="1:5" x14ac:dyDescent="0.25">
      <c r="A265" s="20"/>
      <c r="B265" s="20"/>
      <c r="C265" s="20"/>
      <c r="D265" s="20"/>
      <c r="E265" s="20"/>
    </row>
    <row r="266" spans="1:5" x14ac:dyDescent="0.25">
      <c r="A266" s="20"/>
      <c r="B266" s="20"/>
      <c r="C266" s="20"/>
      <c r="D266" s="20"/>
      <c r="E266" s="20"/>
    </row>
    <row r="267" spans="1:5" x14ac:dyDescent="0.25">
      <c r="A267" s="20"/>
      <c r="B267" s="20"/>
      <c r="C267" s="20"/>
      <c r="D267" s="20"/>
      <c r="E267" s="20"/>
    </row>
    <row r="268" spans="1:5" x14ac:dyDescent="0.25">
      <c r="A268" s="20"/>
      <c r="B268" s="20"/>
      <c r="C268" s="20"/>
      <c r="D268" s="20"/>
      <c r="E268" s="20"/>
    </row>
    <row r="269" spans="1:5" x14ac:dyDescent="0.25">
      <c r="A269" s="20"/>
      <c r="B269" s="20"/>
      <c r="C269" s="20"/>
      <c r="D269" s="20"/>
      <c r="E269" s="20"/>
    </row>
    <row r="270" spans="1:5" x14ac:dyDescent="0.25">
      <c r="A270" s="20"/>
      <c r="B270" s="20"/>
      <c r="C270" s="20"/>
      <c r="D270" s="20"/>
      <c r="E270" s="20"/>
    </row>
    <row r="271" spans="1:5" x14ac:dyDescent="0.25">
      <c r="A271" s="20"/>
      <c r="B271" s="20"/>
      <c r="C271" s="20"/>
      <c r="D271" s="20"/>
      <c r="E271" s="20"/>
    </row>
    <row r="272" spans="1:5" x14ac:dyDescent="0.25">
      <c r="A272" s="20"/>
      <c r="B272" s="20"/>
      <c r="C272" s="20"/>
      <c r="D272" s="20"/>
      <c r="E272" s="20"/>
    </row>
    <row r="273" spans="1:5" x14ac:dyDescent="0.25">
      <c r="A273" s="20"/>
      <c r="B273" s="20"/>
      <c r="C273" s="20"/>
      <c r="D273" s="20"/>
      <c r="E273" s="20"/>
    </row>
    <row r="274" spans="1:5" x14ac:dyDescent="0.25">
      <c r="A274" s="20"/>
      <c r="B274" s="20"/>
      <c r="C274" s="20"/>
      <c r="D274" s="20"/>
      <c r="E274" s="20"/>
    </row>
    <row r="275" spans="1:5" x14ac:dyDescent="0.25">
      <c r="A275" s="20"/>
      <c r="B275" s="20"/>
      <c r="C275" s="20"/>
      <c r="D275" s="20"/>
      <c r="E275" s="20"/>
    </row>
    <row r="276" spans="1:5" x14ac:dyDescent="0.25">
      <c r="A276" s="20"/>
      <c r="B276" s="20"/>
      <c r="C276" s="20"/>
      <c r="D276" s="20"/>
      <c r="E276" s="20"/>
    </row>
    <row r="277" spans="1:5" x14ac:dyDescent="0.25">
      <c r="A277" s="20"/>
      <c r="B277" s="20"/>
      <c r="C277" s="20"/>
      <c r="D277" s="20"/>
      <c r="E277" s="20"/>
    </row>
    <row r="278" spans="1:5" x14ac:dyDescent="0.25">
      <c r="A278" s="20"/>
      <c r="B278" s="20"/>
      <c r="C278" s="20"/>
      <c r="D278" s="20"/>
      <c r="E278" s="20"/>
    </row>
    <row r="279" spans="1:5" x14ac:dyDescent="0.25">
      <c r="A279" s="20"/>
      <c r="B279" s="20"/>
      <c r="C279" s="20"/>
      <c r="D279" s="20"/>
      <c r="E279" s="20"/>
    </row>
  </sheetData>
  <mergeCells count="10">
    <mergeCell ref="F3:I3"/>
    <mergeCell ref="AO6:AP6"/>
    <mergeCell ref="AI6:AJ6"/>
    <mergeCell ref="AM6:AN6"/>
    <mergeCell ref="A5:D5"/>
    <mergeCell ref="AK6:AL6"/>
    <mergeCell ref="F4:M4"/>
    <mergeCell ref="N4:T4"/>
    <mergeCell ref="U4:AA4"/>
    <mergeCell ref="AB4:AH4"/>
  </mergeCells>
  <conditionalFormatting sqref="N92:AH92 F109:AH119 M98:M102 N108:AH108 M104:M108 F55:AH55 F57:AH79 AO38:AP40 AI38:AI39 F8:AH20 F28:AH50">
    <cfRule type="cellIs" dxfId="61" priority="341" operator="notEqual">
      <formula>0</formula>
    </cfRule>
  </conditionalFormatting>
  <conditionalFormatting sqref="AK79:AP79">
    <cfRule type="cellIs" dxfId="60" priority="236" operator="notEqual">
      <formula>0</formula>
    </cfRule>
  </conditionalFormatting>
  <conditionalFormatting sqref="AK92:AP92">
    <cfRule type="cellIs" dxfId="59" priority="235" operator="notEqual">
      <formula>0</formula>
    </cfRule>
  </conditionalFormatting>
  <conditionalFormatting sqref="AK21:AP21">
    <cfRule type="cellIs" dxfId="58" priority="243" operator="notEqual">
      <formula>0</formula>
    </cfRule>
  </conditionalFormatting>
  <conditionalFormatting sqref="AK24:AP24">
    <cfRule type="cellIs" dxfId="57" priority="242" operator="notEqual">
      <formula>0</formula>
    </cfRule>
  </conditionalFormatting>
  <conditionalFormatting sqref="AK27:AP27">
    <cfRule type="cellIs" dxfId="56" priority="241" operator="notEqual">
      <formula>0</formula>
    </cfRule>
  </conditionalFormatting>
  <conditionalFormatting sqref="AK50:AP50">
    <cfRule type="cellIs" dxfId="55" priority="239" operator="notEqual">
      <formula>0</formula>
    </cfRule>
  </conditionalFormatting>
  <conditionalFormatting sqref="AK55:AP55">
    <cfRule type="cellIs" dxfId="54" priority="238" operator="notEqual">
      <formula>0</formula>
    </cfRule>
  </conditionalFormatting>
  <conditionalFormatting sqref="AK57:AP57">
    <cfRule type="cellIs" dxfId="53" priority="237" operator="notEqual">
      <formula>0</formula>
    </cfRule>
  </conditionalFormatting>
  <conditionalFormatting sqref="AK109:AN109">
    <cfRule type="cellIs" dxfId="52" priority="234" operator="notEqual">
      <formula>0</formula>
    </cfRule>
  </conditionalFormatting>
  <conditionalFormatting sqref="AO109:AP109">
    <cfRule type="cellIs" dxfId="51" priority="214" operator="notEqual">
      <formula>0</formula>
    </cfRule>
  </conditionalFormatting>
  <conditionalFormatting sqref="N22:AH23">
    <cfRule type="cellIs" dxfId="50" priority="113" operator="notEqual">
      <formula>0</formula>
    </cfRule>
  </conditionalFormatting>
  <conditionalFormatting sqref="N85:AH86 N91:AA91 O87:AH88 N89:T90 V89:AH90 AC91:AH91">
    <cfRule type="cellIs" dxfId="49" priority="108" operator="notEqual">
      <formula>0</formula>
    </cfRule>
  </conditionalFormatting>
  <conditionalFormatting sqref="N21:AH21">
    <cfRule type="cellIs" dxfId="48" priority="103" operator="notEqual">
      <formula>0</formula>
    </cfRule>
  </conditionalFormatting>
  <conditionalFormatting sqref="N25:AH26">
    <cfRule type="cellIs" dxfId="47" priority="112" operator="notEqual">
      <formula>0</formula>
    </cfRule>
  </conditionalFormatting>
  <conditionalFormatting sqref="N51:AH54">
    <cfRule type="cellIs" dxfId="46" priority="109" operator="notEqual">
      <formula>0</formula>
    </cfRule>
  </conditionalFormatting>
  <conditionalFormatting sqref="N93:AH93 N96:T96 N97:AA97 N98:AH103 S94:AH94 S95:T95 Z95:AH95 Z96:AA96 AG96:AH97">
    <cfRule type="cellIs" dxfId="45" priority="107" operator="notEqual">
      <formula>0</formula>
    </cfRule>
  </conditionalFormatting>
  <conditionalFormatting sqref="N27:AH27">
    <cfRule type="cellIs" dxfId="44" priority="105" operator="notEqual">
      <formula>0</formula>
    </cfRule>
  </conditionalFormatting>
  <conditionalFormatting sqref="N24:AH24">
    <cfRule type="cellIs" dxfId="43" priority="104" operator="notEqual">
      <formula>0</formula>
    </cfRule>
  </conditionalFormatting>
  <conditionalFormatting sqref="AI109:AJ109">
    <cfRule type="cellIs" dxfId="42" priority="82" operator="notEqual">
      <formula>0</formula>
    </cfRule>
  </conditionalFormatting>
  <conditionalFormatting sqref="N87:N88">
    <cfRule type="cellIs" dxfId="41" priority="81" operator="notEqual">
      <formula>0</formula>
    </cfRule>
  </conditionalFormatting>
  <conditionalFormatting sqref="U89:U90">
    <cfRule type="cellIs" dxfId="40" priority="80" operator="notEqual">
      <formula>0</formula>
    </cfRule>
  </conditionalFormatting>
  <conditionalFormatting sqref="AB91">
    <cfRule type="cellIs" dxfId="39" priority="79" operator="notEqual">
      <formula>0</formula>
    </cfRule>
  </conditionalFormatting>
  <conditionalFormatting sqref="F103:M103 F93:M97">
    <cfRule type="cellIs" dxfId="38" priority="52" operator="notEqual">
      <formula>0</formula>
    </cfRule>
  </conditionalFormatting>
  <conditionalFormatting sqref="F85:M91">
    <cfRule type="cellIs" dxfId="37" priority="53" operator="notEqual">
      <formula>0</formula>
    </cfRule>
  </conditionalFormatting>
  <conditionalFormatting sqref="F92:M92">
    <cfRule type="cellIs" dxfId="36" priority="57" operator="notEqual">
      <formula>0</formula>
    </cfRule>
  </conditionalFormatting>
  <conditionalFormatting sqref="F22:M23">
    <cfRule type="cellIs" dxfId="35" priority="56" operator="notEqual">
      <formula>0</formula>
    </cfRule>
  </conditionalFormatting>
  <conditionalFormatting sqref="F21:M21">
    <cfRule type="cellIs" dxfId="34" priority="48" operator="notEqual">
      <formula>0</formula>
    </cfRule>
  </conditionalFormatting>
  <conditionalFormatting sqref="F25:M26">
    <cfRule type="cellIs" dxfId="33" priority="55" operator="notEqual">
      <formula>0</formula>
    </cfRule>
  </conditionalFormatting>
  <conditionalFormatting sqref="F51:M54">
    <cfRule type="cellIs" dxfId="32" priority="54" operator="notEqual">
      <formula>0</formula>
    </cfRule>
  </conditionalFormatting>
  <conditionalFormatting sqref="F27:M27">
    <cfRule type="cellIs" dxfId="31" priority="50" operator="notEqual">
      <formula>0</formula>
    </cfRule>
  </conditionalFormatting>
  <conditionalFormatting sqref="F24:M24">
    <cfRule type="cellIs" dxfId="30" priority="49" operator="notEqual">
      <formula>0</formula>
    </cfRule>
  </conditionalFormatting>
  <conditionalFormatting sqref="F108:L108">
    <cfRule type="cellIs" dxfId="29" priority="44" operator="notEqual">
      <formula>0</formula>
    </cfRule>
  </conditionalFormatting>
  <conditionalFormatting sqref="F98:L102">
    <cfRule type="cellIs" dxfId="28" priority="46" operator="notEqual">
      <formula>0</formula>
    </cfRule>
  </conditionalFormatting>
  <conditionalFormatting sqref="F104:L107">
    <cfRule type="cellIs" dxfId="27" priority="45" operator="notEqual">
      <formula>0</formula>
    </cfRule>
  </conditionalFormatting>
  <conditionalFormatting sqref="AI79:AJ79">
    <cfRule type="cellIs" dxfId="26" priority="31" operator="notEqual">
      <formula>0</formula>
    </cfRule>
  </conditionalFormatting>
  <conditionalFormatting sqref="AI92:AJ92">
    <cfRule type="cellIs" dxfId="25" priority="30" operator="notEqual">
      <formula>0</formula>
    </cfRule>
  </conditionalFormatting>
  <conditionalFormatting sqref="AI21:AJ21">
    <cfRule type="cellIs" dxfId="24" priority="37" operator="notEqual">
      <formula>0</formula>
    </cfRule>
  </conditionalFormatting>
  <conditionalFormatting sqref="AI24:AJ24">
    <cfRule type="cellIs" dxfId="23" priority="36" operator="notEqual">
      <formula>0</formula>
    </cfRule>
  </conditionalFormatting>
  <conditionalFormatting sqref="AI27:AJ27">
    <cfRule type="cellIs" dxfId="22" priority="35" operator="notEqual">
      <formula>0</formula>
    </cfRule>
  </conditionalFormatting>
  <conditionalFormatting sqref="AI50:AJ50">
    <cfRule type="cellIs" dxfId="21" priority="34" operator="notEqual">
      <formula>0</formula>
    </cfRule>
  </conditionalFormatting>
  <conditionalFormatting sqref="AI55:AJ55">
    <cfRule type="cellIs" dxfId="20" priority="33" operator="notEqual">
      <formula>0</formula>
    </cfRule>
  </conditionalFormatting>
  <conditionalFormatting sqref="AI57:AJ57">
    <cfRule type="cellIs" dxfId="19" priority="32" operator="notEqual">
      <formula>0</formula>
    </cfRule>
  </conditionalFormatting>
  <conditionalFormatting sqref="AB96:AF96">
    <cfRule type="cellIs" dxfId="18" priority="25" operator="notEqual">
      <formula>0</formula>
    </cfRule>
  </conditionalFormatting>
  <conditionalFormatting sqref="N94:R94">
    <cfRule type="cellIs" dxfId="17" priority="27" operator="notEqual">
      <formula>0</formula>
    </cfRule>
  </conditionalFormatting>
  <conditionalFormatting sqref="U95:Y95">
    <cfRule type="cellIs" dxfId="16" priority="26" operator="notEqual">
      <formula>0</formula>
    </cfRule>
  </conditionalFormatting>
  <conditionalFormatting sqref="N106:T106 N107:AA107 S104:AH104 S105:T105 Z105:AH105 Z106:AA106 AG106:AH107">
    <cfRule type="cellIs" dxfId="15" priority="23" operator="notEqual">
      <formula>0</formula>
    </cfRule>
  </conditionalFormatting>
  <conditionalFormatting sqref="N105:R105">
    <cfRule type="cellIs" dxfId="14" priority="22" operator="notEqual">
      <formula>0</formula>
    </cfRule>
  </conditionalFormatting>
  <conditionalFormatting sqref="U106:Y106">
    <cfRule type="cellIs" dxfId="13" priority="21" operator="notEqual">
      <formula>0</formula>
    </cfRule>
  </conditionalFormatting>
  <conditionalFormatting sqref="AB107:AF107">
    <cfRule type="cellIs" dxfId="12" priority="20" operator="notEqual">
      <formula>0</formula>
    </cfRule>
  </conditionalFormatting>
  <conditionalFormatting sqref="N104:R104">
    <cfRule type="cellIs" dxfId="11" priority="19" operator="notEqual">
      <formula>0</formula>
    </cfRule>
  </conditionalFormatting>
  <conditionalFormatting sqref="U105:Y105">
    <cfRule type="cellIs" dxfId="10" priority="18" operator="notEqual">
      <formula>0</formula>
    </cfRule>
  </conditionalFormatting>
  <conditionalFormatting sqref="AB106:AF106">
    <cfRule type="cellIs" dxfId="9" priority="17" operator="notEqual">
      <formula>0</formula>
    </cfRule>
  </conditionalFormatting>
  <conditionalFormatting sqref="N95:R95">
    <cfRule type="cellIs" dxfId="8" priority="11" operator="notEqual">
      <formula>0</formula>
    </cfRule>
  </conditionalFormatting>
  <conditionalFormatting sqref="F80:AH84">
    <cfRule type="cellIs" dxfId="7" priority="12" operator="notEqual">
      <formula>0</formula>
    </cfRule>
  </conditionalFormatting>
  <conditionalFormatting sqref="U96:Y96">
    <cfRule type="cellIs" dxfId="6" priority="10" operator="notEqual">
      <formula>0</formula>
    </cfRule>
  </conditionalFormatting>
  <conditionalFormatting sqref="AB97:AF97">
    <cfRule type="cellIs" dxfId="5" priority="9" operator="notEqual">
      <formula>0</formula>
    </cfRule>
  </conditionalFormatting>
  <conditionalFormatting sqref="F56:AH56">
    <cfRule type="cellIs" dxfId="4" priority="5" operator="notEqual">
      <formula>0</formula>
    </cfRule>
  </conditionalFormatting>
  <conditionalFormatting sqref="AK7:AP7">
    <cfRule type="cellIs" dxfId="3" priority="4" operator="notEqual">
      <formula>0</formula>
    </cfRule>
  </conditionalFormatting>
  <conditionalFormatting sqref="N7:AH7">
    <cfRule type="cellIs" dxfId="2" priority="3" operator="notEqual">
      <formula>0</formula>
    </cfRule>
  </conditionalFormatting>
  <conditionalFormatting sqref="F7:M7">
    <cfRule type="cellIs" dxfId="1" priority="2" operator="notEqual">
      <formula>0</formula>
    </cfRule>
  </conditionalFormatting>
  <conditionalFormatting sqref="AI7:AJ7">
    <cfRule type="cellIs" dxfId="0" priority="1" operator="notEqual">
      <formula>0</formula>
    </cfRule>
  </conditionalFormatting>
  <pageMargins left="0.7" right="0.7" top="0.75" bottom="0.75" header="0.3" footer="0.3"/>
  <pageSetup orientation="portrait" r:id="rId1"/>
  <ignoredErrors>
    <ignoredError sqref="E21" formula="1"/>
    <ignoredError sqref="B12 B18:B19 B1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workbookViewId="0">
      <selection activeCell="A2" sqref="A2:A91"/>
    </sheetView>
  </sheetViews>
  <sheetFormatPr baseColWidth="10" defaultRowHeight="15" x14ac:dyDescent="0.25"/>
  <cols>
    <col min="2" max="2" width="9" bestFit="1" customWidth="1"/>
    <col min="3" max="3" width="44.5703125" bestFit="1" customWidth="1"/>
    <col min="4" max="4" width="7" bestFit="1" customWidth="1"/>
  </cols>
  <sheetData>
    <row r="1" spans="1:5" x14ac:dyDescent="0.25">
      <c r="A1" s="82" t="s">
        <v>141</v>
      </c>
      <c r="B1" s="82" t="s">
        <v>142</v>
      </c>
      <c r="C1" s="82" t="s">
        <v>143</v>
      </c>
      <c r="D1" s="82" t="s">
        <v>144</v>
      </c>
      <c r="E1" s="82" t="s">
        <v>145</v>
      </c>
    </row>
    <row r="2" spans="1:5" x14ac:dyDescent="0.25">
      <c r="A2" s="82">
        <v>106150163</v>
      </c>
      <c r="B2" s="82">
        <v>25523932</v>
      </c>
      <c r="C2" s="82" t="s">
        <v>146</v>
      </c>
      <c r="D2" s="82">
        <v>8</v>
      </c>
      <c r="E2" s="82" t="s">
        <v>201</v>
      </c>
    </row>
    <row r="3" spans="1:5" x14ac:dyDescent="0.25">
      <c r="A3" s="82">
        <v>106085232</v>
      </c>
      <c r="B3" s="82">
        <v>25455667</v>
      </c>
      <c r="C3" s="82" t="s">
        <v>59</v>
      </c>
      <c r="D3" s="82">
        <v>20</v>
      </c>
      <c r="E3" s="82" t="s">
        <v>201</v>
      </c>
    </row>
    <row r="4" spans="1:5" x14ac:dyDescent="0.25">
      <c r="A4" s="82">
        <v>105843060</v>
      </c>
      <c r="B4" s="82">
        <v>25199041</v>
      </c>
      <c r="C4" s="82" t="s">
        <v>147</v>
      </c>
      <c r="D4" s="82">
        <v>812.56</v>
      </c>
      <c r="E4" s="82" t="s">
        <v>202</v>
      </c>
    </row>
    <row r="5" spans="1:5" x14ac:dyDescent="0.25">
      <c r="A5" s="82">
        <v>106150400</v>
      </c>
      <c r="B5" s="82">
        <v>25524200</v>
      </c>
      <c r="C5" s="82" t="s">
        <v>87</v>
      </c>
      <c r="D5" s="82">
        <v>415.52</v>
      </c>
      <c r="E5" s="82" t="s">
        <v>202</v>
      </c>
    </row>
    <row r="6" spans="1:5" x14ac:dyDescent="0.25">
      <c r="A6" s="82">
        <v>106150399</v>
      </c>
      <c r="B6" s="82">
        <v>25524199</v>
      </c>
      <c r="C6" s="82" t="s">
        <v>86</v>
      </c>
      <c r="D6" s="82">
        <v>139.94</v>
      </c>
      <c r="E6" s="82" t="s">
        <v>202</v>
      </c>
    </row>
    <row r="7" spans="1:5" x14ac:dyDescent="0.25">
      <c r="A7" s="82">
        <v>106150396</v>
      </c>
      <c r="B7" s="82">
        <v>25524195</v>
      </c>
      <c r="C7" s="82" t="s">
        <v>85</v>
      </c>
      <c r="D7" s="82">
        <v>589.44000000000005</v>
      </c>
      <c r="E7" s="82" t="s">
        <v>202</v>
      </c>
    </row>
    <row r="8" spans="1:5" x14ac:dyDescent="0.25">
      <c r="A8" s="82">
        <v>106150364</v>
      </c>
      <c r="B8" s="82">
        <v>25524143</v>
      </c>
      <c r="C8" s="82" t="s">
        <v>77</v>
      </c>
      <c r="D8" s="82">
        <v>589.44000000000005</v>
      </c>
      <c r="E8" s="82" t="s">
        <v>202</v>
      </c>
    </row>
    <row r="9" spans="1:5" x14ac:dyDescent="0.25">
      <c r="A9" s="82">
        <v>106150401</v>
      </c>
      <c r="B9" s="82">
        <v>25524231</v>
      </c>
      <c r="C9" s="82" t="s">
        <v>88</v>
      </c>
      <c r="D9" s="82">
        <v>139.94</v>
      </c>
      <c r="E9" s="82" t="s">
        <v>202</v>
      </c>
    </row>
    <row r="10" spans="1:5" x14ac:dyDescent="0.25">
      <c r="A10" s="82">
        <v>106150506</v>
      </c>
      <c r="B10" s="82">
        <v>25524300</v>
      </c>
      <c r="C10" s="82" t="s">
        <v>148</v>
      </c>
      <c r="D10" s="82">
        <v>812.52</v>
      </c>
      <c r="E10" s="82" t="s">
        <v>202</v>
      </c>
    </row>
    <row r="11" spans="1:5" x14ac:dyDescent="0.25">
      <c r="A11" s="82">
        <v>106150505</v>
      </c>
      <c r="B11" s="82">
        <v>25524298</v>
      </c>
      <c r="C11" s="82" t="s">
        <v>113</v>
      </c>
      <c r="D11" s="82">
        <v>812.52</v>
      </c>
      <c r="E11" s="82" t="s">
        <v>202</v>
      </c>
    </row>
    <row r="12" spans="1:5" x14ac:dyDescent="0.25">
      <c r="A12" s="82">
        <v>106150504</v>
      </c>
      <c r="B12" s="82">
        <v>25524296</v>
      </c>
      <c r="C12" s="82" t="s">
        <v>149</v>
      </c>
      <c r="D12" s="82">
        <v>812.52</v>
      </c>
      <c r="E12" s="82" t="s">
        <v>202</v>
      </c>
    </row>
    <row r="13" spans="1:5" x14ac:dyDescent="0.25">
      <c r="A13" s="82">
        <v>106150503</v>
      </c>
      <c r="B13" s="82">
        <v>25524295</v>
      </c>
      <c r="C13" s="82" t="s">
        <v>150</v>
      </c>
      <c r="D13" s="82">
        <v>812.52</v>
      </c>
      <c r="E13" s="82" t="s">
        <v>202</v>
      </c>
    </row>
    <row r="14" spans="1:5" x14ac:dyDescent="0.25">
      <c r="A14" s="82">
        <v>106150502</v>
      </c>
      <c r="B14" s="82">
        <v>25524294</v>
      </c>
      <c r="C14" s="82" t="s">
        <v>151</v>
      </c>
      <c r="D14" s="82">
        <v>812.52</v>
      </c>
      <c r="E14" s="82" t="s">
        <v>202</v>
      </c>
    </row>
    <row r="15" spans="1:5" x14ac:dyDescent="0.25">
      <c r="A15" s="82">
        <v>106150501</v>
      </c>
      <c r="B15" s="82">
        <v>25524293</v>
      </c>
      <c r="C15" s="82" t="s">
        <v>152</v>
      </c>
      <c r="D15" s="82">
        <v>812.52</v>
      </c>
      <c r="E15" s="82" t="s">
        <v>202</v>
      </c>
    </row>
    <row r="16" spans="1:5" x14ac:dyDescent="0.25">
      <c r="A16" s="82">
        <v>106150411</v>
      </c>
      <c r="B16" s="82">
        <v>25524261</v>
      </c>
      <c r="C16" s="82" t="s">
        <v>94</v>
      </c>
      <c r="D16" s="82">
        <v>415.52</v>
      </c>
      <c r="E16" s="82" t="s">
        <v>202</v>
      </c>
    </row>
    <row r="17" spans="1:5" x14ac:dyDescent="0.25">
      <c r="A17" s="82">
        <v>106150410</v>
      </c>
      <c r="B17" s="82">
        <v>25524240</v>
      </c>
      <c r="C17" s="82" t="s">
        <v>93</v>
      </c>
      <c r="D17" s="82">
        <v>139.94</v>
      </c>
      <c r="E17" s="82" t="s">
        <v>202</v>
      </c>
    </row>
    <row r="18" spans="1:5" x14ac:dyDescent="0.25">
      <c r="A18" s="82">
        <v>106150408</v>
      </c>
      <c r="B18" s="82">
        <v>25524238</v>
      </c>
      <c r="C18" s="82" t="s">
        <v>92</v>
      </c>
      <c r="D18" s="82">
        <v>415.52</v>
      </c>
      <c r="E18" s="82" t="s">
        <v>202</v>
      </c>
    </row>
    <row r="19" spans="1:5" x14ac:dyDescent="0.25">
      <c r="A19" s="82">
        <v>106150407</v>
      </c>
      <c r="B19" s="82">
        <v>25524237</v>
      </c>
      <c r="C19" s="82" t="s">
        <v>91</v>
      </c>
      <c r="D19" s="82">
        <v>139.94</v>
      </c>
      <c r="E19" s="82" t="s">
        <v>202</v>
      </c>
    </row>
    <row r="20" spans="1:5" x14ac:dyDescent="0.25">
      <c r="A20" s="82">
        <v>106150403</v>
      </c>
      <c r="B20" s="82">
        <v>25524233</v>
      </c>
      <c r="C20" s="82" t="s">
        <v>90</v>
      </c>
      <c r="D20" s="82">
        <v>139.94</v>
      </c>
      <c r="E20" s="82" t="s">
        <v>202</v>
      </c>
    </row>
    <row r="21" spans="1:5" x14ac:dyDescent="0.25">
      <c r="A21" s="82">
        <v>106150402</v>
      </c>
      <c r="B21" s="82">
        <v>25524232</v>
      </c>
      <c r="C21" s="82" t="s">
        <v>89</v>
      </c>
      <c r="D21" s="82">
        <v>415.52</v>
      </c>
      <c r="E21" s="82" t="s">
        <v>202</v>
      </c>
    </row>
    <row r="22" spans="1:5" x14ac:dyDescent="0.25">
      <c r="A22" s="82">
        <v>106150398</v>
      </c>
      <c r="B22" s="82">
        <v>25524197</v>
      </c>
      <c r="C22" s="82" t="s">
        <v>153</v>
      </c>
      <c r="D22" s="82">
        <v>38</v>
      </c>
      <c r="E22" s="82" t="s">
        <v>201</v>
      </c>
    </row>
    <row r="23" spans="1:5" x14ac:dyDescent="0.25">
      <c r="A23" s="82">
        <v>106150375</v>
      </c>
      <c r="B23" s="82">
        <v>25524194</v>
      </c>
      <c r="C23" s="82" t="s">
        <v>64</v>
      </c>
      <c r="D23" s="82">
        <v>2</v>
      </c>
      <c r="E23" s="82" t="s">
        <v>201</v>
      </c>
    </row>
    <row r="24" spans="1:5" x14ac:dyDescent="0.25">
      <c r="A24" s="82">
        <v>106150374</v>
      </c>
      <c r="B24" s="82">
        <v>25524193</v>
      </c>
      <c r="C24" s="82" t="s">
        <v>63</v>
      </c>
      <c r="D24" s="82">
        <v>6</v>
      </c>
      <c r="E24" s="82" t="s">
        <v>201</v>
      </c>
    </row>
    <row r="25" spans="1:5" x14ac:dyDescent="0.25">
      <c r="A25" s="82">
        <v>106150373</v>
      </c>
      <c r="B25" s="82">
        <v>25524192</v>
      </c>
      <c r="C25" s="82" t="s">
        <v>63</v>
      </c>
      <c r="D25" s="82">
        <v>6</v>
      </c>
      <c r="E25" s="82" t="s">
        <v>201</v>
      </c>
    </row>
    <row r="26" spans="1:5" x14ac:dyDescent="0.25">
      <c r="A26" s="82">
        <v>106150371</v>
      </c>
      <c r="B26" s="82">
        <v>25524150</v>
      </c>
      <c r="C26" s="82" t="s">
        <v>62</v>
      </c>
      <c r="D26" s="82">
        <v>20</v>
      </c>
      <c r="E26" s="82" t="s">
        <v>201</v>
      </c>
    </row>
    <row r="27" spans="1:5" x14ac:dyDescent="0.25">
      <c r="A27" s="82">
        <v>106150370</v>
      </c>
      <c r="B27" s="82">
        <v>25524149</v>
      </c>
      <c r="C27" s="82" t="s">
        <v>62</v>
      </c>
      <c r="D27" s="82">
        <v>20</v>
      </c>
      <c r="E27" s="82" t="s">
        <v>201</v>
      </c>
    </row>
    <row r="28" spans="1:5" x14ac:dyDescent="0.25">
      <c r="A28" s="82">
        <v>106150369</v>
      </c>
      <c r="B28" s="82">
        <v>25524148</v>
      </c>
      <c r="C28" s="82" t="s">
        <v>62</v>
      </c>
      <c r="D28" s="82">
        <v>20</v>
      </c>
      <c r="E28" s="82" t="s">
        <v>201</v>
      </c>
    </row>
    <row r="29" spans="1:5" x14ac:dyDescent="0.25">
      <c r="A29" s="82">
        <v>106150368</v>
      </c>
      <c r="B29" s="82">
        <v>25524147</v>
      </c>
      <c r="C29" s="82" t="s">
        <v>62</v>
      </c>
      <c r="D29" s="82">
        <v>20</v>
      </c>
      <c r="E29" s="82" t="s">
        <v>201</v>
      </c>
    </row>
    <row r="30" spans="1:5" x14ac:dyDescent="0.25">
      <c r="A30" s="82">
        <v>106150366</v>
      </c>
      <c r="B30" s="82">
        <v>25524145</v>
      </c>
      <c r="C30" s="82" t="s">
        <v>61</v>
      </c>
      <c r="D30" s="82">
        <v>4</v>
      </c>
      <c r="E30" s="82" t="s">
        <v>201</v>
      </c>
    </row>
    <row r="31" spans="1:5" x14ac:dyDescent="0.25">
      <c r="A31" s="82">
        <v>106150365</v>
      </c>
      <c r="B31" s="82">
        <v>25524144</v>
      </c>
      <c r="C31" s="82" t="s">
        <v>61</v>
      </c>
      <c r="D31" s="82">
        <v>4</v>
      </c>
      <c r="E31" s="82" t="s">
        <v>201</v>
      </c>
    </row>
    <row r="32" spans="1:5" x14ac:dyDescent="0.25">
      <c r="A32" s="82">
        <v>106150363</v>
      </c>
      <c r="B32" s="82">
        <v>25524142</v>
      </c>
      <c r="C32" s="82" t="s">
        <v>95</v>
      </c>
      <c r="D32" s="82">
        <v>2</v>
      </c>
      <c r="E32" s="82" t="s">
        <v>201</v>
      </c>
    </row>
    <row r="33" spans="1:5" x14ac:dyDescent="0.25">
      <c r="A33" s="82">
        <v>106150362</v>
      </c>
      <c r="B33" s="82">
        <v>25524141</v>
      </c>
      <c r="C33" s="82" t="s">
        <v>60</v>
      </c>
      <c r="D33" s="82">
        <v>6</v>
      </c>
      <c r="E33" s="82" t="s">
        <v>201</v>
      </c>
    </row>
    <row r="34" spans="1:5" x14ac:dyDescent="0.25">
      <c r="A34" s="82">
        <v>106150361</v>
      </c>
      <c r="B34" s="82">
        <v>25524110</v>
      </c>
      <c r="C34" s="82" t="s">
        <v>60</v>
      </c>
      <c r="D34" s="82">
        <v>6</v>
      </c>
      <c r="E34" s="82" t="s">
        <v>201</v>
      </c>
    </row>
    <row r="35" spans="1:5" x14ac:dyDescent="0.25">
      <c r="A35" s="82">
        <v>106150360</v>
      </c>
      <c r="B35" s="82">
        <v>25524109</v>
      </c>
      <c r="C35" s="82" t="s">
        <v>59</v>
      </c>
      <c r="D35" s="82">
        <v>20</v>
      </c>
      <c r="E35" s="82" t="s">
        <v>201</v>
      </c>
    </row>
    <row r="36" spans="1:5" x14ac:dyDescent="0.25">
      <c r="A36" s="82">
        <v>106150359</v>
      </c>
      <c r="B36" s="82">
        <v>25524108</v>
      </c>
      <c r="C36" s="82" t="s">
        <v>59</v>
      </c>
      <c r="D36" s="82">
        <v>20</v>
      </c>
      <c r="E36" s="82" t="s">
        <v>201</v>
      </c>
    </row>
    <row r="37" spans="1:5" x14ac:dyDescent="0.25">
      <c r="A37" s="82">
        <v>106150358</v>
      </c>
      <c r="B37" s="82">
        <v>25524107</v>
      </c>
      <c r="C37" s="82" t="s">
        <v>59</v>
      </c>
      <c r="D37" s="82">
        <v>20</v>
      </c>
      <c r="E37" s="82" t="s">
        <v>201</v>
      </c>
    </row>
    <row r="38" spans="1:5" x14ac:dyDescent="0.25">
      <c r="A38" s="82">
        <v>106150315</v>
      </c>
      <c r="B38" s="82">
        <v>25524104</v>
      </c>
      <c r="C38" s="82" t="s">
        <v>57</v>
      </c>
      <c r="D38" s="82">
        <v>4</v>
      </c>
      <c r="E38" s="82" t="s">
        <v>201</v>
      </c>
    </row>
    <row r="39" spans="1:5" x14ac:dyDescent="0.25">
      <c r="A39" s="82">
        <v>106150314</v>
      </c>
      <c r="B39" s="82">
        <v>25524103</v>
      </c>
      <c r="C39" s="82" t="s">
        <v>57</v>
      </c>
      <c r="D39" s="82">
        <v>4</v>
      </c>
      <c r="E39" s="82" t="s">
        <v>201</v>
      </c>
    </row>
    <row r="40" spans="1:5" x14ac:dyDescent="0.25">
      <c r="A40" s="82">
        <v>106151866</v>
      </c>
      <c r="B40" s="82">
        <v>25525826</v>
      </c>
      <c r="C40" s="82" t="s">
        <v>154</v>
      </c>
      <c r="D40" s="82">
        <v>6</v>
      </c>
      <c r="E40" s="82" t="s">
        <v>201</v>
      </c>
    </row>
    <row r="41" spans="1:5" x14ac:dyDescent="0.25">
      <c r="A41" s="82">
        <v>106150500</v>
      </c>
      <c r="B41" s="82">
        <v>25524291</v>
      </c>
      <c r="C41" s="82" t="s">
        <v>155</v>
      </c>
      <c r="D41" s="82">
        <v>6</v>
      </c>
      <c r="E41" s="82" t="s">
        <v>201</v>
      </c>
    </row>
    <row r="42" spans="1:5" x14ac:dyDescent="0.25">
      <c r="A42" s="82">
        <v>106150499</v>
      </c>
      <c r="B42" s="82">
        <v>25524270</v>
      </c>
      <c r="C42" s="82" t="s">
        <v>156</v>
      </c>
      <c r="D42" s="82">
        <v>6</v>
      </c>
      <c r="E42" s="82" t="s">
        <v>201</v>
      </c>
    </row>
    <row r="43" spans="1:5" x14ac:dyDescent="0.25">
      <c r="A43" s="82">
        <v>106150498</v>
      </c>
      <c r="B43" s="82">
        <v>25524269</v>
      </c>
      <c r="C43" s="82" t="s">
        <v>157</v>
      </c>
      <c r="D43" s="82">
        <v>6</v>
      </c>
      <c r="E43" s="82" t="s">
        <v>201</v>
      </c>
    </row>
    <row r="44" spans="1:5" x14ac:dyDescent="0.25">
      <c r="A44" s="82">
        <v>106150497</v>
      </c>
      <c r="B44" s="82">
        <v>25524267</v>
      </c>
      <c r="C44" s="82" t="s">
        <v>158</v>
      </c>
      <c r="D44" s="82">
        <v>14</v>
      </c>
      <c r="E44" s="82" t="s">
        <v>201</v>
      </c>
    </row>
    <row r="45" spans="1:5" x14ac:dyDescent="0.25">
      <c r="A45" s="82">
        <v>106150496</v>
      </c>
      <c r="B45" s="82">
        <v>25524266</v>
      </c>
      <c r="C45" s="82" t="s">
        <v>159</v>
      </c>
      <c r="D45" s="82">
        <v>14</v>
      </c>
      <c r="E45" s="82" t="s">
        <v>201</v>
      </c>
    </row>
    <row r="46" spans="1:5" x14ac:dyDescent="0.25">
      <c r="A46" s="82">
        <v>106150415</v>
      </c>
      <c r="B46" s="82">
        <v>25524265</v>
      </c>
      <c r="C46" s="82" t="s">
        <v>160</v>
      </c>
      <c r="D46" s="82">
        <v>14</v>
      </c>
      <c r="E46" s="82" t="s">
        <v>201</v>
      </c>
    </row>
    <row r="47" spans="1:5" x14ac:dyDescent="0.25">
      <c r="A47" s="82">
        <v>106150413</v>
      </c>
      <c r="B47" s="82">
        <v>25524263</v>
      </c>
      <c r="C47" s="82" t="s">
        <v>161</v>
      </c>
      <c r="D47" s="82">
        <v>14</v>
      </c>
      <c r="E47" s="82" t="s">
        <v>201</v>
      </c>
    </row>
    <row r="48" spans="1:5" x14ac:dyDescent="0.25">
      <c r="A48" s="82">
        <v>106150412</v>
      </c>
      <c r="B48" s="82">
        <v>25524262</v>
      </c>
      <c r="C48" s="82" t="s">
        <v>96</v>
      </c>
      <c r="D48" s="82">
        <v>90</v>
      </c>
      <c r="E48" s="82" t="s">
        <v>201</v>
      </c>
    </row>
    <row r="49" spans="1:5" x14ac:dyDescent="0.25">
      <c r="A49" s="82">
        <v>106150404</v>
      </c>
      <c r="B49" s="82">
        <v>25524234</v>
      </c>
      <c r="C49" s="82" t="s">
        <v>140</v>
      </c>
      <c r="D49" s="82">
        <v>90</v>
      </c>
      <c r="E49" s="82" t="s">
        <v>201</v>
      </c>
    </row>
    <row r="50" spans="1:5" x14ac:dyDescent="0.25">
      <c r="A50" s="82">
        <v>106150173</v>
      </c>
      <c r="B50" s="82">
        <v>25524022</v>
      </c>
      <c r="C50" s="82" t="s">
        <v>162</v>
      </c>
      <c r="D50" s="82">
        <v>4</v>
      </c>
      <c r="E50" s="82" t="s">
        <v>201</v>
      </c>
    </row>
    <row r="51" spans="1:5" x14ac:dyDescent="0.25">
      <c r="A51" s="82">
        <v>106150172</v>
      </c>
      <c r="B51" s="82">
        <v>25524021</v>
      </c>
      <c r="C51" s="82" t="s">
        <v>163</v>
      </c>
      <c r="D51" s="82">
        <v>4</v>
      </c>
      <c r="E51" s="82" t="s">
        <v>201</v>
      </c>
    </row>
    <row r="52" spans="1:5" x14ac:dyDescent="0.25">
      <c r="A52" s="82">
        <v>106150171</v>
      </c>
      <c r="B52" s="82">
        <v>25523940</v>
      </c>
      <c r="C52" s="82" t="s">
        <v>164</v>
      </c>
      <c r="D52" s="82">
        <v>4</v>
      </c>
      <c r="E52" s="82" t="s">
        <v>201</v>
      </c>
    </row>
    <row r="53" spans="1:5" x14ac:dyDescent="0.25">
      <c r="A53" s="82">
        <v>106150170</v>
      </c>
      <c r="B53" s="82">
        <v>25523939</v>
      </c>
      <c r="C53" s="82" t="s">
        <v>165</v>
      </c>
      <c r="D53" s="82">
        <v>18</v>
      </c>
      <c r="E53" s="82" t="s">
        <v>201</v>
      </c>
    </row>
    <row r="54" spans="1:5" x14ac:dyDescent="0.25">
      <c r="A54" s="82">
        <v>106150168</v>
      </c>
      <c r="B54" s="82">
        <v>25523937</v>
      </c>
      <c r="C54" s="82" t="s">
        <v>166</v>
      </c>
      <c r="D54" s="82">
        <v>18</v>
      </c>
      <c r="E54" s="82" t="s">
        <v>201</v>
      </c>
    </row>
    <row r="55" spans="1:5" x14ac:dyDescent="0.25">
      <c r="A55" s="82">
        <v>106150167</v>
      </c>
      <c r="B55" s="82">
        <v>25523936</v>
      </c>
      <c r="C55" s="82" t="s">
        <v>167</v>
      </c>
      <c r="D55" s="82">
        <v>18</v>
      </c>
      <c r="E55" s="82" t="s">
        <v>201</v>
      </c>
    </row>
    <row r="56" spans="1:5" x14ac:dyDescent="0.25">
      <c r="A56" s="82">
        <v>106150166</v>
      </c>
      <c r="B56" s="82">
        <v>25523935</v>
      </c>
      <c r="C56" s="82" t="s">
        <v>168</v>
      </c>
      <c r="D56" s="82">
        <v>18</v>
      </c>
      <c r="E56" s="82" t="s">
        <v>201</v>
      </c>
    </row>
    <row r="57" spans="1:5" x14ac:dyDescent="0.25">
      <c r="A57" s="82">
        <v>106150165</v>
      </c>
      <c r="B57" s="82">
        <v>25523934</v>
      </c>
      <c r="C57" s="82" t="s">
        <v>168</v>
      </c>
      <c r="D57" s="82">
        <v>18</v>
      </c>
      <c r="E57" s="82" t="s">
        <v>201</v>
      </c>
    </row>
    <row r="58" spans="1:5" x14ac:dyDescent="0.25">
      <c r="A58" s="82">
        <v>106150162</v>
      </c>
      <c r="B58" s="82">
        <v>25523931</v>
      </c>
      <c r="C58" s="82" t="s">
        <v>169</v>
      </c>
      <c r="D58" s="82">
        <v>8</v>
      </c>
      <c r="E58" s="82" t="s">
        <v>201</v>
      </c>
    </row>
    <row r="59" spans="1:5" x14ac:dyDescent="0.25">
      <c r="A59" s="82">
        <v>106150161</v>
      </c>
      <c r="B59" s="82">
        <v>25523900</v>
      </c>
      <c r="C59" s="82" t="s">
        <v>170</v>
      </c>
      <c r="D59" s="82">
        <v>8</v>
      </c>
      <c r="E59" s="82" t="s">
        <v>201</v>
      </c>
    </row>
    <row r="60" spans="1:5" x14ac:dyDescent="0.25">
      <c r="A60" s="82">
        <v>106150160</v>
      </c>
      <c r="B60" s="82">
        <v>25523899</v>
      </c>
      <c r="C60" s="82" t="s">
        <v>171</v>
      </c>
      <c r="D60" s="82">
        <v>8</v>
      </c>
      <c r="E60" s="82" t="s">
        <v>201</v>
      </c>
    </row>
    <row r="61" spans="1:5" x14ac:dyDescent="0.25">
      <c r="A61" s="82">
        <v>106150158</v>
      </c>
      <c r="B61" s="82">
        <v>25523897</v>
      </c>
      <c r="C61" s="82" t="s">
        <v>172</v>
      </c>
      <c r="D61" s="82">
        <v>8</v>
      </c>
      <c r="E61" s="82" t="s">
        <v>201</v>
      </c>
    </row>
    <row r="62" spans="1:5" x14ac:dyDescent="0.25">
      <c r="A62" s="82">
        <v>106150157</v>
      </c>
      <c r="B62" s="82">
        <v>25523896</v>
      </c>
      <c r="C62" s="82" t="s">
        <v>173</v>
      </c>
      <c r="D62" s="82">
        <v>8</v>
      </c>
      <c r="E62" s="82" t="s">
        <v>201</v>
      </c>
    </row>
    <row r="63" spans="1:5" x14ac:dyDescent="0.25">
      <c r="A63" s="82">
        <v>106150156</v>
      </c>
      <c r="B63" s="82">
        <v>25523895</v>
      </c>
      <c r="C63" s="82" t="s">
        <v>174</v>
      </c>
      <c r="D63" s="82">
        <v>8</v>
      </c>
      <c r="E63" s="82" t="s">
        <v>201</v>
      </c>
    </row>
    <row r="64" spans="1:5" x14ac:dyDescent="0.25">
      <c r="A64" s="82">
        <v>106149935</v>
      </c>
      <c r="B64" s="82">
        <v>25523894</v>
      </c>
      <c r="C64" s="82" t="s">
        <v>175</v>
      </c>
      <c r="D64" s="82">
        <v>20</v>
      </c>
      <c r="E64" s="82" t="s">
        <v>201</v>
      </c>
    </row>
    <row r="65" spans="1:5" x14ac:dyDescent="0.25">
      <c r="A65" s="82">
        <v>106149934</v>
      </c>
      <c r="B65" s="82">
        <v>25523893</v>
      </c>
      <c r="C65" s="82" t="s">
        <v>176</v>
      </c>
      <c r="D65" s="82">
        <v>20</v>
      </c>
      <c r="E65" s="82" t="s">
        <v>201</v>
      </c>
    </row>
    <row r="66" spans="1:5" x14ac:dyDescent="0.25">
      <c r="A66" s="82">
        <v>106149932</v>
      </c>
      <c r="B66" s="82">
        <v>25523891</v>
      </c>
      <c r="C66" s="82" t="s">
        <v>177</v>
      </c>
      <c r="D66" s="82">
        <v>20</v>
      </c>
      <c r="E66" s="82" t="s">
        <v>201</v>
      </c>
    </row>
    <row r="67" spans="1:5" x14ac:dyDescent="0.25">
      <c r="A67" s="82">
        <v>106149929</v>
      </c>
      <c r="B67" s="82">
        <v>25523827</v>
      </c>
      <c r="C67" s="82" t="s">
        <v>178</v>
      </c>
      <c r="D67" s="82">
        <v>20</v>
      </c>
      <c r="E67" s="82" t="s">
        <v>201</v>
      </c>
    </row>
    <row r="68" spans="1:5" x14ac:dyDescent="0.25">
      <c r="A68" s="82">
        <v>106081926</v>
      </c>
      <c r="B68" s="82">
        <v>25452248</v>
      </c>
      <c r="C68" s="82" t="s">
        <v>139</v>
      </c>
      <c r="D68" s="82">
        <v>16</v>
      </c>
      <c r="E68" s="82" t="s">
        <v>201</v>
      </c>
    </row>
    <row r="69" spans="1:5" x14ac:dyDescent="0.25">
      <c r="A69" s="82">
        <v>106150174</v>
      </c>
      <c r="B69" s="82">
        <v>25524023</v>
      </c>
      <c r="C69" s="82" t="s">
        <v>179</v>
      </c>
      <c r="D69" s="82">
        <v>4</v>
      </c>
      <c r="E69" s="82" t="s">
        <v>201</v>
      </c>
    </row>
    <row r="70" spans="1:5" x14ac:dyDescent="0.25">
      <c r="A70" s="82">
        <v>106150309</v>
      </c>
      <c r="B70" s="82">
        <v>25524088</v>
      </c>
      <c r="C70" s="82" t="s">
        <v>180</v>
      </c>
      <c r="D70" s="82">
        <v>6</v>
      </c>
      <c r="E70" s="82" t="s">
        <v>201</v>
      </c>
    </row>
    <row r="71" spans="1:5" x14ac:dyDescent="0.25">
      <c r="A71" s="82">
        <v>106150307</v>
      </c>
      <c r="B71" s="82">
        <v>25524086</v>
      </c>
      <c r="C71" s="82" t="s">
        <v>181</v>
      </c>
      <c r="D71" s="82">
        <v>6</v>
      </c>
      <c r="E71" s="82" t="s">
        <v>201</v>
      </c>
    </row>
    <row r="72" spans="1:5" x14ac:dyDescent="0.25">
      <c r="A72" s="82">
        <v>106150306</v>
      </c>
      <c r="B72" s="82">
        <v>25524085</v>
      </c>
      <c r="C72" s="82" t="s">
        <v>182</v>
      </c>
      <c r="D72" s="82">
        <v>6</v>
      </c>
      <c r="E72" s="82" t="s">
        <v>201</v>
      </c>
    </row>
    <row r="73" spans="1:5" x14ac:dyDescent="0.25">
      <c r="A73" s="82">
        <v>106150305</v>
      </c>
      <c r="B73" s="82">
        <v>25524084</v>
      </c>
      <c r="C73" s="82" t="s">
        <v>183</v>
      </c>
      <c r="D73" s="82">
        <v>6</v>
      </c>
      <c r="E73" s="82" t="s">
        <v>201</v>
      </c>
    </row>
    <row r="74" spans="1:5" x14ac:dyDescent="0.25">
      <c r="A74" s="82">
        <v>106150304</v>
      </c>
      <c r="B74" s="82">
        <v>25524083</v>
      </c>
      <c r="C74" s="82" t="s">
        <v>184</v>
      </c>
      <c r="D74" s="82">
        <v>6</v>
      </c>
      <c r="E74" s="82" t="s">
        <v>201</v>
      </c>
    </row>
    <row r="75" spans="1:5" x14ac:dyDescent="0.25">
      <c r="A75" s="82">
        <v>106150303</v>
      </c>
      <c r="B75" s="82">
        <v>25524082</v>
      </c>
      <c r="C75" s="82" t="s">
        <v>185</v>
      </c>
      <c r="D75" s="82">
        <v>6</v>
      </c>
      <c r="E75" s="82" t="s">
        <v>201</v>
      </c>
    </row>
    <row r="76" spans="1:5" x14ac:dyDescent="0.25">
      <c r="A76" s="82">
        <v>106150300</v>
      </c>
      <c r="B76" s="82">
        <v>25524069</v>
      </c>
      <c r="C76" s="82" t="s">
        <v>186</v>
      </c>
      <c r="D76" s="82">
        <v>4</v>
      </c>
      <c r="E76" s="82" t="s">
        <v>201</v>
      </c>
    </row>
    <row r="77" spans="1:5" x14ac:dyDescent="0.25">
      <c r="A77" s="82">
        <v>106150299</v>
      </c>
      <c r="B77" s="82">
        <v>25524068</v>
      </c>
      <c r="C77" s="82" t="s">
        <v>187</v>
      </c>
      <c r="D77" s="82">
        <v>4</v>
      </c>
      <c r="E77" s="82" t="s">
        <v>201</v>
      </c>
    </row>
    <row r="78" spans="1:5" x14ac:dyDescent="0.25">
      <c r="A78" s="82">
        <v>106150298</v>
      </c>
      <c r="B78" s="82">
        <v>25524067</v>
      </c>
      <c r="C78" s="82" t="s">
        <v>187</v>
      </c>
      <c r="D78" s="82">
        <v>4</v>
      </c>
      <c r="E78" s="82" t="s">
        <v>201</v>
      </c>
    </row>
    <row r="79" spans="1:5" x14ac:dyDescent="0.25">
      <c r="A79" s="82">
        <v>106150297</v>
      </c>
      <c r="B79" s="82">
        <v>25524066</v>
      </c>
      <c r="C79" s="82" t="s">
        <v>188</v>
      </c>
      <c r="D79" s="82">
        <v>4</v>
      </c>
      <c r="E79" s="82" t="s">
        <v>201</v>
      </c>
    </row>
    <row r="80" spans="1:5" x14ac:dyDescent="0.25">
      <c r="A80" s="82">
        <v>106150274</v>
      </c>
      <c r="B80" s="82">
        <v>25524063</v>
      </c>
      <c r="C80" s="82" t="s">
        <v>189</v>
      </c>
      <c r="D80" s="82">
        <v>4</v>
      </c>
      <c r="E80" s="82" t="s">
        <v>201</v>
      </c>
    </row>
    <row r="81" spans="1:5" x14ac:dyDescent="0.25">
      <c r="A81" s="82">
        <v>106150273</v>
      </c>
      <c r="B81" s="82">
        <v>25524062</v>
      </c>
      <c r="C81" s="82" t="s">
        <v>190</v>
      </c>
      <c r="D81" s="82">
        <v>4</v>
      </c>
      <c r="E81" s="82" t="s">
        <v>201</v>
      </c>
    </row>
    <row r="82" spans="1:5" x14ac:dyDescent="0.25">
      <c r="A82" s="82">
        <v>106150272</v>
      </c>
      <c r="B82" s="82">
        <v>25524061</v>
      </c>
      <c r="C82" s="82" t="s">
        <v>191</v>
      </c>
      <c r="D82" s="82">
        <v>4</v>
      </c>
      <c r="E82" s="82" t="s">
        <v>201</v>
      </c>
    </row>
    <row r="83" spans="1:5" x14ac:dyDescent="0.25">
      <c r="A83" s="82">
        <v>106150270</v>
      </c>
      <c r="B83" s="82">
        <v>25524039</v>
      </c>
      <c r="C83" s="82" t="s">
        <v>192</v>
      </c>
      <c r="D83" s="82">
        <v>4</v>
      </c>
      <c r="E83" s="82" t="s">
        <v>201</v>
      </c>
    </row>
    <row r="84" spans="1:5" x14ac:dyDescent="0.25">
      <c r="A84" s="82">
        <v>106150267</v>
      </c>
      <c r="B84" s="82">
        <v>25524036</v>
      </c>
      <c r="C84" s="82" t="s">
        <v>193</v>
      </c>
      <c r="D84" s="82">
        <v>4</v>
      </c>
      <c r="E84" s="82" t="s">
        <v>201</v>
      </c>
    </row>
    <row r="85" spans="1:5" x14ac:dyDescent="0.25">
      <c r="A85" s="82">
        <v>106150266</v>
      </c>
      <c r="B85" s="82">
        <v>25524035</v>
      </c>
      <c r="C85" s="82" t="s">
        <v>194</v>
      </c>
      <c r="D85" s="82">
        <v>4</v>
      </c>
      <c r="E85" s="82" t="s">
        <v>201</v>
      </c>
    </row>
    <row r="86" spans="1:5" x14ac:dyDescent="0.25">
      <c r="A86" s="82">
        <v>106150262</v>
      </c>
      <c r="B86" s="82">
        <v>25524031</v>
      </c>
      <c r="C86" s="82" t="s">
        <v>195</v>
      </c>
      <c r="D86" s="82">
        <v>4</v>
      </c>
      <c r="E86" s="82" t="s">
        <v>201</v>
      </c>
    </row>
    <row r="87" spans="1:5" x14ac:dyDescent="0.25">
      <c r="A87" s="82">
        <v>106150260</v>
      </c>
      <c r="B87" s="82">
        <v>25524029</v>
      </c>
      <c r="C87" s="82" t="s">
        <v>196</v>
      </c>
      <c r="D87" s="82">
        <v>4</v>
      </c>
      <c r="E87" s="82" t="s">
        <v>201</v>
      </c>
    </row>
    <row r="88" spans="1:5" x14ac:dyDescent="0.25">
      <c r="A88" s="82">
        <v>106150259</v>
      </c>
      <c r="B88" s="82">
        <v>25524028</v>
      </c>
      <c r="C88" s="82" t="s">
        <v>197</v>
      </c>
      <c r="D88" s="82">
        <v>4</v>
      </c>
      <c r="E88" s="82" t="s">
        <v>201</v>
      </c>
    </row>
    <row r="89" spans="1:5" x14ac:dyDescent="0.25">
      <c r="A89" s="82">
        <v>106150258</v>
      </c>
      <c r="B89" s="82">
        <v>25524027</v>
      </c>
      <c r="C89" s="82" t="s">
        <v>198</v>
      </c>
      <c r="D89" s="82">
        <v>4</v>
      </c>
      <c r="E89" s="82" t="s">
        <v>201</v>
      </c>
    </row>
    <row r="90" spans="1:5" x14ac:dyDescent="0.25">
      <c r="A90" s="82">
        <v>106150257</v>
      </c>
      <c r="B90" s="82">
        <v>25524026</v>
      </c>
      <c r="C90" s="82" t="s">
        <v>199</v>
      </c>
      <c r="D90" s="82">
        <v>4</v>
      </c>
      <c r="E90" s="82" t="s">
        <v>201</v>
      </c>
    </row>
    <row r="91" spans="1:5" x14ac:dyDescent="0.25">
      <c r="A91" s="82">
        <v>106150175</v>
      </c>
      <c r="B91" s="82">
        <v>25524024</v>
      </c>
      <c r="C91" s="82" t="s">
        <v>200</v>
      </c>
      <c r="D91" s="82">
        <v>4</v>
      </c>
      <c r="E91" s="82" t="s">
        <v>201</v>
      </c>
    </row>
    <row r="92" spans="1:5" x14ac:dyDescent="0.25">
      <c r="C92" s="81" t="s">
        <v>203</v>
      </c>
      <c r="D92" s="83">
        <f>SUM(D2:D91)</f>
        <v>10088.340000000002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5"/>
  <sheetViews>
    <sheetView workbookViewId="0">
      <selection activeCell="B28" sqref="B28"/>
    </sheetView>
  </sheetViews>
  <sheetFormatPr baseColWidth="10" defaultRowHeight="15" x14ac:dyDescent="0.25"/>
  <cols>
    <col min="2" max="2" width="42" style="84" bestFit="1" customWidth="1"/>
    <col min="3" max="3" width="9" style="84" bestFit="1" customWidth="1"/>
    <col min="4" max="4" width="19.28515625" style="84" customWidth="1"/>
    <col min="5" max="5" width="11" style="84" bestFit="1" customWidth="1"/>
    <col min="6" max="6" width="12" style="84" bestFit="1" customWidth="1"/>
    <col min="7" max="7" width="10" style="84" bestFit="1" customWidth="1"/>
    <col min="8" max="8" width="6" style="84" bestFit="1" customWidth="1"/>
  </cols>
  <sheetData>
    <row r="1" spans="2:8" x14ac:dyDescent="0.25">
      <c r="B1" s="86" t="s">
        <v>204</v>
      </c>
      <c r="C1" s="86" t="s">
        <v>238</v>
      </c>
      <c r="D1" s="85" t="s">
        <v>244</v>
      </c>
      <c r="E1" s="86" t="s">
        <v>250</v>
      </c>
      <c r="F1" s="86" t="s">
        <v>269</v>
      </c>
      <c r="G1" s="86" t="s">
        <v>288</v>
      </c>
      <c r="H1" s="87" t="s">
        <v>322</v>
      </c>
    </row>
    <row r="2" spans="2:8" x14ac:dyDescent="0.25">
      <c r="B2" s="88" t="s">
        <v>205</v>
      </c>
      <c r="C2" s="88" t="s">
        <v>239</v>
      </c>
      <c r="D2" s="88" t="s">
        <v>245</v>
      </c>
      <c r="E2" s="88" t="s">
        <v>251</v>
      </c>
      <c r="F2" s="88" t="s">
        <v>270</v>
      </c>
      <c r="G2" s="88" t="s">
        <v>289</v>
      </c>
      <c r="H2" s="89">
        <v>2</v>
      </c>
    </row>
    <row r="3" spans="2:8" x14ac:dyDescent="0.25">
      <c r="B3" s="88" t="s">
        <v>206</v>
      </c>
      <c r="C3" s="88" t="s">
        <v>239</v>
      </c>
      <c r="D3" s="88" t="s">
        <v>245</v>
      </c>
      <c r="E3" s="88" t="s">
        <v>251</v>
      </c>
      <c r="F3" s="88" t="s">
        <v>270</v>
      </c>
      <c r="G3" s="88" t="s">
        <v>290</v>
      </c>
      <c r="H3" s="89">
        <v>2</v>
      </c>
    </row>
    <row r="4" spans="2:8" x14ac:dyDescent="0.25">
      <c r="B4" s="88" t="s">
        <v>207</v>
      </c>
      <c r="C4" s="88" t="s">
        <v>239</v>
      </c>
      <c r="D4" s="88" t="s">
        <v>245</v>
      </c>
      <c r="E4" s="88" t="s">
        <v>251</v>
      </c>
      <c r="F4" s="88" t="s">
        <v>270</v>
      </c>
      <c r="G4" s="88" t="s">
        <v>291</v>
      </c>
      <c r="H4" s="89">
        <v>1</v>
      </c>
    </row>
    <row r="5" spans="2:8" x14ac:dyDescent="0.25">
      <c r="B5" s="88" t="s">
        <v>208</v>
      </c>
      <c r="C5" s="88" t="s">
        <v>239</v>
      </c>
      <c r="D5" s="88" t="s">
        <v>245</v>
      </c>
      <c r="E5" s="88" t="s">
        <v>251</v>
      </c>
      <c r="F5" s="88" t="s">
        <v>270</v>
      </c>
      <c r="G5" s="88" t="s">
        <v>292</v>
      </c>
      <c r="H5" s="89">
        <v>12</v>
      </c>
    </row>
    <row r="6" spans="2:8" x14ac:dyDescent="0.25">
      <c r="B6" s="88" t="s">
        <v>209</v>
      </c>
      <c r="C6" s="88" t="s">
        <v>240</v>
      </c>
      <c r="D6" s="88" t="s">
        <v>245</v>
      </c>
      <c r="E6" s="88" t="s">
        <v>251</v>
      </c>
      <c r="F6" s="88" t="s">
        <v>270</v>
      </c>
      <c r="G6" s="88" t="s">
        <v>293</v>
      </c>
      <c r="H6" s="89">
        <v>3</v>
      </c>
    </row>
    <row r="7" spans="2:8" x14ac:dyDescent="0.25">
      <c r="B7" s="88" t="s">
        <v>210</v>
      </c>
      <c r="C7" s="88" t="s">
        <v>240</v>
      </c>
      <c r="D7" s="88" t="s">
        <v>245</v>
      </c>
      <c r="E7" s="88" t="s">
        <v>251</v>
      </c>
      <c r="F7" s="88" t="s">
        <v>270</v>
      </c>
      <c r="G7" s="88" t="s">
        <v>294</v>
      </c>
      <c r="H7" s="89">
        <v>20</v>
      </c>
    </row>
    <row r="8" spans="2:8" x14ac:dyDescent="0.25">
      <c r="B8" s="88" t="s">
        <v>211</v>
      </c>
      <c r="C8" s="88" t="s">
        <v>239</v>
      </c>
      <c r="D8" s="88" t="s">
        <v>245</v>
      </c>
      <c r="E8" s="88" t="s">
        <v>251</v>
      </c>
      <c r="F8" s="88" t="s">
        <v>270</v>
      </c>
      <c r="G8" s="88" t="s">
        <v>295</v>
      </c>
      <c r="H8" s="89">
        <v>2</v>
      </c>
    </row>
    <row r="9" spans="2:8" x14ac:dyDescent="0.25">
      <c r="B9" s="88" t="s">
        <v>212</v>
      </c>
      <c r="C9" s="88" t="s">
        <v>239</v>
      </c>
      <c r="D9" s="88" t="s">
        <v>245</v>
      </c>
      <c r="E9" s="88" t="s">
        <v>251</v>
      </c>
      <c r="F9" s="88" t="s">
        <v>270</v>
      </c>
      <c r="G9" s="88" t="s">
        <v>296</v>
      </c>
      <c r="H9" s="89">
        <v>12</v>
      </c>
    </row>
    <row r="10" spans="2:8" x14ac:dyDescent="0.25">
      <c r="B10" s="88" t="s">
        <v>213</v>
      </c>
      <c r="C10" s="88" t="s">
        <v>241</v>
      </c>
      <c r="D10" s="88" t="s">
        <v>245</v>
      </c>
      <c r="E10" s="88" t="s">
        <v>251</v>
      </c>
      <c r="F10" s="88" t="s">
        <v>270</v>
      </c>
      <c r="G10" s="88" t="s">
        <v>297</v>
      </c>
      <c r="H10" s="89">
        <v>4</v>
      </c>
    </row>
    <row r="11" spans="2:8" x14ac:dyDescent="0.25">
      <c r="B11" s="88" t="s">
        <v>214</v>
      </c>
      <c r="C11" s="88" t="s">
        <v>239</v>
      </c>
      <c r="D11" s="88" t="s">
        <v>246</v>
      </c>
      <c r="E11" s="88" t="s">
        <v>251</v>
      </c>
      <c r="F11" s="88" t="s">
        <v>270</v>
      </c>
      <c r="G11" s="88" t="s">
        <v>298</v>
      </c>
      <c r="H11" s="89">
        <v>4</v>
      </c>
    </row>
    <row r="12" spans="2:8" x14ac:dyDescent="0.25">
      <c r="B12" s="88" t="s">
        <v>215</v>
      </c>
      <c r="C12" s="88" t="s">
        <v>240</v>
      </c>
      <c r="D12" s="88" t="s">
        <v>245</v>
      </c>
      <c r="E12" s="88" t="s">
        <v>251</v>
      </c>
      <c r="F12" s="88" t="s">
        <v>270</v>
      </c>
      <c r="G12" s="88" t="s">
        <v>299</v>
      </c>
      <c r="H12" s="89">
        <v>2</v>
      </c>
    </row>
    <row r="13" spans="2:8" x14ac:dyDescent="0.25">
      <c r="B13" s="88" t="s">
        <v>216</v>
      </c>
      <c r="C13" s="88" t="s">
        <v>239</v>
      </c>
      <c r="D13" s="88" t="s">
        <v>245</v>
      </c>
      <c r="E13" s="88" t="s">
        <v>251</v>
      </c>
      <c r="F13" s="88" t="s">
        <v>270</v>
      </c>
      <c r="G13" s="88" t="s">
        <v>300</v>
      </c>
      <c r="H13" s="89">
        <v>12</v>
      </c>
    </row>
    <row r="14" spans="2:8" x14ac:dyDescent="0.25">
      <c r="B14" s="88" t="s">
        <v>217</v>
      </c>
      <c r="C14" s="88" t="s">
        <v>239</v>
      </c>
      <c r="D14" s="88" t="s">
        <v>245</v>
      </c>
      <c r="E14" s="88" t="s">
        <v>251</v>
      </c>
      <c r="F14" s="88" t="s">
        <v>270</v>
      </c>
      <c r="G14" s="88" t="s">
        <v>301</v>
      </c>
      <c r="H14" s="89">
        <v>12</v>
      </c>
    </row>
    <row r="15" spans="2:8" x14ac:dyDescent="0.25">
      <c r="B15" s="88" t="s">
        <v>218</v>
      </c>
      <c r="C15" s="88" t="s">
        <v>239</v>
      </c>
      <c r="D15" s="88" t="s">
        <v>245</v>
      </c>
      <c r="E15" s="88" t="s">
        <v>251</v>
      </c>
      <c r="F15" s="88" t="s">
        <v>270</v>
      </c>
      <c r="G15" s="88" t="s">
        <v>302</v>
      </c>
      <c r="H15" s="89">
        <v>4</v>
      </c>
    </row>
    <row r="16" spans="2:8" x14ac:dyDescent="0.25">
      <c r="B16" s="88" t="s">
        <v>219</v>
      </c>
      <c r="C16" s="88" t="s">
        <v>239</v>
      </c>
      <c r="D16" s="88" t="s">
        <v>246</v>
      </c>
      <c r="E16" s="88" t="s">
        <v>251</v>
      </c>
      <c r="F16" s="88" t="s">
        <v>270</v>
      </c>
      <c r="G16" s="88" t="s">
        <v>303</v>
      </c>
      <c r="H16" s="89">
        <v>4</v>
      </c>
    </row>
    <row r="17" spans="2:8" x14ac:dyDescent="0.25">
      <c r="B17" s="88" t="s">
        <v>205</v>
      </c>
      <c r="C17" s="88" t="s">
        <v>239</v>
      </c>
      <c r="D17" s="88" t="s">
        <v>245</v>
      </c>
      <c r="E17" s="88" t="s">
        <v>252</v>
      </c>
      <c r="F17" s="88" t="s">
        <v>271</v>
      </c>
      <c r="G17" s="88" t="s">
        <v>289</v>
      </c>
      <c r="H17" s="89">
        <v>2</v>
      </c>
    </row>
    <row r="18" spans="2:8" x14ac:dyDescent="0.25">
      <c r="B18" s="88" t="s">
        <v>206</v>
      </c>
      <c r="C18" s="88" t="s">
        <v>239</v>
      </c>
      <c r="D18" s="88" t="s">
        <v>245</v>
      </c>
      <c r="E18" s="88" t="s">
        <v>252</v>
      </c>
      <c r="F18" s="88" t="s">
        <v>271</v>
      </c>
      <c r="G18" s="88" t="s">
        <v>290</v>
      </c>
      <c r="H18" s="89">
        <v>2</v>
      </c>
    </row>
    <row r="19" spans="2:8" x14ac:dyDescent="0.25">
      <c r="B19" s="88" t="s">
        <v>207</v>
      </c>
      <c r="C19" s="88" t="s">
        <v>239</v>
      </c>
      <c r="D19" s="88" t="s">
        <v>245</v>
      </c>
      <c r="E19" s="88" t="s">
        <v>252</v>
      </c>
      <c r="F19" s="88" t="s">
        <v>271</v>
      </c>
      <c r="G19" s="88" t="s">
        <v>291</v>
      </c>
      <c r="H19" s="89">
        <v>1</v>
      </c>
    </row>
    <row r="20" spans="2:8" x14ac:dyDescent="0.25">
      <c r="B20" s="88" t="s">
        <v>208</v>
      </c>
      <c r="C20" s="88" t="s">
        <v>239</v>
      </c>
      <c r="D20" s="88" t="s">
        <v>245</v>
      </c>
      <c r="E20" s="88" t="s">
        <v>252</v>
      </c>
      <c r="F20" s="88" t="s">
        <v>271</v>
      </c>
      <c r="G20" s="88" t="s">
        <v>292</v>
      </c>
      <c r="H20" s="89">
        <v>12</v>
      </c>
    </row>
    <row r="21" spans="2:8" x14ac:dyDescent="0.25">
      <c r="B21" s="88" t="s">
        <v>209</v>
      </c>
      <c r="C21" s="88" t="s">
        <v>240</v>
      </c>
      <c r="D21" s="88" t="s">
        <v>245</v>
      </c>
      <c r="E21" s="88" t="s">
        <v>252</v>
      </c>
      <c r="F21" s="88" t="s">
        <v>271</v>
      </c>
      <c r="G21" s="88" t="s">
        <v>293</v>
      </c>
      <c r="H21" s="89">
        <v>3</v>
      </c>
    </row>
    <row r="22" spans="2:8" x14ac:dyDescent="0.25">
      <c r="B22" s="88" t="s">
        <v>210</v>
      </c>
      <c r="C22" s="88" t="s">
        <v>240</v>
      </c>
      <c r="D22" s="88" t="s">
        <v>245</v>
      </c>
      <c r="E22" s="88" t="s">
        <v>252</v>
      </c>
      <c r="F22" s="88" t="s">
        <v>271</v>
      </c>
      <c r="G22" s="88" t="s">
        <v>294</v>
      </c>
      <c r="H22" s="89">
        <v>20</v>
      </c>
    </row>
    <row r="23" spans="2:8" x14ac:dyDescent="0.25">
      <c r="B23" s="88" t="s">
        <v>211</v>
      </c>
      <c r="C23" s="88" t="s">
        <v>239</v>
      </c>
      <c r="D23" s="88" t="s">
        <v>245</v>
      </c>
      <c r="E23" s="88" t="s">
        <v>252</v>
      </c>
      <c r="F23" s="88" t="s">
        <v>271</v>
      </c>
      <c r="G23" s="88" t="s">
        <v>295</v>
      </c>
      <c r="H23" s="89">
        <v>2</v>
      </c>
    </row>
    <row r="24" spans="2:8" x14ac:dyDescent="0.25">
      <c r="B24" s="88" t="s">
        <v>212</v>
      </c>
      <c r="C24" s="88" t="s">
        <v>239</v>
      </c>
      <c r="D24" s="88" t="s">
        <v>245</v>
      </c>
      <c r="E24" s="88" t="s">
        <v>252</v>
      </c>
      <c r="F24" s="88" t="s">
        <v>271</v>
      </c>
      <c r="G24" s="88" t="s">
        <v>296</v>
      </c>
      <c r="H24" s="89">
        <v>12</v>
      </c>
    </row>
    <row r="25" spans="2:8" x14ac:dyDescent="0.25">
      <c r="B25" s="88" t="s">
        <v>213</v>
      </c>
      <c r="C25" s="88" t="s">
        <v>241</v>
      </c>
      <c r="D25" s="88" t="s">
        <v>245</v>
      </c>
      <c r="E25" s="88" t="s">
        <v>252</v>
      </c>
      <c r="F25" s="88" t="s">
        <v>271</v>
      </c>
      <c r="G25" s="88" t="s">
        <v>297</v>
      </c>
      <c r="H25" s="89">
        <v>4</v>
      </c>
    </row>
    <row r="26" spans="2:8" x14ac:dyDescent="0.25">
      <c r="B26" s="88" t="s">
        <v>214</v>
      </c>
      <c r="C26" s="88" t="s">
        <v>239</v>
      </c>
      <c r="D26" s="88" t="s">
        <v>246</v>
      </c>
      <c r="E26" s="88" t="s">
        <v>252</v>
      </c>
      <c r="F26" s="88" t="s">
        <v>271</v>
      </c>
      <c r="G26" s="88" t="s">
        <v>298</v>
      </c>
      <c r="H26" s="89">
        <v>4</v>
      </c>
    </row>
    <row r="27" spans="2:8" x14ac:dyDescent="0.25">
      <c r="B27" s="88" t="s">
        <v>215</v>
      </c>
      <c r="C27" s="88" t="s">
        <v>240</v>
      </c>
      <c r="D27" s="88" t="s">
        <v>245</v>
      </c>
      <c r="E27" s="88" t="s">
        <v>252</v>
      </c>
      <c r="F27" s="88" t="s">
        <v>271</v>
      </c>
      <c r="G27" s="88" t="s">
        <v>299</v>
      </c>
      <c r="H27" s="89">
        <v>2</v>
      </c>
    </row>
    <row r="28" spans="2:8" x14ac:dyDescent="0.25">
      <c r="B28" s="88" t="s">
        <v>216</v>
      </c>
      <c r="C28" s="88" t="s">
        <v>239</v>
      </c>
      <c r="D28" s="88" t="s">
        <v>245</v>
      </c>
      <c r="E28" s="88" t="s">
        <v>252</v>
      </c>
      <c r="F28" s="88" t="s">
        <v>271</v>
      </c>
      <c r="G28" s="88" t="s">
        <v>300</v>
      </c>
      <c r="H28" s="89">
        <v>12</v>
      </c>
    </row>
    <row r="29" spans="2:8" x14ac:dyDescent="0.25">
      <c r="B29" s="88" t="s">
        <v>217</v>
      </c>
      <c r="C29" s="88" t="s">
        <v>239</v>
      </c>
      <c r="D29" s="88" t="s">
        <v>245</v>
      </c>
      <c r="E29" s="88" t="s">
        <v>252</v>
      </c>
      <c r="F29" s="88" t="s">
        <v>271</v>
      </c>
      <c r="G29" s="88" t="s">
        <v>301</v>
      </c>
      <c r="H29" s="89">
        <v>12</v>
      </c>
    </row>
    <row r="30" spans="2:8" x14ac:dyDescent="0.25">
      <c r="B30" s="88" t="s">
        <v>218</v>
      </c>
      <c r="C30" s="88" t="s">
        <v>239</v>
      </c>
      <c r="D30" s="88" t="s">
        <v>245</v>
      </c>
      <c r="E30" s="88" t="s">
        <v>252</v>
      </c>
      <c r="F30" s="88" t="s">
        <v>271</v>
      </c>
      <c r="G30" s="88" t="s">
        <v>302</v>
      </c>
      <c r="H30" s="89">
        <v>4</v>
      </c>
    </row>
    <row r="31" spans="2:8" x14ac:dyDescent="0.25">
      <c r="B31" s="88" t="s">
        <v>219</v>
      </c>
      <c r="C31" s="88" t="s">
        <v>239</v>
      </c>
      <c r="D31" s="88" t="s">
        <v>246</v>
      </c>
      <c r="E31" s="88" t="s">
        <v>252</v>
      </c>
      <c r="F31" s="88" t="s">
        <v>271</v>
      </c>
      <c r="G31" s="88" t="s">
        <v>303</v>
      </c>
      <c r="H31" s="89">
        <v>4</v>
      </c>
    </row>
    <row r="32" spans="2:8" x14ac:dyDescent="0.25">
      <c r="B32" s="88" t="s">
        <v>205</v>
      </c>
      <c r="C32" s="88" t="s">
        <v>239</v>
      </c>
      <c r="D32" s="88" t="s">
        <v>245</v>
      </c>
      <c r="E32" s="88" t="s">
        <v>253</v>
      </c>
      <c r="F32" s="88" t="s">
        <v>272</v>
      </c>
      <c r="G32" s="88" t="s">
        <v>289</v>
      </c>
      <c r="H32" s="89">
        <v>2</v>
      </c>
    </row>
    <row r="33" spans="2:8" x14ac:dyDescent="0.25">
      <c r="B33" s="88" t="s">
        <v>206</v>
      </c>
      <c r="C33" s="88" t="s">
        <v>239</v>
      </c>
      <c r="D33" s="88" t="s">
        <v>245</v>
      </c>
      <c r="E33" s="88" t="s">
        <v>253</v>
      </c>
      <c r="F33" s="88" t="s">
        <v>272</v>
      </c>
      <c r="G33" s="88" t="s">
        <v>290</v>
      </c>
      <c r="H33" s="89">
        <v>2</v>
      </c>
    </row>
    <row r="34" spans="2:8" x14ac:dyDescent="0.25">
      <c r="B34" s="88" t="s">
        <v>207</v>
      </c>
      <c r="C34" s="88" t="s">
        <v>239</v>
      </c>
      <c r="D34" s="88" t="s">
        <v>245</v>
      </c>
      <c r="E34" s="88" t="s">
        <v>253</v>
      </c>
      <c r="F34" s="88" t="s">
        <v>272</v>
      </c>
      <c r="G34" s="88" t="s">
        <v>291</v>
      </c>
      <c r="H34" s="89">
        <v>1</v>
      </c>
    </row>
    <row r="35" spans="2:8" x14ac:dyDescent="0.25">
      <c r="B35" s="88" t="s">
        <v>208</v>
      </c>
      <c r="C35" s="88" t="s">
        <v>239</v>
      </c>
      <c r="D35" s="88" t="s">
        <v>245</v>
      </c>
      <c r="E35" s="88" t="s">
        <v>253</v>
      </c>
      <c r="F35" s="88" t="s">
        <v>272</v>
      </c>
      <c r="G35" s="88" t="s">
        <v>292</v>
      </c>
      <c r="H35" s="89">
        <v>12</v>
      </c>
    </row>
    <row r="36" spans="2:8" x14ac:dyDescent="0.25">
      <c r="B36" s="88" t="s">
        <v>209</v>
      </c>
      <c r="C36" s="88" t="s">
        <v>240</v>
      </c>
      <c r="D36" s="88" t="s">
        <v>245</v>
      </c>
      <c r="E36" s="88" t="s">
        <v>253</v>
      </c>
      <c r="F36" s="88" t="s">
        <v>272</v>
      </c>
      <c r="G36" s="88" t="s">
        <v>293</v>
      </c>
      <c r="H36" s="89">
        <v>3</v>
      </c>
    </row>
    <row r="37" spans="2:8" x14ac:dyDescent="0.25">
      <c r="B37" s="88" t="s">
        <v>210</v>
      </c>
      <c r="C37" s="88" t="s">
        <v>240</v>
      </c>
      <c r="D37" s="88" t="s">
        <v>245</v>
      </c>
      <c r="E37" s="88" t="s">
        <v>253</v>
      </c>
      <c r="F37" s="88" t="s">
        <v>272</v>
      </c>
      <c r="G37" s="88" t="s">
        <v>294</v>
      </c>
      <c r="H37" s="89">
        <v>20</v>
      </c>
    </row>
    <row r="38" spans="2:8" x14ac:dyDescent="0.25">
      <c r="B38" s="88" t="s">
        <v>211</v>
      </c>
      <c r="C38" s="88" t="s">
        <v>239</v>
      </c>
      <c r="D38" s="88" t="s">
        <v>245</v>
      </c>
      <c r="E38" s="88" t="s">
        <v>253</v>
      </c>
      <c r="F38" s="88" t="s">
        <v>272</v>
      </c>
      <c r="G38" s="88" t="s">
        <v>295</v>
      </c>
      <c r="H38" s="89">
        <v>2</v>
      </c>
    </row>
    <row r="39" spans="2:8" x14ac:dyDescent="0.25">
      <c r="B39" s="88" t="s">
        <v>212</v>
      </c>
      <c r="C39" s="88" t="s">
        <v>239</v>
      </c>
      <c r="D39" s="88" t="s">
        <v>245</v>
      </c>
      <c r="E39" s="88" t="s">
        <v>253</v>
      </c>
      <c r="F39" s="88" t="s">
        <v>272</v>
      </c>
      <c r="G39" s="88" t="s">
        <v>296</v>
      </c>
      <c r="H39" s="89">
        <v>12</v>
      </c>
    </row>
    <row r="40" spans="2:8" x14ac:dyDescent="0.25">
      <c r="B40" s="88" t="s">
        <v>213</v>
      </c>
      <c r="C40" s="88" t="s">
        <v>241</v>
      </c>
      <c r="D40" s="88" t="s">
        <v>245</v>
      </c>
      <c r="E40" s="88" t="s">
        <v>253</v>
      </c>
      <c r="F40" s="88" t="s">
        <v>272</v>
      </c>
      <c r="G40" s="88" t="s">
        <v>297</v>
      </c>
      <c r="H40" s="89">
        <v>4</v>
      </c>
    </row>
    <row r="41" spans="2:8" x14ac:dyDescent="0.25">
      <c r="B41" s="88" t="s">
        <v>214</v>
      </c>
      <c r="C41" s="88" t="s">
        <v>239</v>
      </c>
      <c r="D41" s="88" t="s">
        <v>246</v>
      </c>
      <c r="E41" s="88" t="s">
        <v>253</v>
      </c>
      <c r="F41" s="88" t="s">
        <v>272</v>
      </c>
      <c r="G41" s="88" t="s">
        <v>298</v>
      </c>
      <c r="H41" s="89">
        <v>4</v>
      </c>
    </row>
    <row r="42" spans="2:8" x14ac:dyDescent="0.25">
      <c r="B42" s="88" t="s">
        <v>215</v>
      </c>
      <c r="C42" s="88" t="s">
        <v>240</v>
      </c>
      <c r="D42" s="88" t="s">
        <v>245</v>
      </c>
      <c r="E42" s="88" t="s">
        <v>253</v>
      </c>
      <c r="F42" s="88" t="s">
        <v>272</v>
      </c>
      <c r="G42" s="88" t="s">
        <v>299</v>
      </c>
      <c r="H42" s="89">
        <v>2</v>
      </c>
    </row>
    <row r="43" spans="2:8" x14ac:dyDescent="0.25">
      <c r="B43" s="88" t="s">
        <v>216</v>
      </c>
      <c r="C43" s="88" t="s">
        <v>239</v>
      </c>
      <c r="D43" s="88" t="s">
        <v>245</v>
      </c>
      <c r="E43" s="88" t="s">
        <v>253</v>
      </c>
      <c r="F43" s="88" t="s">
        <v>272</v>
      </c>
      <c r="G43" s="88" t="s">
        <v>300</v>
      </c>
      <c r="H43" s="89">
        <v>12</v>
      </c>
    </row>
    <row r="44" spans="2:8" x14ac:dyDescent="0.25">
      <c r="B44" s="88" t="s">
        <v>217</v>
      </c>
      <c r="C44" s="88" t="s">
        <v>239</v>
      </c>
      <c r="D44" s="88" t="s">
        <v>245</v>
      </c>
      <c r="E44" s="88" t="s">
        <v>253</v>
      </c>
      <c r="F44" s="88" t="s">
        <v>272</v>
      </c>
      <c r="G44" s="88" t="s">
        <v>301</v>
      </c>
      <c r="H44" s="89">
        <v>12</v>
      </c>
    </row>
    <row r="45" spans="2:8" x14ac:dyDescent="0.25">
      <c r="B45" s="88" t="s">
        <v>218</v>
      </c>
      <c r="C45" s="88" t="s">
        <v>239</v>
      </c>
      <c r="D45" s="88" t="s">
        <v>245</v>
      </c>
      <c r="E45" s="88" t="s">
        <v>253</v>
      </c>
      <c r="F45" s="88" t="s">
        <v>272</v>
      </c>
      <c r="G45" s="88" t="s">
        <v>302</v>
      </c>
      <c r="H45" s="89">
        <v>4</v>
      </c>
    </row>
    <row r="46" spans="2:8" x14ac:dyDescent="0.25">
      <c r="B46" s="88" t="s">
        <v>219</v>
      </c>
      <c r="C46" s="88" t="s">
        <v>239</v>
      </c>
      <c r="D46" s="88" t="s">
        <v>246</v>
      </c>
      <c r="E46" s="88" t="s">
        <v>253</v>
      </c>
      <c r="F46" s="88" t="s">
        <v>272</v>
      </c>
      <c r="G46" s="88" t="s">
        <v>303</v>
      </c>
      <c r="H46" s="89">
        <v>4</v>
      </c>
    </row>
    <row r="47" spans="2:8" x14ac:dyDescent="0.25">
      <c r="B47" s="88" t="s">
        <v>205</v>
      </c>
      <c r="C47" s="88" t="s">
        <v>239</v>
      </c>
      <c r="D47" s="88" t="s">
        <v>245</v>
      </c>
      <c r="E47" s="88" t="s">
        <v>254</v>
      </c>
      <c r="F47" s="88" t="s">
        <v>273</v>
      </c>
      <c r="G47" s="88" t="s">
        <v>289</v>
      </c>
      <c r="H47" s="89">
        <v>2</v>
      </c>
    </row>
    <row r="48" spans="2:8" x14ac:dyDescent="0.25">
      <c r="B48" s="88" t="s">
        <v>206</v>
      </c>
      <c r="C48" s="88" t="s">
        <v>239</v>
      </c>
      <c r="D48" s="88" t="s">
        <v>245</v>
      </c>
      <c r="E48" s="88" t="s">
        <v>254</v>
      </c>
      <c r="F48" s="88" t="s">
        <v>273</v>
      </c>
      <c r="G48" s="88" t="s">
        <v>290</v>
      </c>
      <c r="H48" s="89">
        <v>2</v>
      </c>
    </row>
    <row r="49" spans="2:8" x14ac:dyDescent="0.25">
      <c r="B49" s="88" t="s">
        <v>207</v>
      </c>
      <c r="C49" s="88" t="s">
        <v>239</v>
      </c>
      <c r="D49" s="88" t="s">
        <v>245</v>
      </c>
      <c r="E49" s="88" t="s">
        <v>254</v>
      </c>
      <c r="F49" s="88" t="s">
        <v>273</v>
      </c>
      <c r="G49" s="88" t="s">
        <v>291</v>
      </c>
      <c r="H49" s="89">
        <v>1</v>
      </c>
    </row>
    <row r="50" spans="2:8" x14ac:dyDescent="0.25">
      <c r="B50" s="88" t="s">
        <v>208</v>
      </c>
      <c r="C50" s="88" t="s">
        <v>239</v>
      </c>
      <c r="D50" s="88" t="s">
        <v>245</v>
      </c>
      <c r="E50" s="88" t="s">
        <v>254</v>
      </c>
      <c r="F50" s="88" t="s">
        <v>273</v>
      </c>
      <c r="G50" s="88" t="s">
        <v>292</v>
      </c>
      <c r="H50" s="89">
        <v>12</v>
      </c>
    </row>
    <row r="51" spans="2:8" x14ac:dyDescent="0.25">
      <c r="B51" s="88" t="s">
        <v>209</v>
      </c>
      <c r="C51" s="88" t="s">
        <v>240</v>
      </c>
      <c r="D51" s="88" t="s">
        <v>245</v>
      </c>
      <c r="E51" s="88" t="s">
        <v>254</v>
      </c>
      <c r="F51" s="88" t="s">
        <v>273</v>
      </c>
      <c r="G51" s="88" t="s">
        <v>293</v>
      </c>
      <c r="H51" s="89">
        <v>3</v>
      </c>
    </row>
    <row r="52" spans="2:8" x14ac:dyDescent="0.25">
      <c r="B52" s="88" t="s">
        <v>210</v>
      </c>
      <c r="C52" s="88" t="s">
        <v>240</v>
      </c>
      <c r="D52" s="88" t="s">
        <v>245</v>
      </c>
      <c r="E52" s="88" t="s">
        <v>254</v>
      </c>
      <c r="F52" s="88" t="s">
        <v>273</v>
      </c>
      <c r="G52" s="88" t="s">
        <v>294</v>
      </c>
      <c r="H52" s="89">
        <v>20</v>
      </c>
    </row>
    <row r="53" spans="2:8" x14ac:dyDescent="0.25">
      <c r="B53" s="88" t="s">
        <v>211</v>
      </c>
      <c r="C53" s="88" t="s">
        <v>239</v>
      </c>
      <c r="D53" s="88" t="s">
        <v>245</v>
      </c>
      <c r="E53" s="88" t="s">
        <v>254</v>
      </c>
      <c r="F53" s="88" t="s">
        <v>273</v>
      </c>
      <c r="G53" s="88" t="s">
        <v>295</v>
      </c>
      <c r="H53" s="89">
        <v>2</v>
      </c>
    </row>
    <row r="54" spans="2:8" x14ac:dyDescent="0.25">
      <c r="B54" s="88" t="s">
        <v>212</v>
      </c>
      <c r="C54" s="88" t="s">
        <v>239</v>
      </c>
      <c r="D54" s="88" t="s">
        <v>245</v>
      </c>
      <c r="E54" s="88" t="s">
        <v>254</v>
      </c>
      <c r="F54" s="88" t="s">
        <v>273</v>
      </c>
      <c r="G54" s="88" t="s">
        <v>296</v>
      </c>
      <c r="H54" s="89">
        <v>12</v>
      </c>
    </row>
    <row r="55" spans="2:8" x14ac:dyDescent="0.25">
      <c r="B55" s="88" t="s">
        <v>213</v>
      </c>
      <c r="C55" s="88" t="s">
        <v>241</v>
      </c>
      <c r="D55" s="88" t="s">
        <v>245</v>
      </c>
      <c r="E55" s="88" t="s">
        <v>254</v>
      </c>
      <c r="F55" s="88" t="s">
        <v>273</v>
      </c>
      <c r="G55" s="88" t="s">
        <v>297</v>
      </c>
      <c r="H55" s="89">
        <v>4</v>
      </c>
    </row>
    <row r="56" spans="2:8" x14ac:dyDescent="0.25">
      <c r="B56" s="88" t="s">
        <v>214</v>
      </c>
      <c r="C56" s="88" t="s">
        <v>239</v>
      </c>
      <c r="D56" s="88" t="s">
        <v>246</v>
      </c>
      <c r="E56" s="88" t="s">
        <v>254</v>
      </c>
      <c r="F56" s="88" t="s">
        <v>273</v>
      </c>
      <c r="G56" s="88" t="s">
        <v>298</v>
      </c>
      <c r="H56" s="89">
        <v>4</v>
      </c>
    </row>
    <row r="57" spans="2:8" x14ac:dyDescent="0.25">
      <c r="B57" s="88" t="s">
        <v>215</v>
      </c>
      <c r="C57" s="88" t="s">
        <v>240</v>
      </c>
      <c r="D57" s="88" t="s">
        <v>245</v>
      </c>
      <c r="E57" s="88" t="s">
        <v>254</v>
      </c>
      <c r="F57" s="88" t="s">
        <v>273</v>
      </c>
      <c r="G57" s="88" t="s">
        <v>299</v>
      </c>
      <c r="H57" s="89">
        <v>2</v>
      </c>
    </row>
    <row r="58" spans="2:8" x14ac:dyDescent="0.25">
      <c r="B58" s="88" t="s">
        <v>216</v>
      </c>
      <c r="C58" s="88" t="s">
        <v>239</v>
      </c>
      <c r="D58" s="88" t="s">
        <v>245</v>
      </c>
      <c r="E58" s="88" t="s">
        <v>254</v>
      </c>
      <c r="F58" s="88" t="s">
        <v>273</v>
      </c>
      <c r="G58" s="88" t="s">
        <v>300</v>
      </c>
      <c r="H58" s="89">
        <v>12</v>
      </c>
    </row>
    <row r="59" spans="2:8" x14ac:dyDescent="0.25">
      <c r="B59" s="88" t="s">
        <v>217</v>
      </c>
      <c r="C59" s="88" t="s">
        <v>239</v>
      </c>
      <c r="D59" s="88" t="s">
        <v>245</v>
      </c>
      <c r="E59" s="88" t="s">
        <v>254</v>
      </c>
      <c r="F59" s="88" t="s">
        <v>273</v>
      </c>
      <c r="G59" s="88" t="s">
        <v>301</v>
      </c>
      <c r="H59" s="89">
        <v>12</v>
      </c>
    </row>
    <row r="60" spans="2:8" x14ac:dyDescent="0.25">
      <c r="B60" s="88" t="s">
        <v>218</v>
      </c>
      <c r="C60" s="88" t="s">
        <v>239</v>
      </c>
      <c r="D60" s="88" t="s">
        <v>245</v>
      </c>
      <c r="E60" s="88" t="s">
        <v>254</v>
      </c>
      <c r="F60" s="88" t="s">
        <v>273</v>
      </c>
      <c r="G60" s="88" t="s">
        <v>302</v>
      </c>
      <c r="H60" s="89">
        <v>4</v>
      </c>
    </row>
    <row r="61" spans="2:8" x14ac:dyDescent="0.25">
      <c r="B61" s="88" t="s">
        <v>219</v>
      </c>
      <c r="C61" s="88" t="s">
        <v>239</v>
      </c>
      <c r="D61" s="88" t="s">
        <v>246</v>
      </c>
      <c r="E61" s="88" t="s">
        <v>254</v>
      </c>
      <c r="F61" s="88" t="s">
        <v>273</v>
      </c>
      <c r="G61" s="88" t="s">
        <v>303</v>
      </c>
      <c r="H61" s="89">
        <v>4</v>
      </c>
    </row>
    <row r="62" spans="2:8" x14ac:dyDescent="0.25">
      <c r="B62" s="88" t="s">
        <v>205</v>
      </c>
      <c r="C62" s="88" t="s">
        <v>239</v>
      </c>
      <c r="D62" s="88" t="s">
        <v>245</v>
      </c>
      <c r="E62" s="88" t="s">
        <v>255</v>
      </c>
      <c r="F62" s="88" t="s">
        <v>274</v>
      </c>
      <c r="G62" s="88" t="s">
        <v>289</v>
      </c>
      <c r="H62" s="89">
        <v>2</v>
      </c>
    </row>
    <row r="63" spans="2:8" x14ac:dyDescent="0.25">
      <c r="B63" s="88" t="s">
        <v>206</v>
      </c>
      <c r="C63" s="88" t="s">
        <v>239</v>
      </c>
      <c r="D63" s="88" t="s">
        <v>245</v>
      </c>
      <c r="E63" s="88" t="s">
        <v>255</v>
      </c>
      <c r="F63" s="88" t="s">
        <v>274</v>
      </c>
      <c r="G63" s="88" t="s">
        <v>290</v>
      </c>
      <c r="H63" s="89">
        <v>2</v>
      </c>
    </row>
    <row r="64" spans="2:8" x14ac:dyDescent="0.25">
      <c r="B64" s="88" t="s">
        <v>207</v>
      </c>
      <c r="C64" s="88" t="s">
        <v>239</v>
      </c>
      <c r="D64" s="88" t="s">
        <v>245</v>
      </c>
      <c r="E64" s="88" t="s">
        <v>255</v>
      </c>
      <c r="F64" s="88" t="s">
        <v>274</v>
      </c>
      <c r="G64" s="88" t="s">
        <v>291</v>
      </c>
      <c r="H64" s="89">
        <v>1</v>
      </c>
    </row>
    <row r="65" spans="2:8" x14ac:dyDescent="0.25">
      <c r="B65" s="88" t="s">
        <v>208</v>
      </c>
      <c r="C65" s="88" t="s">
        <v>239</v>
      </c>
      <c r="D65" s="88" t="s">
        <v>245</v>
      </c>
      <c r="E65" s="88" t="s">
        <v>255</v>
      </c>
      <c r="F65" s="88" t="s">
        <v>274</v>
      </c>
      <c r="G65" s="88" t="s">
        <v>292</v>
      </c>
      <c r="H65" s="89">
        <v>12</v>
      </c>
    </row>
    <row r="66" spans="2:8" x14ac:dyDescent="0.25">
      <c r="B66" s="88" t="s">
        <v>209</v>
      </c>
      <c r="C66" s="88" t="s">
        <v>240</v>
      </c>
      <c r="D66" s="88" t="s">
        <v>245</v>
      </c>
      <c r="E66" s="88" t="s">
        <v>255</v>
      </c>
      <c r="F66" s="88" t="s">
        <v>274</v>
      </c>
      <c r="G66" s="88" t="s">
        <v>293</v>
      </c>
      <c r="H66" s="89">
        <v>3</v>
      </c>
    </row>
    <row r="67" spans="2:8" x14ac:dyDescent="0.25">
      <c r="B67" s="88" t="s">
        <v>210</v>
      </c>
      <c r="C67" s="88" t="s">
        <v>240</v>
      </c>
      <c r="D67" s="88" t="s">
        <v>245</v>
      </c>
      <c r="E67" s="88" t="s">
        <v>255</v>
      </c>
      <c r="F67" s="88" t="s">
        <v>274</v>
      </c>
      <c r="G67" s="88" t="s">
        <v>294</v>
      </c>
      <c r="H67" s="89">
        <v>20</v>
      </c>
    </row>
    <row r="68" spans="2:8" x14ac:dyDescent="0.25">
      <c r="B68" s="88" t="s">
        <v>211</v>
      </c>
      <c r="C68" s="88" t="s">
        <v>239</v>
      </c>
      <c r="D68" s="88" t="s">
        <v>245</v>
      </c>
      <c r="E68" s="88" t="s">
        <v>255</v>
      </c>
      <c r="F68" s="88" t="s">
        <v>274</v>
      </c>
      <c r="G68" s="88" t="s">
        <v>295</v>
      </c>
      <c r="H68" s="89">
        <v>2</v>
      </c>
    </row>
    <row r="69" spans="2:8" x14ac:dyDescent="0.25">
      <c r="B69" s="88" t="s">
        <v>212</v>
      </c>
      <c r="C69" s="88" t="s">
        <v>239</v>
      </c>
      <c r="D69" s="88" t="s">
        <v>245</v>
      </c>
      <c r="E69" s="88" t="s">
        <v>255</v>
      </c>
      <c r="F69" s="88" t="s">
        <v>274</v>
      </c>
      <c r="G69" s="88" t="s">
        <v>296</v>
      </c>
      <c r="H69" s="89">
        <v>12</v>
      </c>
    </row>
    <row r="70" spans="2:8" x14ac:dyDescent="0.25">
      <c r="B70" s="88" t="s">
        <v>213</v>
      </c>
      <c r="C70" s="88" t="s">
        <v>241</v>
      </c>
      <c r="D70" s="88" t="s">
        <v>245</v>
      </c>
      <c r="E70" s="88" t="s">
        <v>255</v>
      </c>
      <c r="F70" s="88" t="s">
        <v>274</v>
      </c>
      <c r="G70" s="88" t="s">
        <v>297</v>
      </c>
      <c r="H70" s="89">
        <v>4</v>
      </c>
    </row>
    <row r="71" spans="2:8" x14ac:dyDescent="0.25">
      <c r="B71" s="88" t="s">
        <v>214</v>
      </c>
      <c r="C71" s="88" t="s">
        <v>239</v>
      </c>
      <c r="D71" s="88" t="s">
        <v>246</v>
      </c>
      <c r="E71" s="88" t="s">
        <v>255</v>
      </c>
      <c r="F71" s="88" t="s">
        <v>274</v>
      </c>
      <c r="G71" s="88" t="s">
        <v>298</v>
      </c>
      <c r="H71" s="89">
        <v>4</v>
      </c>
    </row>
    <row r="72" spans="2:8" x14ac:dyDescent="0.25">
      <c r="B72" s="88" t="s">
        <v>215</v>
      </c>
      <c r="C72" s="88" t="s">
        <v>240</v>
      </c>
      <c r="D72" s="88" t="s">
        <v>245</v>
      </c>
      <c r="E72" s="88" t="s">
        <v>255</v>
      </c>
      <c r="F72" s="88" t="s">
        <v>274</v>
      </c>
      <c r="G72" s="88" t="s">
        <v>299</v>
      </c>
      <c r="H72" s="89">
        <v>2</v>
      </c>
    </row>
    <row r="73" spans="2:8" x14ac:dyDescent="0.25">
      <c r="B73" s="88" t="s">
        <v>216</v>
      </c>
      <c r="C73" s="88" t="s">
        <v>239</v>
      </c>
      <c r="D73" s="88" t="s">
        <v>245</v>
      </c>
      <c r="E73" s="88" t="s">
        <v>255</v>
      </c>
      <c r="F73" s="88" t="s">
        <v>274</v>
      </c>
      <c r="G73" s="88" t="s">
        <v>300</v>
      </c>
      <c r="H73" s="89">
        <v>12</v>
      </c>
    </row>
    <row r="74" spans="2:8" x14ac:dyDescent="0.25">
      <c r="B74" s="88" t="s">
        <v>217</v>
      </c>
      <c r="C74" s="88" t="s">
        <v>239</v>
      </c>
      <c r="D74" s="88" t="s">
        <v>245</v>
      </c>
      <c r="E74" s="88" t="s">
        <v>255</v>
      </c>
      <c r="F74" s="88" t="s">
        <v>274</v>
      </c>
      <c r="G74" s="88" t="s">
        <v>301</v>
      </c>
      <c r="H74" s="89">
        <v>12</v>
      </c>
    </row>
    <row r="75" spans="2:8" x14ac:dyDescent="0.25">
      <c r="B75" s="88" t="s">
        <v>218</v>
      </c>
      <c r="C75" s="88" t="s">
        <v>239</v>
      </c>
      <c r="D75" s="88" t="s">
        <v>245</v>
      </c>
      <c r="E75" s="88" t="s">
        <v>255</v>
      </c>
      <c r="F75" s="88" t="s">
        <v>274</v>
      </c>
      <c r="G75" s="88" t="s">
        <v>302</v>
      </c>
      <c r="H75" s="89">
        <v>4</v>
      </c>
    </row>
    <row r="76" spans="2:8" x14ac:dyDescent="0.25">
      <c r="B76" s="88" t="s">
        <v>219</v>
      </c>
      <c r="C76" s="88" t="s">
        <v>239</v>
      </c>
      <c r="D76" s="88" t="s">
        <v>246</v>
      </c>
      <c r="E76" s="88" t="s">
        <v>255</v>
      </c>
      <c r="F76" s="88" t="s">
        <v>274</v>
      </c>
      <c r="G76" s="88" t="s">
        <v>303</v>
      </c>
      <c r="H76" s="89">
        <v>4</v>
      </c>
    </row>
    <row r="77" spans="2:8" x14ac:dyDescent="0.25">
      <c r="B77" s="88" t="s">
        <v>205</v>
      </c>
      <c r="C77" s="88" t="s">
        <v>239</v>
      </c>
      <c r="D77" s="88" t="s">
        <v>245</v>
      </c>
      <c r="E77" s="88" t="s">
        <v>256</v>
      </c>
      <c r="F77" s="88" t="s">
        <v>275</v>
      </c>
      <c r="G77" s="88" t="s">
        <v>289</v>
      </c>
      <c r="H77" s="89">
        <v>2</v>
      </c>
    </row>
    <row r="78" spans="2:8" x14ac:dyDescent="0.25">
      <c r="B78" s="88" t="s">
        <v>206</v>
      </c>
      <c r="C78" s="88" t="s">
        <v>239</v>
      </c>
      <c r="D78" s="88" t="s">
        <v>245</v>
      </c>
      <c r="E78" s="88" t="s">
        <v>256</v>
      </c>
      <c r="F78" s="88" t="s">
        <v>275</v>
      </c>
      <c r="G78" s="88" t="s">
        <v>290</v>
      </c>
      <c r="H78" s="89">
        <v>2</v>
      </c>
    </row>
    <row r="79" spans="2:8" x14ac:dyDescent="0.25">
      <c r="B79" s="88" t="s">
        <v>207</v>
      </c>
      <c r="C79" s="88" t="s">
        <v>239</v>
      </c>
      <c r="D79" s="88" t="s">
        <v>245</v>
      </c>
      <c r="E79" s="88" t="s">
        <v>256</v>
      </c>
      <c r="F79" s="88" t="s">
        <v>275</v>
      </c>
      <c r="G79" s="88" t="s">
        <v>291</v>
      </c>
      <c r="H79" s="89">
        <v>1</v>
      </c>
    </row>
    <row r="80" spans="2:8" x14ac:dyDescent="0.25">
      <c r="B80" s="88" t="s">
        <v>208</v>
      </c>
      <c r="C80" s="88" t="s">
        <v>239</v>
      </c>
      <c r="D80" s="88" t="s">
        <v>245</v>
      </c>
      <c r="E80" s="88" t="s">
        <v>256</v>
      </c>
      <c r="F80" s="88" t="s">
        <v>275</v>
      </c>
      <c r="G80" s="88" t="s">
        <v>292</v>
      </c>
      <c r="H80" s="89">
        <v>12</v>
      </c>
    </row>
    <row r="81" spans="2:8" x14ac:dyDescent="0.25">
      <c r="B81" s="88" t="s">
        <v>209</v>
      </c>
      <c r="C81" s="88" t="s">
        <v>240</v>
      </c>
      <c r="D81" s="88" t="s">
        <v>245</v>
      </c>
      <c r="E81" s="88" t="s">
        <v>256</v>
      </c>
      <c r="F81" s="88" t="s">
        <v>275</v>
      </c>
      <c r="G81" s="88" t="s">
        <v>293</v>
      </c>
      <c r="H81" s="89">
        <v>3</v>
      </c>
    </row>
    <row r="82" spans="2:8" x14ac:dyDescent="0.25">
      <c r="B82" s="88" t="s">
        <v>210</v>
      </c>
      <c r="C82" s="88" t="s">
        <v>240</v>
      </c>
      <c r="D82" s="88" t="s">
        <v>245</v>
      </c>
      <c r="E82" s="88" t="s">
        <v>256</v>
      </c>
      <c r="F82" s="88" t="s">
        <v>275</v>
      </c>
      <c r="G82" s="88" t="s">
        <v>294</v>
      </c>
      <c r="H82" s="89">
        <v>20</v>
      </c>
    </row>
    <row r="83" spans="2:8" x14ac:dyDescent="0.25">
      <c r="B83" s="88" t="s">
        <v>211</v>
      </c>
      <c r="C83" s="88" t="s">
        <v>239</v>
      </c>
      <c r="D83" s="88" t="s">
        <v>245</v>
      </c>
      <c r="E83" s="88" t="s">
        <v>256</v>
      </c>
      <c r="F83" s="88" t="s">
        <v>275</v>
      </c>
      <c r="G83" s="88" t="s">
        <v>295</v>
      </c>
      <c r="H83" s="89">
        <v>2</v>
      </c>
    </row>
    <row r="84" spans="2:8" x14ac:dyDescent="0.25">
      <c r="B84" s="88" t="s">
        <v>212</v>
      </c>
      <c r="C84" s="88" t="s">
        <v>239</v>
      </c>
      <c r="D84" s="88" t="s">
        <v>245</v>
      </c>
      <c r="E84" s="88" t="s">
        <v>256</v>
      </c>
      <c r="F84" s="88" t="s">
        <v>275</v>
      </c>
      <c r="G84" s="88" t="s">
        <v>296</v>
      </c>
      <c r="H84" s="89">
        <v>12</v>
      </c>
    </row>
    <row r="85" spans="2:8" x14ac:dyDescent="0.25">
      <c r="B85" s="88" t="s">
        <v>213</v>
      </c>
      <c r="C85" s="88" t="s">
        <v>241</v>
      </c>
      <c r="D85" s="88" t="s">
        <v>245</v>
      </c>
      <c r="E85" s="88" t="s">
        <v>256</v>
      </c>
      <c r="F85" s="88" t="s">
        <v>275</v>
      </c>
      <c r="G85" s="88" t="s">
        <v>297</v>
      </c>
      <c r="H85" s="89">
        <v>4</v>
      </c>
    </row>
    <row r="86" spans="2:8" x14ac:dyDescent="0.25">
      <c r="B86" s="88" t="s">
        <v>214</v>
      </c>
      <c r="C86" s="88" t="s">
        <v>239</v>
      </c>
      <c r="D86" s="88" t="s">
        <v>246</v>
      </c>
      <c r="E86" s="88" t="s">
        <v>256</v>
      </c>
      <c r="F86" s="88" t="s">
        <v>275</v>
      </c>
      <c r="G86" s="88" t="s">
        <v>298</v>
      </c>
      <c r="H86" s="89">
        <v>4</v>
      </c>
    </row>
    <row r="87" spans="2:8" x14ac:dyDescent="0.25">
      <c r="B87" s="88" t="s">
        <v>215</v>
      </c>
      <c r="C87" s="88" t="s">
        <v>240</v>
      </c>
      <c r="D87" s="88" t="s">
        <v>245</v>
      </c>
      <c r="E87" s="88" t="s">
        <v>256</v>
      </c>
      <c r="F87" s="88" t="s">
        <v>275</v>
      </c>
      <c r="G87" s="88" t="s">
        <v>299</v>
      </c>
      <c r="H87" s="89">
        <v>2</v>
      </c>
    </row>
    <row r="88" spans="2:8" x14ac:dyDescent="0.25">
      <c r="B88" s="88" t="s">
        <v>216</v>
      </c>
      <c r="C88" s="88" t="s">
        <v>239</v>
      </c>
      <c r="D88" s="88" t="s">
        <v>245</v>
      </c>
      <c r="E88" s="88" t="s">
        <v>256</v>
      </c>
      <c r="F88" s="88" t="s">
        <v>275</v>
      </c>
      <c r="G88" s="88" t="s">
        <v>300</v>
      </c>
      <c r="H88" s="89">
        <v>12</v>
      </c>
    </row>
    <row r="89" spans="2:8" x14ac:dyDescent="0.25">
      <c r="B89" s="88" t="s">
        <v>217</v>
      </c>
      <c r="C89" s="88" t="s">
        <v>239</v>
      </c>
      <c r="D89" s="88" t="s">
        <v>245</v>
      </c>
      <c r="E89" s="88" t="s">
        <v>256</v>
      </c>
      <c r="F89" s="88" t="s">
        <v>275</v>
      </c>
      <c r="G89" s="88" t="s">
        <v>301</v>
      </c>
      <c r="H89" s="89">
        <v>12</v>
      </c>
    </row>
    <row r="90" spans="2:8" x14ac:dyDescent="0.25">
      <c r="B90" s="88" t="s">
        <v>218</v>
      </c>
      <c r="C90" s="88" t="s">
        <v>239</v>
      </c>
      <c r="D90" s="88" t="s">
        <v>245</v>
      </c>
      <c r="E90" s="88" t="s">
        <v>256</v>
      </c>
      <c r="F90" s="88" t="s">
        <v>275</v>
      </c>
      <c r="G90" s="88" t="s">
        <v>302</v>
      </c>
      <c r="H90" s="89">
        <v>4</v>
      </c>
    </row>
    <row r="91" spans="2:8" x14ac:dyDescent="0.25">
      <c r="B91" s="88" t="s">
        <v>219</v>
      </c>
      <c r="C91" s="88" t="s">
        <v>239</v>
      </c>
      <c r="D91" s="88" t="s">
        <v>246</v>
      </c>
      <c r="E91" s="88" t="s">
        <v>256</v>
      </c>
      <c r="F91" s="88" t="s">
        <v>275</v>
      </c>
      <c r="G91" s="88" t="s">
        <v>303</v>
      </c>
      <c r="H91" s="89">
        <v>4</v>
      </c>
    </row>
    <row r="92" spans="2:8" x14ac:dyDescent="0.25">
      <c r="B92" s="88" t="s">
        <v>220</v>
      </c>
      <c r="C92" s="88" t="s">
        <v>239</v>
      </c>
      <c r="D92" s="88" t="s">
        <v>245</v>
      </c>
      <c r="E92" s="88" t="s">
        <v>257</v>
      </c>
      <c r="F92" s="88" t="s">
        <v>276</v>
      </c>
      <c r="G92" s="88" t="s">
        <v>304</v>
      </c>
      <c r="H92" s="89">
        <v>20</v>
      </c>
    </row>
    <row r="93" spans="2:8" x14ac:dyDescent="0.25">
      <c r="B93" s="88" t="s">
        <v>221</v>
      </c>
      <c r="C93" s="88" t="s">
        <v>239</v>
      </c>
      <c r="D93" s="88" t="s">
        <v>245</v>
      </c>
      <c r="E93" s="88" t="s">
        <v>257</v>
      </c>
      <c r="F93" s="88" t="s">
        <v>276</v>
      </c>
      <c r="G93" s="88" t="s">
        <v>305</v>
      </c>
      <c r="H93" s="89">
        <v>10</v>
      </c>
    </row>
    <row r="94" spans="2:8" x14ac:dyDescent="0.25">
      <c r="B94" s="88" t="s">
        <v>222</v>
      </c>
      <c r="C94" s="88" t="s">
        <v>239</v>
      </c>
      <c r="D94" s="88" t="s">
        <v>245</v>
      </c>
      <c r="E94" s="88" t="s">
        <v>257</v>
      </c>
      <c r="F94" s="88" t="s">
        <v>276</v>
      </c>
      <c r="G94" s="88" t="s">
        <v>306</v>
      </c>
      <c r="H94" s="89">
        <v>10</v>
      </c>
    </row>
    <row r="95" spans="2:8" x14ac:dyDescent="0.25">
      <c r="B95" s="88" t="s">
        <v>223</v>
      </c>
      <c r="C95" s="88" t="s">
        <v>240</v>
      </c>
      <c r="D95" s="88" t="s">
        <v>245</v>
      </c>
      <c r="E95" s="88" t="s">
        <v>257</v>
      </c>
      <c r="F95" s="88" t="s">
        <v>276</v>
      </c>
      <c r="G95" s="88" t="s">
        <v>307</v>
      </c>
      <c r="H95" s="89">
        <v>2</v>
      </c>
    </row>
    <row r="96" spans="2:8" x14ac:dyDescent="0.25">
      <c r="B96" s="88" t="s">
        <v>224</v>
      </c>
      <c r="C96" s="88" t="s">
        <v>239</v>
      </c>
      <c r="D96" s="88" t="s">
        <v>245</v>
      </c>
      <c r="E96" s="88" t="s">
        <v>257</v>
      </c>
      <c r="F96" s="88" t="s">
        <v>276</v>
      </c>
      <c r="G96" s="88" t="s">
        <v>308</v>
      </c>
      <c r="H96" s="89">
        <v>10</v>
      </c>
    </row>
    <row r="97" spans="2:8" x14ac:dyDescent="0.25">
      <c r="B97" s="88" t="s">
        <v>225</v>
      </c>
      <c r="C97" s="88" t="s">
        <v>239</v>
      </c>
      <c r="D97" s="88" t="s">
        <v>245</v>
      </c>
      <c r="E97" s="88" t="s">
        <v>257</v>
      </c>
      <c r="F97" s="88" t="s">
        <v>276</v>
      </c>
      <c r="G97" s="88" t="s">
        <v>309</v>
      </c>
      <c r="H97" s="89">
        <v>1</v>
      </c>
    </row>
    <row r="98" spans="2:8" x14ac:dyDescent="0.25">
      <c r="B98" s="88" t="s">
        <v>226</v>
      </c>
      <c r="C98" s="88" t="s">
        <v>239</v>
      </c>
      <c r="D98" s="88" t="s">
        <v>247</v>
      </c>
      <c r="E98" s="88" t="s">
        <v>257</v>
      </c>
      <c r="F98" s="88" t="s">
        <v>276</v>
      </c>
      <c r="G98" s="88" t="s">
        <v>310</v>
      </c>
      <c r="H98" s="89">
        <v>1</v>
      </c>
    </row>
    <row r="99" spans="2:8" x14ac:dyDescent="0.25">
      <c r="B99" s="88" t="s">
        <v>227</v>
      </c>
      <c r="C99" s="88" t="s">
        <v>239</v>
      </c>
      <c r="D99" s="88" t="s">
        <v>247</v>
      </c>
      <c r="E99" s="88" t="s">
        <v>257</v>
      </c>
      <c r="F99" s="88" t="s">
        <v>276</v>
      </c>
      <c r="G99" s="88" t="s">
        <v>311</v>
      </c>
      <c r="H99" s="89">
        <v>1</v>
      </c>
    </row>
    <row r="100" spans="2:8" x14ac:dyDescent="0.25">
      <c r="B100" s="88" t="s">
        <v>228</v>
      </c>
      <c r="C100" s="88" t="s">
        <v>239</v>
      </c>
      <c r="D100" s="88" t="s">
        <v>245</v>
      </c>
      <c r="E100" s="88" t="s">
        <v>257</v>
      </c>
      <c r="F100" s="88" t="s">
        <v>276</v>
      </c>
      <c r="G100" s="88" t="s">
        <v>312</v>
      </c>
      <c r="H100" s="89">
        <v>100</v>
      </c>
    </row>
    <row r="101" spans="2:8" x14ac:dyDescent="0.25">
      <c r="B101" s="88" t="s">
        <v>229</v>
      </c>
      <c r="C101" s="88" t="s">
        <v>239</v>
      </c>
      <c r="D101" s="88" t="s">
        <v>245</v>
      </c>
      <c r="E101" s="88" t="s">
        <v>257</v>
      </c>
      <c r="F101" s="88" t="s">
        <v>276</v>
      </c>
      <c r="G101" s="88" t="s">
        <v>313</v>
      </c>
      <c r="H101" s="89">
        <v>50</v>
      </c>
    </row>
    <row r="102" spans="2:8" x14ac:dyDescent="0.25">
      <c r="B102" s="88" t="s">
        <v>229</v>
      </c>
      <c r="C102" s="88" t="s">
        <v>239</v>
      </c>
      <c r="D102" s="88" t="s">
        <v>245</v>
      </c>
      <c r="E102" s="88" t="s">
        <v>257</v>
      </c>
      <c r="F102" s="88" t="s">
        <v>276</v>
      </c>
      <c r="G102" s="88" t="s">
        <v>313</v>
      </c>
      <c r="H102" s="89">
        <v>50</v>
      </c>
    </row>
    <row r="103" spans="2:8" x14ac:dyDescent="0.25">
      <c r="B103" s="88" t="s">
        <v>230</v>
      </c>
      <c r="C103" s="88" t="s">
        <v>242</v>
      </c>
      <c r="D103" s="88" t="s">
        <v>245</v>
      </c>
      <c r="E103" s="88" t="s">
        <v>258</v>
      </c>
      <c r="F103" s="88" t="s">
        <v>277</v>
      </c>
      <c r="G103" s="88" t="s">
        <v>314</v>
      </c>
      <c r="H103" s="89">
        <v>2</v>
      </c>
    </row>
    <row r="104" spans="2:8" x14ac:dyDescent="0.25">
      <c r="B104" s="88" t="s">
        <v>231</v>
      </c>
      <c r="C104" s="88" t="s">
        <v>242</v>
      </c>
      <c r="D104" s="88" t="s">
        <v>248</v>
      </c>
      <c r="E104" s="88" t="s">
        <v>258</v>
      </c>
      <c r="F104" s="88" t="s">
        <v>277</v>
      </c>
      <c r="G104" s="88" t="s">
        <v>315</v>
      </c>
      <c r="H104" s="89">
        <v>2</v>
      </c>
    </row>
    <row r="105" spans="2:8" x14ac:dyDescent="0.25">
      <c r="B105" s="88" t="s">
        <v>232</v>
      </c>
      <c r="C105" s="88" t="s">
        <v>239</v>
      </c>
      <c r="D105" s="88" t="s">
        <v>247</v>
      </c>
      <c r="E105" s="88" t="s">
        <v>258</v>
      </c>
      <c r="F105" s="88" t="s">
        <v>277</v>
      </c>
      <c r="G105" s="88" t="s">
        <v>316</v>
      </c>
      <c r="H105" s="89">
        <v>1</v>
      </c>
    </row>
    <row r="106" spans="2:8" x14ac:dyDescent="0.25">
      <c r="B106" s="88" t="s">
        <v>220</v>
      </c>
      <c r="C106" s="88" t="s">
        <v>239</v>
      </c>
      <c r="D106" s="88" t="s">
        <v>245</v>
      </c>
      <c r="E106" s="88" t="s">
        <v>259</v>
      </c>
      <c r="F106" s="88" t="s">
        <v>278</v>
      </c>
      <c r="G106" s="88" t="s">
        <v>304</v>
      </c>
      <c r="H106" s="89">
        <v>20</v>
      </c>
    </row>
    <row r="107" spans="2:8" x14ac:dyDescent="0.25">
      <c r="B107" s="88" t="s">
        <v>221</v>
      </c>
      <c r="C107" s="88" t="s">
        <v>239</v>
      </c>
      <c r="D107" s="88" t="s">
        <v>245</v>
      </c>
      <c r="E107" s="88" t="s">
        <v>259</v>
      </c>
      <c r="F107" s="88" t="s">
        <v>278</v>
      </c>
      <c r="G107" s="88" t="s">
        <v>305</v>
      </c>
      <c r="H107" s="89">
        <v>10</v>
      </c>
    </row>
    <row r="108" spans="2:8" x14ac:dyDescent="0.25">
      <c r="B108" s="88" t="s">
        <v>222</v>
      </c>
      <c r="C108" s="88" t="s">
        <v>239</v>
      </c>
      <c r="D108" s="88" t="s">
        <v>245</v>
      </c>
      <c r="E108" s="88" t="s">
        <v>259</v>
      </c>
      <c r="F108" s="88" t="s">
        <v>278</v>
      </c>
      <c r="G108" s="88" t="s">
        <v>306</v>
      </c>
      <c r="H108" s="89">
        <v>10</v>
      </c>
    </row>
    <row r="109" spans="2:8" x14ac:dyDescent="0.25">
      <c r="B109" s="88" t="s">
        <v>223</v>
      </c>
      <c r="C109" s="88" t="s">
        <v>240</v>
      </c>
      <c r="D109" s="88" t="s">
        <v>245</v>
      </c>
      <c r="E109" s="88" t="s">
        <v>259</v>
      </c>
      <c r="F109" s="88" t="s">
        <v>278</v>
      </c>
      <c r="G109" s="88" t="s">
        <v>307</v>
      </c>
      <c r="H109" s="89">
        <v>2</v>
      </c>
    </row>
    <row r="110" spans="2:8" x14ac:dyDescent="0.25">
      <c r="B110" s="88" t="s">
        <v>224</v>
      </c>
      <c r="C110" s="88" t="s">
        <v>239</v>
      </c>
      <c r="D110" s="88" t="s">
        <v>245</v>
      </c>
      <c r="E110" s="88" t="s">
        <v>259</v>
      </c>
      <c r="F110" s="88" t="s">
        <v>278</v>
      </c>
      <c r="G110" s="88" t="s">
        <v>308</v>
      </c>
      <c r="H110" s="89">
        <v>10</v>
      </c>
    </row>
    <row r="111" spans="2:8" x14ac:dyDescent="0.25">
      <c r="B111" s="88" t="s">
        <v>225</v>
      </c>
      <c r="C111" s="88" t="s">
        <v>239</v>
      </c>
      <c r="D111" s="88" t="s">
        <v>245</v>
      </c>
      <c r="E111" s="88" t="s">
        <v>259</v>
      </c>
      <c r="F111" s="88" t="s">
        <v>278</v>
      </c>
      <c r="G111" s="88" t="s">
        <v>309</v>
      </c>
      <c r="H111" s="89">
        <v>1</v>
      </c>
    </row>
    <row r="112" spans="2:8" x14ac:dyDescent="0.25">
      <c r="B112" s="88" t="s">
        <v>226</v>
      </c>
      <c r="C112" s="88" t="s">
        <v>239</v>
      </c>
      <c r="D112" s="88" t="s">
        <v>247</v>
      </c>
      <c r="E112" s="88" t="s">
        <v>259</v>
      </c>
      <c r="F112" s="88" t="s">
        <v>278</v>
      </c>
      <c r="G112" s="88" t="s">
        <v>310</v>
      </c>
      <c r="H112" s="89">
        <v>1</v>
      </c>
    </row>
    <row r="113" spans="2:8" x14ac:dyDescent="0.25">
      <c r="B113" s="88" t="s">
        <v>227</v>
      </c>
      <c r="C113" s="88" t="s">
        <v>239</v>
      </c>
      <c r="D113" s="88" t="s">
        <v>247</v>
      </c>
      <c r="E113" s="88" t="s">
        <v>259</v>
      </c>
      <c r="F113" s="88" t="s">
        <v>278</v>
      </c>
      <c r="G113" s="88" t="s">
        <v>311</v>
      </c>
      <c r="H113" s="89">
        <v>1</v>
      </c>
    </row>
    <row r="114" spans="2:8" x14ac:dyDescent="0.25">
      <c r="B114" s="88" t="s">
        <v>228</v>
      </c>
      <c r="C114" s="88" t="s">
        <v>239</v>
      </c>
      <c r="D114" s="88" t="s">
        <v>245</v>
      </c>
      <c r="E114" s="88" t="s">
        <v>259</v>
      </c>
      <c r="F114" s="88" t="s">
        <v>278</v>
      </c>
      <c r="G114" s="88" t="s">
        <v>312</v>
      </c>
      <c r="H114" s="89">
        <v>100</v>
      </c>
    </row>
    <row r="115" spans="2:8" x14ac:dyDescent="0.25">
      <c r="B115" s="88" t="s">
        <v>229</v>
      </c>
      <c r="C115" s="88" t="s">
        <v>239</v>
      </c>
      <c r="D115" s="88" t="s">
        <v>245</v>
      </c>
      <c r="E115" s="88" t="s">
        <v>259</v>
      </c>
      <c r="F115" s="88" t="s">
        <v>278</v>
      </c>
      <c r="G115" s="88" t="s">
        <v>313</v>
      </c>
      <c r="H115" s="89">
        <v>50</v>
      </c>
    </row>
    <row r="116" spans="2:8" x14ac:dyDescent="0.25">
      <c r="B116" s="88" t="s">
        <v>229</v>
      </c>
      <c r="C116" s="88" t="s">
        <v>239</v>
      </c>
      <c r="D116" s="88" t="s">
        <v>245</v>
      </c>
      <c r="E116" s="88" t="s">
        <v>259</v>
      </c>
      <c r="F116" s="88" t="s">
        <v>278</v>
      </c>
      <c r="G116" s="88" t="s">
        <v>313</v>
      </c>
      <c r="H116" s="89">
        <v>50</v>
      </c>
    </row>
    <row r="117" spans="2:8" x14ac:dyDescent="0.25">
      <c r="B117" s="88" t="s">
        <v>230</v>
      </c>
      <c r="C117" s="88" t="s">
        <v>242</v>
      </c>
      <c r="D117" s="88" t="s">
        <v>245</v>
      </c>
      <c r="E117" s="88" t="s">
        <v>260</v>
      </c>
      <c r="F117" s="88" t="s">
        <v>279</v>
      </c>
      <c r="G117" s="88" t="s">
        <v>314</v>
      </c>
      <c r="H117" s="89">
        <v>2</v>
      </c>
    </row>
    <row r="118" spans="2:8" x14ac:dyDescent="0.25">
      <c r="B118" s="88" t="s">
        <v>231</v>
      </c>
      <c r="C118" s="88" t="s">
        <v>242</v>
      </c>
      <c r="D118" s="88" t="s">
        <v>248</v>
      </c>
      <c r="E118" s="88" t="s">
        <v>260</v>
      </c>
      <c r="F118" s="88" t="s">
        <v>279</v>
      </c>
      <c r="G118" s="88" t="s">
        <v>315</v>
      </c>
      <c r="H118" s="89">
        <v>2</v>
      </c>
    </row>
    <row r="119" spans="2:8" x14ac:dyDescent="0.25">
      <c r="B119" s="88" t="s">
        <v>232</v>
      </c>
      <c r="C119" s="88" t="s">
        <v>239</v>
      </c>
      <c r="D119" s="88" t="s">
        <v>247</v>
      </c>
      <c r="E119" s="88" t="s">
        <v>260</v>
      </c>
      <c r="F119" s="88" t="s">
        <v>279</v>
      </c>
      <c r="G119" s="88" t="s">
        <v>316</v>
      </c>
      <c r="H119" s="89">
        <v>1</v>
      </c>
    </row>
    <row r="120" spans="2:8" x14ac:dyDescent="0.25">
      <c r="B120" s="88" t="s">
        <v>230</v>
      </c>
      <c r="C120" s="88" t="s">
        <v>242</v>
      </c>
      <c r="D120" s="88" t="s">
        <v>245</v>
      </c>
      <c r="E120" s="88" t="s">
        <v>261</v>
      </c>
      <c r="F120" s="88" t="s">
        <v>280</v>
      </c>
      <c r="G120" s="88" t="s">
        <v>314</v>
      </c>
      <c r="H120" s="89">
        <v>2</v>
      </c>
    </row>
    <row r="121" spans="2:8" x14ac:dyDescent="0.25">
      <c r="B121" s="88" t="s">
        <v>231</v>
      </c>
      <c r="C121" s="88" t="s">
        <v>242</v>
      </c>
      <c r="D121" s="88" t="s">
        <v>248</v>
      </c>
      <c r="E121" s="88" t="s">
        <v>261</v>
      </c>
      <c r="F121" s="88" t="s">
        <v>280</v>
      </c>
      <c r="G121" s="88" t="s">
        <v>315</v>
      </c>
      <c r="H121" s="89">
        <v>2</v>
      </c>
    </row>
    <row r="122" spans="2:8" x14ac:dyDescent="0.25">
      <c r="B122" s="88" t="s">
        <v>232</v>
      </c>
      <c r="C122" s="88" t="s">
        <v>239</v>
      </c>
      <c r="D122" s="88" t="s">
        <v>247</v>
      </c>
      <c r="E122" s="88" t="s">
        <v>261</v>
      </c>
      <c r="F122" s="88" t="s">
        <v>280</v>
      </c>
      <c r="G122" s="88" t="s">
        <v>316</v>
      </c>
      <c r="H122" s="89">
        <v>1</v>
      </c>
    </row>
    <row r="123" spans="2:8" x14ac:dyDescent="0.25">
      <c r="B123" s="88" t="s">
        <v>220</v>
      </c>
      <c r="C123" s="88" t="s">
        <v>239</v>
      </c>
      <c r="D123" s="88" t="s">
        <v>245</v>
      </c>
      <c r="E123" s="88" t="s">
        <v>262</v>
      </c>
      <c r="F123" s="88" t="s">
        <v>281</v>
      </c>
      <c r="G123" s="88" t="s">
        <v>304</v>
      </c>
      <c r="H123" s="89">
        <v>20</v>
      </c>
    </row>
    <row r="124" spans="2:8" x14ac:dyDescent="0.25">
      <c r="B124" s="88" t="s">
        <v>221</v>
      </c>
      <c r="C124" s="88" t="s">
        <v>239</v>
      </c>
      <c r="D124" s="88" t="s">
        <v>245</v>
      </c>
      <c r="E124" s="88" t="s">
        <v>262</v>
      </c>
      <c r="F124" s="88" t="s">
        <v>281</v>
      </c>
      <c r="G124" s="88" t="s">
        <v>305</v>
      </c>
      <c r="H124" s="89">
        <v>10</v>
      </c>
    </row>
    <row r="125" spans="2:8" x14ac:dyDescent="0.25">
      <c r="B125" s="88" t="s">
        <v>222</v>
      </c>
      <c r="C125" s="88" t="s">
        <v>239</v>
      </c>
      <c r="D125" s="88" t="s">
        <v>245</v>
      </c>
      <c r="E125" s="88" t="s">
        <v>262</v>
      </c>
      <c r="F125" s="88" t="s">
        <v>281</v>
      </c>
      <c r="G125" s="88" t="s">
        <v>306</v>
      </c>
      <c r="H125" s="89">
        <v>10</v>
      </c>
    </row>
    <row r="126" spans="2:8" x14ac:dyDescent="0.25">
      <c r="B126" s="88" t="s">
        <v>223</v>
      </c>
      <c r="C126" s="88" t="s">
        <v>240</v>
      </c>
      <c r="D126" s="88" t="s">
        <v>245</v>
      </c>
      <c r="E126" s="88" t="s">
        <v>262</v>
      </c>
      <c r="F126" s="88" t="s">
        <v>281</v>
      </c>
      <c r="G126" s="88" t="s">
        <v>307</v>
      </c>
      <c r="H126" s="89">
        <v>2</v>
      </c>
    </row>
    <row r="127" spans="2:8" x14ac:dyDescent="0.25">
      <c r="B127" s="88" t="s">
        <v>224</v>
      </c>
      <c r="C127" s="88" t="s">
        <v>239</v>
      </c>
      <c r="D127" s="88" t="s">
        <v>245</v>
      </c>
      <c r="E127" s="88" t="s">
        <v>262</v>
      </c>
      <c r="F127" s="88" t="s">
        <v>281</v>
      </c>
      <c r="G127" s="88" t="s">
        <v>308</v>
      </c>
      <c r="H127" s="89">
        <v>10</v>
      </c>
    </row>
    <row r="128" spans="2:8" x14ac:dyDescent="0.25">
      <c r="B128" s="88" t="s">
        <v>225</v>
      </c>
      <c r="C128" s="88" t="s">
        <v>239</v>
      </c>
      <c r="D128" s="88" t="s">
        <v>245</v>
      </c>
      <c r="E128" s="88" t="s">
        <v>262</v>
      </c>
      <c r="F128" s="88" t="s">
        <v>281</v>
      </c>
      <c r="G128" s="88" t="s">
        <v>309</v>
      </c>
      <c r="H128" s="89">
        <v>1</v>
      </c>
    </row>
    <row r="129" spans="2:8" x14ac:dyDescent="0.25">
      <c r="B129" s="88" t="s">
        <v>226</v>
      </c>
      <c r="C129" s="88" t="s">
        <v>239</v>
      </c>
      <c r="D129" s="88" t="s">
        <v>247</v>
      </c>
      <c r="E129" s="88" t="s">
        <v>262</v>
      </c>
      <c r="F129" s="88" t="s">
        <v>281</v>
      </c>
      <c r="G129" s="88" t="s">
        <v>310</v>
      </c>
      <c r="H129" s="89">
        <v>1</v>
      </c>
    </row>
    <row r="130" spans="2:8" x14ac:dyDescent="0.25">
      <c r="B130" s="88" t="s">
        <v>227</v>
      </c>
      <c r="C130" s="88" t="s">
        <v>239</v>
      </c>
      <c r="D130" s="88" t="s">
        <v>247</v>
      </c>
      <c r="E130" s="88" t="s">
        <v>262</v>
      </c>
      <c r="F130" s="88" t="s">
        <v>281</v>
      </c>
      <c r="G130" s="88" t="s">
        <v>311</v>
      </c>
      <c r="H130" s="89">
        <v>1</v>
      </c>
    </row>
    <row r="131" spans="2:8" x14ac:dyDescent="0.25">
      <c r="B131" s="88" t="s">
        <v>228</v>
      </c>
      <c r="C131" s="88" t="s">
        <v>239</v>
      </c>
      <c r="D131" s="88" t="s">
        <v>245</v>
      </c>
      <c r="E131" s="88" t="s">
        <v>262</v>
      </c>
      <c r="F131" s="88" t="s">
        <v>281</v>
      </c>
      <c r="G131" s="88" t="s">
        <v>312</v>
      </c>
      <c r="H131" s="89">
        <v>100</v>
      </c>
    </row>
    <row r="132" spans="2:8" x14ac:dyDescent="0.25">
      <c r="B132" s="88" t="s">
        <v>229</v>
      </c>
      <c r="C132" s="88" t="s">
        <v>239</v>
      </c>
      <c r="D132" s="88" t="s">
        <v>245</v>
      </c>
      <c r="E132" s="88" t="s">
        <v>262</v>
      </c>
      <c r="F132" s="88" t="s">
        <v>281</v>
      </c>
      <c r="G132" s="88" t="s">
        <v>313</v>
      </c>
      <c r="H132" s="89">
        <v>50</v>
      </c>
    </row>
    <row r="133" spans="2:8" x14ac:dyDescent="0.25">
      <c r="B133" s="88" t="s">
        <v>229</v>
      </c>
      <c r="C133" s="88" t="s">
        <v>239</v>
      </c>
      <c r="D133" s="88" t="s">
        <v>245</v>
      </c>
      <c r="E133" s="88" t="s">
        <v>262</v>
      </c>
      <c r="F133" s="88" t="s">
        <v>281</v>
      </c>
      <c r="G133" s="88" t="s">
        <v>313</v>
      </c>
      <c r="H133" s="89">
        <v>50</v>
      </c>
    </row>
    <row r="134" spans="2:8" x14ac:dyDescent="0.25">
      <c r="B134" s="88" t="s">
        <v>230</v>
      </c>
      <c r="C134" s="88" t="s">
        <v>242</v>
      </c>
      <c r="D134" s="88" t="s">
        <v>245</v>
      </c>
      <c r="E134" s="88" t="s">
        <v>263</v>
      </c>
      <c r="F134" s="88" t="s">
        <v>282</v>
      </c>
      <c r="G134" s="88" t="s">
        <v>314</v>
      </c>
      <c r="H134" s="89">
        <v>2</v>
      </c>
    </row>
    <row r="135" spans="2:8" x14ac:dyDescent="0.25">
      <c r="B135" s="88" t="s">
        <v>231</v>
      </c>
      <c r="C135" s="88" t="s">
        <v>242</v>
      </c>
      <c r="D135" s="88" t="s">
        <v>248</v>
      </c>
      <c r="E135" s="88" t="s">
        <v>263</v>
      </c>
      <c r="F135" s="88" t="s">
        <v>282</v>
      </c>
      <c r="G135" s="88" t="s">
        <v>315</v>
      </c>
      <c r="H135" s="89">
        <v>2</v>
      </c>
    </row>
    <row r="136" spans="2:8" x14ac:dyDescent="0.25">
      <c r="B136" s="88" t="s">
        <v>232</v>
      </c>
      <c r="C136" s="88" t="s">
        <v>239</v>
      </c>
      <c r="D136" s="88" t="s">
        <v>247</v>
      </c>
      <c r="E136" s="88" t="s">
        <v>263</v>
      </c>
      <c r="F136" s="88" t="s">
        <v>282</v>
      </c>
      <c r="G136" s="88" t="s">
        <v>316</v>
      </c>
      <c r="H136" s="89">
        <v>1</v>
      </c>
    </row>
    <row r="137" spans="2:8" x14ac:dyDescent="0.25">
      <c r="B137" s="88" t="s">
        <v>220</v>
      </c>
      <c r="C137" s="88" t="s">
        <v>239</v>
      </c>
      <c r="D137" s="88" t="s">
        <v>245</v>
      </c>
      <c r="E137" s="88" t="s">
        <v>264</v>
      </c>
      <c r="F137" s="88" t="s">
        <v>283</v>
      </c>
      <c r="G137" s="88" t="s">
        <v>304</v>
      </c>
      <c r="H137" s="89">
        <v>20</v>
      </c>
    </row>
    <row r="138" spans="2:8" x14ac:dyDescent="0.25">
      <c r="B138" s="88" t="s">
        <v>221</v>
      </c>
      <c r="C138" s="88" t="s">
        <v>239</v>
      </c>
      <c r="D138" s="88" t="s">
        <v>245</v>
      </c>
      <c r="E138" s="88" t="s">
        <v>264</v>
      </c>
      <c r="F138" s="88" t="s">
        <v>283</v>
      </c>
      <c r="G138" s="88" t="s">
        <v>305</v>
      </c>
      <c r="H138" s="89">
        <v>10</v>
      </c>
    </row>
    <row r="139" spans="2:8" x14ac:dyDescent="0.25">
      <c r="B139" s="88" t="s">
        <v>222</v>
      </c>
      <c r="C139" s="88" t="s">
        <v>239</v>
      </c>
      <c r="D139" s="88" t="s">
        <v>245</v>
      </c>
      <c r="E139" s="88" t="s">
        <v>264</v>
      </c>
      <c r="F139" s="88" t="s">
        <v>283</v>
      </c>
      <c r="G139" s="88" t="s">
        <v>306</v>
      </c>
      <c r="H139" s="89">
        <v>10</v>
      </c>
    </row>
    <row r="140" spans="2:8" x14ac:dyDescent="0.25">
      <c r="B140" s="88" t="s">
        <v>223</v>
      </c>
      <c r="C140" s="88" t="s">
        <v>240</v>
      </c>
      <c r="D140" s="88" t="s">
        <v>245</v>
      </c>
      <c r="E140" s="88" t="s">
        <v>264</v>
      </c>
      <c r="F140" s="88" t="s">
        <v>283</v>
      </c>
      <c r="G140" s="88" t="s">
        <v>307</v>
      </c>
      <c r="H140" s="89">
        <v>2</v>
      </c>
    </row>
    <row r="141" spans="2:8" x14ac:dyDescent="0.25">
      <c r="B141" s="88" t="s">
        <v>224</v>
      </c>
      <c r="C141" s="88" t="s">
        <v>239</v>
      </c>
      <c r="D141" s="88" t="s">
        <v>245</v>
      </c>
      <c r="E141" s="88" t="s">
        <v>264</v>
      </c>
      <c r="F141" s="88" t="s">
        <v>283</v>
      </c>
      <c r="G141" s="88" t="s">
        <v>308</v>
      </c>
      <c r="H141" s="89">
        <v>10</v>
      </c>
    </row>
    <row r="142" spans="2:8" x14ac:dyDescent="0.25">
      <c r="B142" s="88" t="s">
        <v>225</v>
      </c>
      <c r="C142" s="88" t="s">
        <v>239</v>
      </c>
      <c r="D142" s="88" t="s">
        <v>245</v>
      </c>
      <c r="E142" s="88" t="s">
        <v>264</v>
      </c>
      <c r="F142" s="88" t="s">
        <v>283</v>
      </c>
      <c r="G142" s="88" t="s">
        <v>309</v>
      </c>
      <c r="H142" s="89">
        <v>1</v>
      </c>
    </row>
    <row r="143" spans="2:8" x14ac:dyDescent="0.25">
      <c r="B143" s="88" t="s">
        <v>226</v>
      </c>
      <c r="C143" s="88" t="s">
        <v>239</v>
      </c>
      <c r="D143" s="88" t="s">
        <v>247</v>
      </c>
      <c r="E143" s="88" t="s">
        <v>264</v>
      </c>
      <c r="F143" s="88" t="s">
        <v>283</v>
      </c>
      <c r="G143" s="88" t="s">
        <v>310</v>
      </c>
      <c r="H143" s="89">
        <v>1</v>
      </c>
    </row>
    <row r="144" spans="2:8" x14ac:dyDescent="0.25">
      <c r="B144" s="88" t="s">
        <v>227</v>
      </c>
      <c r="C144" s="88" t="s">
        <v>239</v>
      </c>
      <c r="D144" s="88" t="s">
        <v>247</v>
      </c>
      <c r="E144" s="88" t="s">
        <v>264</v>
      </c>
      <c r="F144" s="88" t="s">
        <v>283</v>
      </c>
      <c r="G144" s="88" t="s">
        <v>311</v>
      </c>
      <c r="H144" s="89">
        <v>1</v>
      </c>
    </row>
    <row r="145" spans="2:8" x14ac:dyDescent="0.25">
      <c r="B145" s="88" t="s">
        <v>228</v>
      </c>
      <c r="C145" s="88" t="s">
        <v>239</v>
      </c>
      <c r="D145" s="88" t="s">
        <v>245</v>
      </c>
      <c r="E145" s="88" t="s">
        <v>264</v>
      </c>
      <c r="F145" s="88" t="s">
        <v>283</v>
      </c>
      <c r="G145" s="88" t="s">
        <v>312</v>
      </c>
      <c r="H145" s="89">
        <v>100</v>
      </c>
    </row>
    <row r="146" spans="2:8" x14ac:dyDescent="0.25">
      <c r="B146" s="88" t="s">
        <v>229</v>
      </c>
      <c r="C146" s="88" t="s">
        <v>239</v>
      </c>
      <c r="D146" s="88" t="s">
        <v>245</v>
      </c>
      <c r="E146" s="88" t="s">
        <v>264</v>
      </c>
      <c r="F146" s="88" t="s">
        <v>283</v>
      </c>
      <c r="G146" s="88" t="s">
        <v>313</v>
      </c>
      <c r="H146" s="89">
        <v>50</v>
      </c>
    </row>
    <row r="147" spans="2:8" x14ac:dyDescent="0.25">
      <c r="B147" s="88" t="s">
        <v>229</v>
      </c>
      <c r="C147" s="88" t="s">
        <v>239</v>
      </c>
      <c r="D147" s="88" t="s">
        <v>245</v>
      </c>
      <c r="E147" s="88" t="s">
        <v>264</v>
      </c>
      <c r="F147" s="88" t="s">
        <v>283</v>
      </c>
      <c r="G147" s="88" t="s">
        <v>313</v>
      </c>
      <c r="H147" s="89">
        <v>50</v>
      </c>
    </row>
    <row r="148" spans="2:8" x14ac:dyDescent="0.25">
      <c r="B148" s="88" t="s">
        <v>230</v>
      </c>
      <c r="C148" s="88" t="s">
        <v>242</v>
      </c>
      <c r="D148" s="88" t="s">
        <v>245</v>
      </c>
      <c r="E148" s="88" t="s">
        <v>265</v>
      </c>
      <c r="F148" s="88" t="s">
        <v>284</v>
      </c>
      <c r="G148" s="88" t="s">
        <v>314</v>
      </c>
      <c r="H148" s="89">
        <v>2</v>
      </c>
    </row>
    <row r="149" spans="2:8" x14ac:dyDescent="0.25">
      <c r="B149" s="88" t="s">
        <v>231</v>
      </c>
      <c r="C149" s="88" t="s">
        <v>242</v>
      </c>
      <c r="D149" s="88" t="s">
        <v>248</v>
      </c>
      <c r="E149" s="88" t="s">
        <v>265</v>
      </c>
      <c r="F149" s="88" t="s">
        <v>284</v>
      </c>
      <c r="G149" s="88" t="s">
        <v>315</v>
      </c>
      <c r="H149" s="89">
        <v>2</v>
      </c>
    </row>
    <row r="150" spans="2:8" x14ac:dyDescent="0.25">
      <c r="B150" s="88" t="s">
        <v>232</v>
      </c>
      <c r="C150" s="88" t="s">
        <v>239</v>
      </c>
      <c r="D150" s="88" t="s">
        <v>247</v>
      </c>
      <c r="E150" s="88" t="s">
        <v>265</v>
      </c>
      <c r="F150" s="88" t="s">
        <v>284</v>
      </c>
      <c r="G150" s="88" t="s">
        <v>316</v>
      </c>
      <c r="H150" s="89">
        <v>1</v>
      </c>
    </row>
    <row r="151" spans="2:8" x14ac:dyDescent="0.25">
      <c r="B151" s="88" t="s">
        <v>233</v>
      </c>
      <c r="C151" s="88" t="s">
        <v>239</v>
      </c>
      <c r="D151" s="88" t="s">
        <v>245</v>
      </c>
      <c r="E151" s="88" t="s">
        <v>266</v>
      </c>
      <c r="F151" s="88" t="s">
        <v>285</v>
      </c>
      <c r="G151" s="88" t="s">
        <v>317</v>
      </c>
      <c r="H151" s="89">
        <v>1</v>
      </c>
    </row>
    <row r="152" spans="2:8" x14ac:dyDescent="0.25">
      <c r="B152" s="88" t="s">
        <v>234</v>
      </c>
      <c r="C152" s="88" t="s">
        <v>239</v>
      </c>
      <c r="D152" s="88" t="s">
        <v>245</v>
      </c>
      <c r="E152" s="88" t="s">
        <v>266</v>
      </c>
      <c r="F152" s="88" t="s">
        <v>285</v>
      </c>
      <c r="G152" s="88" t="s">
        <v>318</v>
      </c>
      <c r="H152" s="89">
        <v>1</v>
      </c>
    </row>
    <row r="153" spans="2:8" x14ac:dyDescent="0.25">
      <c r="B153" s="88" t="s">
        <v>235</v>
      </c>
      <c r="C153" s="88" t="s">
        <v>239</v>
      </c>
      <c r="D153" s="88" t="s">
        <v>245</v>
      </c>
      <c r="E153" s="88" t="s">
        <v>266</v>
      </c>
      <c r="F153" s="88" t="s">
        <v>285</v>
      </c>
      <c r="G153" s="88" t="s">
        <v>319</v>
      </c>
      <c r="H153" s="89">
        <v>1</v>
      </c>
    </row>
    <row r="154" spans="2:8" x14ac:dyDescent="0.25">
      <c r="B154" s="88" t="s">
        <v>236</v>
      </c>
      <c r="C154" s="88" t="s">
        <v>239</v>
      </c>
      <c r="D154" s="88" t="s">
        <v>245</v>
      </c>
      <c r="E154" s="88" t="s">
        <v>266</v>
      </c>
      <c r="F154" s="88" t="s">
        <v>285</v>
      </c>
      <c r="G154" s="88" t="s">
        <v>320</v>
      </c>
      <c r="H154" s="89">
        <v>1</v>
      </c>
    </row>
    <row r="155" spans="2:8" x14ac:dyDescent="0.25">
      <c r="B155" s="88" t="s">
        <v>237</v>
      </c>
      <c r="C155" s="88" t="s">
        <v>239</v>
      </c>
      <c r="D155" s="88" t="s">
        <v>249</v>
      </c>
      <c r="E155" s="88" t="s">
        <v>266</v>
      </c>
      <c r="F155" s="88" t="s">
        <v>285</v>
      </c>
      <c r="G155" s="88" t="s">
        <v>321</v>
      </c>
      <c r="H155" s="89">
        <v>1</v>
      </c>
    </row>
    <row r="156" spans="2:8" x14ac:dyDescent="0.25">
      <c r="B156" s="88" t="s">
        <v>233</v>
      </c>
      <c r="C156" s="88" t="s">
        <v>239</v>
      </c>
      <c r="D156" s="88" t="s">
        <v>245</v>
      </c>
      <c r="E156" s="88" t="s">
        <v>267</v>
      </c>
      <c r="F156" s="88" t="s">
        <v>286</v>
      </c>
      <c r="G156" s="88" t="s">
        <v>317</v>
      </c>
      <c r="H156" s="89">
        <v>1</v>
      </c>
    </row>
    <row r="157" spans="2:8" x14ac:dyDescent="0.25">
      <c r="B157" s="88" t="s">
        <v>234</v>
      </c>
      <c r="C157" s="88" t="s">
        <v>239</v>
      </c>
      <c r="D157" s="88" t="s">
        <v>245</v>
      </c>
      <c r="E157" s="88" t="s">
        <v>267</v>
      </c>
      <c r="F157" s="88" t="s">
        <v>286</v>
      </c>
      <c r="G157" s="88" t="s">
        <v>318</v>
      </c>
      <c r="H157" s="89">
        <v>1</v>
      </c>
    </row>
    <row r="158" spans="2:8" x14ac:dyDescent="0.25">
      <c r="B158" s="88" t="s">
        <v>235</v>
      </c>
      <c r="C158" s="88" t="s">
        <v>239</v>
      </c>
      <c r="D158" s="88" t="s">
        <v>245</v>
      </c>
      <c r="E158" s="88" t="s">
        <v>267</v>
      </c>
      <c r="F158" s="88" t="s">
        <v>286</v>
      </c>
      <c r="G158" s="88" t="s">
        <v>319</v>
      </c>
      <c r="H158" s="89">
        <v>1</v>
      </c>
    </row>
    <row r="159" spans="2:8" x14ac:dyDescent="0.25">
      <c r="B159" s="88" t="s">
        <v>236</v>
      </c>
      <c r="C159" s="88" t="s">
        <v>239</v>
      </c>
      <c r="D159" s="88" t="s">
        <v>245</v>
      </c>
      <c r="E159" s="88" t="s">
        <v>267</v>
      </c>
      <c r="F159" s="88" t="s">
        <v>286</v>
      </c>
      <c r="G159" s="88" t="s">
        <v>320</v>
      </c>
      <c r="H159" s="89">
        <v>1</v>
      </c>
    </row>
    <row r="160" spans="2:8" x14ac:dyDescent="0.25">
      <c r="B160" s="88" t="s">
        <v>237</v>
      </c>
      <c r="C160" s="88" t="s">
        <v>239</v>
      </c>
      <c r="D160" s="88" t="s">
        <v>249</v>
      </c>
      <c r="E160" s="88" t="s">
        <v>267</v>
      </c>
      <c r="F160" s="88" t="s">
        <v>286</v>
      </c>
      <c r="G160" s="88" t="s">
        <v>321</v>
      </c>
      <c r="H160" s="89">
        <v>1</v>
      </c>
    </row>
    <row r="161" spans="2:8" x14ac:dyDescent="0.25">
      <c r="B161" s="88" t="s">
        <v>205</v>
      </c>
      <c r="C161" s="88" t="s">
        <v>239</v>
      </c>
      <c r="D161" s="88" t="s">
        <v>245</v>
      </c>
      <c r="E161" s="88" t="s">
        <v>268</v>
      </c>
      <c r="F161" s="88" t="s">
        <v>287</v>
      </c>
      <c r="G161" s="88" t="s">
        <v>289</v>
      </c>
      <c r="H161" s="89">
        <v>2</v>
      </c>
    </row>
    <row r="162" spans="2:8" x14ac:dyDescent="0.25">
      <c r="B162" s="88" t="s">
        <v>206</v>
      </c>
      <c r="C162" s="88" t="s">
        <v>239</v>
      </c>
      <c r="D162" s="88" t="s">
        <v>245</v>
      </c>
      <c r="E162" s="88" t="s">
        <v>268</v>
      </c>
      <c r="F162" s="88" t="s">
        <v>287</v>
      </c>
      <c r="G162" s="88" t="s">
        <v>290</v>
      </c>
      <c r="H162" s="89">
        <v>2</v>
      </c>
    </row>
    <row r="163" spans="2:8" x14ac:dyDescent="0.25">
      <c r="B163" s="88" t="s">
        <v>207</v>
      </c>
      <c r="C163" s="88" t="s">
        <v>239</v>
      </c>
      <c r="D163" s="88" t="s">
        <v>245</v>
      </c>
      <c r="E163" s="88" t="s">
        <v>268</v>
      </c>
      <c r="F163" s="88" t="s">
        <v>287</v>
      </c>
      <c r="G163" s="88" t="s">
        <v>291</v>
      </c>
      <c r="H163" s="89">
        <v>1</v>
      </c>
    </row>
    <row r="164" spans="2:8" x14ac:dyDescent="0.25">
      <c r="B164" s="88" t="s">
        <v>208</v>
      </c>
      <c r="C164" s="88" t="s">
        <v>239</v>
      </c>
      <c r="D164" s="88" t="s">
        <v>245</v>
      </c>
      <c r="E164" s="88" t="s">
        <v>268</v>
      </c>
      <c r="F164" s="88" t="s">
        <v>287</v>
      </c>
      <c r="G164" s="88" t="s">
        <v>292</v>
      </c>
      <c r="H164" s="89">
        <v>12</v>
      </c>
    </row>
    <row r="165" spans="2:8" x14ac:dyDescent="0.25">
      <c r="B165" s="88" t="s">
        <v>209</v>
      </c>
      <c r="C165" s="88" t="s">
        <v>240</v>
      </c>
      <c r="D165" s="88" t="s">
        <v>245</v>
      </c>
      <c r="E165" s="88" t="s">
        <v>268</v>
      </c>
      <c r="F165" s="88" t="s">
        <v>287</v>
      </c>
      <c r="G165" s="88" t="s">
        <v>293</v>
      </c>
      <c r="H165" s="89">
        <v>3</v>
      </c>
    </row>
    <row r="166" spans="2:8" x14ac:dyDescent="0.25">
      <c r="B166" s="88" t="s">
        <v>210</v>
      </c>
      <c r="C166" s="88" t="s">
        <v>240</v>
      </c>
      <c r="D166" s="88" t="s">
        <v>245</v>
      </c>
      <c r="E166" s="88" t="s">
        <v>268</v>
      </c>
      <c r="F166" s="88" t="s">
        <v>287</v>
      </c>
      <c r="G166" s="88" t="s">
        <v>294</v>
      </c>
      <c r="H166" s="89">
        <v>20</v>
      </c>
    </row>
    <row r="167" spans="2:8" x14ac:dyDescent="0.25">
      <c r="B167" s="88" t="s">
        <v>211</v>
      </c>
      <c r="C167" s="88" t="s">
        <v>239</v>
      </c>
      <c r="D167" s="88" t="s">
        <v>245</v>
      </c>
      <c r="E167" s="88" t="s">
        <v>268</v>
      </c>
      <c r="F167" s="88" t="s">
        <v>287</v>
      </c>
      <c r="G167" s="88" t="s">
        <v>295</v>
      </c>
      <c r="H167" s="89">
        <v>2</v>
      </c>
    </row>
    <row r="168" spans="2:8" x14ac:dyDescent="0.25">
      <c r="B168" s="88" t="s">
        <v>212</v>
      </c>
      <c r="C168" s="88" t="s">
        <v>239</v>
      </c>
      <c r="D168" s="88" t="s">
        <v>245</v>
      </c>
      <c r="E168" s="88" t="s">
        <v>268</v>
      </c>
      <c r="F168" s="88" t="s">
        <v>287</v>
      </c>
      <c r="G168" s="88" t="s">
        <v>296</v>
      </c>
      <c r="H168" s="89">
        <v>12</v>
      </c>
    </row>
    <row r="169" spans="2:8" x14ac:dyDescent="0.25">
      <c r="B169" s="88" t="s">
        <v>213</v>
      </c>
      <c r="C169" s="88" t="s">
        <v>243</v>
      </c>
      <c r="D169" s="88" t="s">
        <v>245</v>
      </c>
      <c r="E169" s="88" t="s">
        <v>268</v>
      </c>
      <c r="F169" s="88" t="s">
        <v>287</v>
      </c>
      <c r="G169" s="88" t="s">
        <v>297</v>
      </c>
      <c r="H169" s="89">
        <v>4</v>
      </c>
    </row>
    <row r="170" spans="2:8" x14ac:dyDescent="0.25">
      <c r="B170" s="88" t="s">
        <v>214</v>
      </c>
      <c r="C170" s="88" t="s">
        <v>239</v>
      </c>
      <c r="D170" s="88" t="s">
        <v>246</v>
      </c>
      <c r="E170" s="88" t="s">
        <v>268</v>
      </c>
      <c r="F170" s="88" t="s">
        <v>287</v>
      </c>
      <c r="G170" s="88" t="s">
        <v>298</v>
      </c>
      <c r="H170" s="89">
        <v>4</v>
      </c>
    </row>
    <row r="171" spans="2:8" x14ac:dyDescent="0.25">
      <c r="B171" s="88" t="s">
        <v>215</v>
      </c>
      <c r="C171" s="88" t="s">
        <v>240</v>
      </c>
      <c r="D171" s="88" t="s">
        <v>245</v>
      </c>
      <c r="E171" s="88" t="s">
        <v>268</v>
      </c>
      <c r="F171" s="88" t="s">
        <v>287</v>
      </c>
      <c r="G171" s="88" t="s">
        <v>299</v>
      </c>
      <c r="H171" s="89">
        <v>2</v>
      </c>
    </row>
    <row r="172" spans="2:8" x14ac:dyDescent="0.25">
      <c r="B172" s="88" t="s">
        <v>216</v>
      </c>
      <c r="C172" s="88" t="s">
        <v>239</v>
      </c>
      <c r="D172" s="88" t="s">
        <v>245</v>
      </c>
      <c r="E172" s="88" t="s">
        <v>268</v>
      </c>
      <c r="F172" s="88" t="s">
        <v>287</v>
      </c>
      <c r="G172" s="88" t="s">
        <v>300</v>
      </c>
      <c r="H172" s="89">
        <v>12</v>
      </c>
    </row>
    <row r="173" spans="2:8" x14ac:dyDescent="0.25">
      <c r="B173" s="88" t="s">
        <v>217</v>
      </c>
      <c r="C173" s="88" t="s">
        <v>239</v>
      </c>
      <c r="D173" s="88" t="s">
        <v>245</v>
      </c>
      <c r="E173" s="88" t="s">
        <v>268</v>
      </c>
      <c r="F173" s="88" t="s">
        <v>287</v>
      </c>
      <c r="G173" s="88" t="s">
        <v>301</v>
      </c>
      <c r="H173" s="89">
        <v>12</v>
      </c>
    </row>
    <row r="174" spans="2:8" x14ac:dyDescent="0.25">
      <c r="B174" s="88" t="s">
        <v>218</v>
      </c>
      <c r="C174" s="88" t="s">
        <v>239</v>
      </c>
      <c r="D174" s="88" t="s">
        <v>245</v>
      </c>
      <c r="E174" s="88" t="s">
        <v>268</v>
      </c>
      <c r="F174" s="88" t="s">
        <v>287</v>
      </c>
      <c r="G174" s="88" t="s">
        <v>302</v>
      </c>
      <c r="H174" s="89">
        <v>4</v>
      </c>
    </row>
    <row r="175" spans="2:8" x14ac:dyDescent="0.25">
      <c r="B175" s="88" t="s">
        <v>219</v>
      </c>
      <c r="C175" s="88" t="s">
        <v>239</v>
      </c>
      <c r="D175" s="88" t="s">
        <v>246</v>
      </c>
      <c r="E175" s="88" t="s">
        <v>268</v>
      </c>
      <c r="F175" s="88" t="s">
        <v>287</v>
      </c>
      <c r="G175" s="88" t="s">
        <v>303</v>
      </c>
      <c r="H175" s="89">
        <v>4</v>
      </c>
    </row>
  </sheetData>
  <autoFilter ref="B1:H17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PROG ENE 22</vt:lpstr>
      <vt:lpstr>Hoja1</vt:lpstr>
      <vt:lpstr>Hoja2</vt:lpstr>
    </vt:vector>
  </TitlesOfParts>
  <Manager/>
  <Company>Hewlett-Packard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Cea Torres Juan (Contratista-Teniente)</dc:creator>
  <cp:keywords/>
  <dc:description/>
  <cp:lastModifiedBy>Cea Torres Juan (Contratista-Teniente)</cp:lastModifiedBy>
  <cp:revision/>
  <dcterms:created xsi:type="dcterms:W3CDTF">2020-07-25T19:25:19Z</dcterms:created>
  <dcterms:modified xsi:type="dcterms:W3CDTF">2022-12-23T14:15:53Z</dcterms:modified>
  <cp:category/>
  <cp:contentStatus/>
</cp:coreProperties>
</file>