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esktop\asistencia tte8\"/>
    </mc:Choice>
  </mc:AlternateContent>
  <xr:revisionPtr revIDLastSave="0" documentId="13_ncr:1_{C5A237F4-0913-46EF-AAD6-A9DCAE3CA7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te-8 ENERO 2023" sheetId="1" r:id="rId1"/>
    <sheet name="Tte-8 FEBRERO 2023" sheetId="2" r:id="rId2"/>
    <sheet name="Tte-8 MARZO 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58" i="3" l="1"/>
  <c r="BT58" i="3"/>
  <c r="BU58" i="3"/>
  <c r="BV58" i="3"/>
  <c r="BW58" i="3"/>
  <c r="BX58" i="3"/>
  <c r="BY58" i="3"/>
  <c r="BZ58" i="3"/>
  <c r="CA58" i="3"/>
  <c r="CB58" i="3"/>
  <c r="CC58" i="3"/>
  <c r="BS31" i="3" l="1"/>
  <c r="BT31" i="3"/>
  <c r="BU31" i="3"/>
  <c r="BV31" i="3"/>
  <c r="BW31" i="3"/>
  <c r="BX31" i="3"/>
  <c r="BY31" i="3"/>
  <c r="BZ31" i="3"/>
  <c r="CA31" i="3"/>
  <c r="CB31" i="3"/>
  <c r="CC31" i="3"/>
  <c r="BS46" i="3"/>
  <c r="BT46" i="3"/>
  <c r="BU46" i="3"/>
  <c r="BV46" i="3"/>
  <c r="BW46" i="3"/>
  <c r="BX46" i="3"/>
  <c r="BY46" i="3"/>
  <c r="BZ46" i="3"/>
  <c r="CA46" i="3"/>
  <c r="CB46" i="3"/>
  <c r="CC46" i="3"/>
  <c r="BS9" i="3" l="1"/>
  <c r="BT9" i="3"/>
  <c r="BU9" i="3"/>
  <c r="BV9" i="3"/>
  <c r="BW9" i="3"/>
  <c r="BX9" i="3"/>
  <c r="BY9" i="3"/>
  <c r="BZ9" i="3"/>
  <c r="CA9" i="3"/>
  <c r="CB9" i="3"/>
  <c r="CC9" i="3"/>
  <c r="BS10" i="3"/>
  <c r="BT10" i="3"/>
  <c r="BU10" i="3"/>
  <c r="BV10" i="3"/>
  <c r="BW10" i="3"/>
  <c r="BX10" i="3"/>
  <c r="BY10" i="3"/>
  <c r="BZ10" i="3"/>
  <c r="CA10" i="3"/>
  <c r="CB10" i="3"/>
  <c r="CC10" i="3"/>
  <c r="BS11" i="3"/>
  <c r="BT11" i="3"/>
  <c r="BU11" i="3"/>
  <c r="BV11" i="3"/>
  <c r="BW11" i="3"/>
  <c r="BX11" i="3"/>
  <c r="BY11" i="3"/>
  <c r="BZ11" i="3"/>
  <c r="CA11" i="3"/>
  <c r="CB11" i="3"/>
  <c r="CC11" i="3"/>
  <c r="BS12" i="3"/>
  <c r="BT12" i="3"/>
  <c r="BU12" i="3"/>
  <c r="BV12" i="3"/>
  <c r="BW12" i="3"/>
  <c r="BX12" i="3"/>
  <c r="BY12" i="3"/>
  <c r="BZ12" i="3"/>
  <c r="CA12" i="3"/>
  <c r="CB12" i="3"/>
  <c r="CC12" i="3"/>
  <c r="BS13" i="3"/>
  <c r="BT13" i="3"/>
  <c r="BU13" i="3"/>
  <c r="BV13" i="3"/>
  <c r="BW13" i="3"/>
  <c r="BX13" i="3"/>
  <c r="BY13" i="3"/>
  <c r="BZ13" i="3"/>
  <c r="CA13" i="3"/>
  <c r="CB13" i="3"/>
  <c r="CC13" i="3"/>
  <c r="BS14" i="3"/>
  <c r="BT14" i="3"/>
  <c r="BU14" i="3"/>
  <c r="BV14" i="3"/>
  <c r="BW14" i="3"/>
  <c r="BX14" i="3"/>
  <c r="BY14" i="3"/>
  <c r="BZ14" i="3"/>
  <c r="CA14" i="3"/>
  <c r="CB14" i="3"/>
  <c r="CC14" i="3"/>
  <c r="BS15" i="3"/>
  <c r="BT15" i="3"/>
  <c r="BU15" i="3"/>
  <c r="BV15" i="3"/>
  <c r="BW15" i="3"/>
  <c r="BX15" i="3"/>
  <c r="BY15" i="3"/>
  <c r="BZ15" i="3"/>
  <c r="CA15" i="3"/>
  <c r="CB15" i="3"/>
  <c r="CC15" i="3"/>
  <c r="BS16" i="3"/>
  <c r="BT16" i="3"/>
  <c r="BU16" i="3"/>
  <c r="BV16" i="3"/>
  <c r="BW16" i="3"/>
  <c r="BX16" i="3"/>
  <c r="BY16" i="3"/>
  <c r="BZ16" i="3"/>
  <c r="CA16" i="3"/>
  <c r="CB16" i="3"/>
  <c r="CC16" i="3"/>
  <c r="BS17" i="3"/>
  <c r="BT17" i="3"/>
  <c r="BU17" i="3"/>
  <c r="BV17" i="3"/>
  <c r="BW17" i="3"/>
  <c r="BX17" i="3"/>
  <c r="BY17" i="3"/>
  <c r="BZ17" i="3"/>
  <c r="CA17" i="3"/>
  <c r="CB17" i="3"/>
  <c r="CC17" i="3"/>
  <c r="BS18" i="3"/>
  <c r="BT18" i="3"/>
  <c r="BU18" i="3"/>
  <c r="BV18" i="3"/>
  <c r="BW18" i="3"/>
  <c r="BX18" i="3"/>
  <c r="BY18" i="3"/>
  <c r="BZ18" i="3"/>
  <c r="CA18" i="3"/>
  <c r="CB18" i="3"/>
  <c r="CC18" i="3"/>
  <c r="BS19" i="3"/>
  <c r="BT19" i="3"/>
  <c r="BU19" i="3"/>
  <c r="BV19" i="3"/>
  <c r="BW19" i="3"/>
  <c r="BX19" i="3"/>
  <c r="BY19" i="3"/>
  <c r="BZ19" i="3"/>
  <c r="CA19" i="3"/>
  <c r="CB19" i="3"/>
  <c r="CC19" i="3"/>
  <c r="BS20" i="3"/>
  <c r="BT20" i="3"/>
  <c r="BU20" i="3"/>
  <c r="BV20" i="3"/>
  <c r="BW20" i="3"/>
  <c r="BX20" i="3"/>
  <c r="BY20" i="3"/>
  <c r="BZ20" i="3"/>
  <c r="CA20" i="3"/>
  <c r="CB20" i="3"/>
  <c r="CC20" i="3"/>
  <c r="BS21" i="3"/>
  <c r="BT21" i="3"/>
  <c r="BU21" i="3"/>
  <c r="BV21" i="3"/>
  <c r="BW21" i="3"/>
  <c r="BX21" i="3"/>
  <c r="BY21" i="3"/>
  <c r="BZ21" i="3"/>
  <c r="CA21" i="3"/>
  <c r="CB21" i="3"/>
  <c r="CC21" i="3"/>
  <c r="BS22" i="3"/>
  <c r="BT22" i="3"/>
  <c r="BU22" i="3"/>
  <c r="BV22" i="3"/>
  <c r="BW22" i="3"/>
  <c r="BX22" i="3"/>
  <c r="BY22" i="3"/>
  <c r="BZ22" i="3"/>
  <c r="CA22" i="3"/>
  <c r="CB22" i="3"/>
  <c r="CC22" i="3"/>
  <c r="BS23" i="3"/>
  <c r="BT23" i="3"/>
  <c r="BU23" i="3"/>
  <c r="BV23" i="3"/>
  <c r="BW23" i="3"/>
  <c r="BX23" i="3"/>
  <c r="BY23" i="3"/>
  <c r="BZ23" i="3"/>
  <c r="CA23" i="3"/>
  <c r="CB23" i="3"/>
  <c r="CC23" i="3"/>
  <c r="BS24" i="3"/>
  <c r="BT24" i="3"/>
  <c r="BU24" i="3"/>
  <c r="BV24" i="3"/>
  <c r="BW24" i="3"/>
  <c r="BX24" i="3"/>
  <c r="BY24" i="3"/>
  <c r="BZ24" i="3"/>
  <c r="CA24" i="3"/>
  <c r="CB24" i="3"/>
  <c r="CC24" i="3"/>
  <c r="BS25" i="3"/>
  <c r="BT25" i="3"/>
  <c r="BU25" i="3"/>
  <c r="BV25" i="3"/>
  <c r="BW25" i="3"/>
  <c r="BX25" i="3"/>
  <c r="BY25" i="3"/>
  <c r="BZ25" i="3"/>
  <c r="CA25" i="3"/>
  <c r="CB25" i="3"/>
  <c r="CC25" i="3"/>
  <c r="BS26" i="3"/>
  <c r="BT26" i="3"/>
  <c r="BU26" i="3"/>
  <c r="BV26" i="3"/>
  <c r="BW26" i="3"/>
  <c r="BX26" i="3"/>
  <c r="BY26" i="3"/>
  <c r="BZ26" i="3"/>
  <c r="CA26" i="3"/>
  <c r="CB26" i="3"/>
  <c r="CC26" i="3"/>
  <c r="BS27" i="3"/>
  <c r="BT27" i="3"/>
  <c r="BU27" i="3"/>
  <c r="BV27" i="3"/>
  <c r="BW27" i="3"/>
  <c r="BX27" i="3"/>
  <c r="BY27" i="3"/>
  <c r="BZ27" i="3"/>
  <c r="CA27" i="3"/>
  <c r="CB27" i="3"/>
  <c r="CC27" i="3"/>
  <c r="BS28" i="3"/>
  <c r="BT28" i="3"/>
  <c r="BU28" i="3"/>
  <c r="BV28" i="3"/>
  <c r="BW28" i="3"/>
  <c r="BX28" i="3"/>
  <c r="BY28" i="3"/>
  <c r="BZ28" i="3"/>
  <c r="CA28" i="3"/>
  <c r="CB28" i="3"/>
  <c r="CC28" i="3"/>
  <c r="BS29" i="3"/>
  <c r="BT29" i="3"/>
  <c r="BU29" i="3"/>
  <c r="BV29" i="3"/>
  <c r="BW29" i="3"/>
  <c r="BX29" i="3"/>
  <c r="BY29" i="3"/>
  <c r="BZ29" i="3"/>
  <c r="CA29" i="3"/>
  <c r="CB29" i="3"/>
  <c r="CC29" i="3"/>
  <c r="BS30" i="3"/>
  <c r="BT30" i="3"/>
  <c r="BU30" i="3"/>
  <c r="BV30" i="3"/>
  <c r="BW30" i="3"/>
  <c r="BX30" i="3"/>
  <c r="BY30" i="3"/>
  <c r="BZ30" i="3"/>
  <c r="CA30" i="3"/>
  <c r="CB30" i="3"/>
  <c r="CC30" i="3"/>
  <c r="BS32" i="3"/>
  <c r="BT32" i="3"/>
  <c r="BU32" i="3"/>
  <c r="BV32" i="3"/>
  <c r="BW32" i="3"/>
  <c r="BX32" i="3"/>
  <c r="BY32" i="3"/>
  <c r="BZ32" i="3"/>
  <c r="CA32" i="3"/>
  <c r="CB32" i="3"/>
  <c r="CC32" i="3"/>
  <c r="BS33" i="3"/>
  <c r="BT33" i="3"/>
  <c r="BU33" i="3"/>
  <c r="BV33" i="3"/>
  <c r="BW33" i="3"/>
  <c r="BX33" i="3"/>
  <c r="BY33" i="3"/>
  <c r="BZ33" i="3"/>
  <c r="CA33" i="3"/>
  <c r="CB33" i="3"/>
  <c r="CC33" i="3"/>
  <c r="BS34" i="3"/>
  <c r="BT34" i="3"/>
  <c r="BU34" i="3"/>
  <c r="BV34" i="3"/>
  <c r="BW34" i="3"/>
  <c r="BX34" i="3"/>
  <c r="BY34" i="3"/>
  <c r="BZ34" i="3"/>
  <c r="CA34" i="3"/>
  <c r="CB34" i="3"/>
  <c r="CC34" i="3"/>
  <c r="BS35" i="3"/>
  <c r="BT35" i="3"/>
  <c r="BU35" i="3"/>
  <c r="BV35" i="3"/>
  <c r="BW35" i="3"/>
  <c r="BX35" i="3"/>
  <c r="BY35" i="3"/>
  <c r="BZ35" i="3"/>
  <c r="CA35" i="3"/>
  <c r="CB35" i="3"/>
  <c r="CC35" i="3"/>
  <c r="BS36" i="3"/>
  <c r="BT36" i="3"/>
  <c r="BU36" i="3"/>
  <c r="BV36" i="3"/>
  <c r="BW36" i="3"/>
  <c r="BX36" i="3"/>
  <c r="BY36" i="3"/>
  <c r="BZ36" i="3"/>
  <c r="CA36" i="3"/>
  <c r="CB36" i="3"/>
  <c r="CC36" i="3"/>
  <c r="BS37" i="3"/>
  <c r="BT37" i="3"/>
  <c r="BU37" i="3"/>
  <c r="BV37" i="3"/>
  <c r="BW37" i="3"/>
  <c r="BX37" i="3"/>
  <c r="BY37" i="3"/>
  <c r="BZ37" i="3"/>
  <c r="CA37" i="3"/>
  <c r="CB37" i="3"/>
  <c r="CC37" i="3"/>
  <c r="BS38" i="3"/>
  <c r="BT38" i="3"/>
  <c r="BU38" i="3"/>
  <c r="BV38" i="3"/>
  <c r="BW38" i="3"/>
  <c r="BX38" i="3"/>
  <c r="BY38" i="3"/>
  <c r="BZ38" i="3"/>
  <c r="CA38" i="3"/>
  <c r="CB38" i="3"/>
  <c r="CC38" i="3"/>
  <c r="BS39" i="3"/>
  <c r="BT39" i="3"/>
  <c r="BU39" i="3"/>
  <c r="BV39" i="3"/>
  <c r="BW39" i="3"/>
  <c r="BX39" i="3"/>
  <c r="BY39" i="3"/>
  <c r="BZ39" i="3"/>
  <c r="CA39" i="3"/>
  <c r="CB39" i="3"/>
  <c r="CC39" i="3"/>
  <c r="BS40" i="3"/>
  <c r="BT40" i="3"/>
  <c r="BU40" i="3"/>
  <c r="BV40" i="3"/>
  <c r="BW40" i="3"/>
  <c r="BX40" i="3"/>
  <c r="BY40" i="3"/>
  <c r="BZ40" i="3"/>
  <c r="CA40" i="3"/>
  <c r="CB40" i="3"/>
  <c r="CC40" i="3"/>
  <c r="BS41" i="3"/>
  <c r="BT41" i="3"/>
  <c r="BU41" i="3"/>
  <c r="BV41" i="3"/>
  <c r="BW41" i="3"/>
  <c r="BX41" i="3"/>
  <c r="BY41" i="3"/>
  <c r="BZ41" i="3"/>
  <c r="CA41" i="3"/>
  <c r="CB41" i="3"/>
  <c r="CC41" i="3"/>
  <c r="BS42" i="3"/>
  <c r="BT42" i="3"/>
  <c r="BU42" i="3"/>
  <c r="BV42" i="3"/>
  <c r="BW42" i="3"/>
  <c r="BX42" i="3"/>
  <c r="BY42" i="3"/>
  <c r="BZ42" i="3"/>
  <c r="CA42" i="3"/>
  <c r="CB42" i="3"/>
  <c r="CC42" i="3"/>
  <c r="BS43" i="3"/>
  <c r="BT43" i="3"/>
  <c r="BU43" i="3"/>
  <c r="BV43" i="3"/>
  <c r="BW43" i="3"/>
  <c r="BX43" i="3"/>
  <c r="BY43" i="3"/>
  <c r="BZ43" i="3"/>
  <c r="CA43" i="3"/>
  <c r="CB43" i="3"/>
  <c r="CC43" i="3"/>
  <c r="BS44" i="3"/>
  <c r="BT44" i="3"/>
  <c r="BU44" i="3"/>
  <c r="BV44" i="3"/>
  <c r="BW44" i="3"/>
  <c r="BX44" i="3"/>
  <c r="BY44" i="3"/>
  <c r="BZ44" i="3"/>
  <c r="CA44" i="3"/>
  <c r="CB44" i="3"/>
  <c r="CC44" i="3"/>
  <c r="BS45" i="3"/>
  <c r="BT45" i="3"/>
  <c r="BU45" i="3"/>
  <c r="BV45" i="3"/>
  <c r="BW45" i="3"/>
  <c r="BX45" i="3"/>
  <c r="BY45" i="3"/>
  <c r="BZ45" i="3"/>
  <c r="CA45" i="3"/>
  <c r="CB45" i="3"/>
  <c r="CC45" i="3"/>
  <c r="BS47" i="3"/>
  <c r="BT47" i="3"/>
  <c r="BU47" i="3"/>
  <c r="BV47" i="3"/>
  <c r="BW47" i="3"/>
  <c r="BX47" i="3"/>
  <c r="BY47" i="3"/>
  <c r="BZ47" i="3"/>
  <c r="CA47" i="3"/>
  <c r="CB47" i="3"/>
  <c r="CC47" i="3"/>
  <c r="BS48" i="3"/>
  <c r="BT48" i="3"/>
  <c r="BU48" i="3"/>
  <c r="BV48" i="3"/>
  <c r="BW48" i="3"/>
  <c r="BX48" i="3"/>
  <c r="BY48" i="3"/>
  <c r="BZ48" i="3"/>
  <c r="CA48" i="3"/>
  <c r="CB48" i="3"/>
  <c r="CC48" i="3"/>
  <c r="BS49" i="3"/>
  <c r="BT49" i="3"/>
  <c r="BU49" i="3"/>
  <c r="BV49" i="3"/>
  <c r="BW49" i="3"/>
  <c r="BX49" i="3"/>
  <c r="BY49" i="3"/>
  <c r="BZ49" i="3"/>
  <c r="CA49" i="3"/>
  <c r="CB49" i="3"/>
  <c r="CC49" i="3"/>
  <c r="BS50" i="3"/>
  <c r="BT50" i="3"/>
  <c r="BU50" i="3"/>
  <c r="BV50" i="3"/>
  <c r="BW50" i="3"/>
  <c r="BX50" i="3"/>
  <c r="BY50" i="3"/>
  <c r="BZ50" i="3"/>
  <c r="CA50" i="3"/>
  <c r="CB50" i="3"/>
  <c r="CC50" i="3"/>
  <c r="BS51" i="3"/>
  <c r="BT51" i="3"/>
  <c r="BU51" i="3"/>
  <c r="BV51" i="3"/>
  <c r="BW51" i="3"/>
  <c r="BX51" i="3"/>
  <c r="BY51" i="3"/>
  <c r="BZ51" i="3"/>
  <c r="CA51" i="3"/>
  <c r="CB51" i="3"/>
  <c r="CC51" i="3"/>
  <c r="BS52" i="3"/>
  <c r="BT52" i="3"/>
  <c r="BU52" i="3"/>
  <c r="BV52" i="3"/>
  <c r="BW52" i="3"/>
  <c r="BX52" i="3"/>
  <c r="BY52" i="3"/>
  <c r="BZ52" i="3"/>
  <c r="CA52" i="3"/>
  <c r="CB52" i="3"/>
  <c r="CC52" i="3"/>
  <c r="BS53" i="3"/>
  <c r="BT53" i="3"/>
  <c r="BU53" i="3"/>
  <c r="BV53" i="3"/>
  <c r="BW53" i="3"/>
  <c r="BX53" i="3"/>
  <c r="BY53" i="3"/>
  <c r="BZ53" i="3"/>
  <c r="CA53" i="3"/>
  <c r="CB53" i="3"/>
  <c r="CC53" i="3"/>
  <c r="BS54" i="3"/>
  <c r="BT54" i="3"/>
  <c r="BU54" i="3"/>
  <c r="BV54" i="3"/>
  <c r="BW54" i="3"/>
  <c r="BX54" i="3"/>
  <c r="BY54" i="3"/>
  <c r="BZ54" i="3"/>
  <c r="CA54" i="3"/>
  <c r="CB54" i="3"/>
  <c r="CC54" i="3"/>
  <c r="BS55" i="3"/>
  <c r="BT55" i="3"/>
  <c r="BU55" i="3"/>
  <c r="BV55" i="3"/>
  <c r="BW55" i="3"/>
  <c r="BX55" i="3"/>
  <c r="BY55" i="3"/>
  <c r="BZ55" i="3"/>
  <c r="CA55" i="3"/>
  <c r="CB55" i="3"/>
  <c r="CC55" i="3"/>
  <c r="BS56" i="3"/>
  <c r="BT56" i="3"/>
  <c r="BU56" i="3"/>
  <c r="BV56" i="3"/>
  <c r="BW56" i="3"/>
  <c r="BX56" i="3"/>
  <c r="BY56" i="3"/>
  <c r="BZ56" i="3"/>
  <c r="CA56" i="3"/>
  <c r="CB56" i="3"/>
  <c r="CC56" i="3"/>
  <c r="BS57" i="3"/>
  <c r="BT57" i="3"/>
  <c r="BU57" i="3"/>
  <c r="BV57" i="3"/>
  <c r="BW57" i="3"/>
  <c r="BX57" i="3"/>
  <c r="BY57" i="3"/>
  <c r="BZ57" i="3"/>
  <c r="CA57" i="3"/>
  <c r="CB57" i="3"/>
  <c r="CC57" i="3"/>
  <c r="BS59" i="3"/>
  <c r="BT59" i="3"/>
  <c r="BU59" i="3"/>
  <c r="BV59" i="3"/>
  <c r="BW59" i="3"/>
  <c r="BX59" i="3"/>
  <c r="BY59" i="3"/>
  <c r="BZ59" i="3"/>
  <c r="CA59" i="3"/>
  <c r="CB59" i="3"/>
  <c r="CC59" i="3"/>
  <c r="BM12" i="2"/>
  <c r="BN12" i="2"/>
  <c r="BO12" i="2"/>
  <c r="BP12" i="2"/>
  <c r="BQ12" i="2"/>
  <c r="BR12" i="2"/>
  <c r="BS12" i="2"/>
  <c r="BT12" i="2"/>
  <c r="BU12" i="2"/>
  <c r="BV12" i="2"/>
  <c r="BW12" i="2"/>
  <c r="BM13" i="2"/>
  <c r="BN13" i="2"/>
  <c r="BO13" i="2"/>
  <c r="BP13" i="2"/>
  <c r="BQ13" i="2"/>
  <c r="BR13" i="2"/>
  <c r="BS13" i="2"/>
  <c r="BT13" i="2"/>
  <c r="BU13" i="2"/>
  <c r="BV13" i="2"/>
  <c r="BW13" i="2"/>
  <c r="BM14" i="2"/>
  <c r="BN14" i="2"/>
  <c r="BO14" i="2"/>
  <c r="BP14" i="2"/>
  <c r="BQ14" i="2"/>
  <c r="BR14" i="2"/>
  <c r="BS14" i="2"/>
  <c r="BT14" i="2"/>
  <c r="BU14" i="2"/>
  <c r="BV14" i="2"/>
  <c r="BW14" i="2"/>
  <c r="BM15" i="2"/>
  <c r="BN15" i="2"/>
  <c r="BO15" i="2"/>
  <c r="BP15" i="2"/>
  <c r="BQ15" i="2"/>
  <c r="BR15" i="2"/>
  <c r="BS15" i="2"/>
  <c r="BT15" i="2"/>
  <c r="BU15" i="2"/>
  <c r="BV15" i="2"/>
  <c r="BW15" i="2"/>
  <c r="BM16" i="2"/>
  <c r="BN16" i="2"/>
  <c r="BO16" i="2"/>
  <c r="BP16" i="2"/>
  <c r="BQ16" i="2"/>
  <c r="BR16" i="2"/>
  <c r="BS16" i="2"/>
  <c r="BT16" i="2"/>
  <c r="BU16" i="2"/>
  <c r="BV16" i="2"/>
  <c r="BW16" i="2"/>
  <c r="BM17" i="2"/>
  <c r="BN17" i="2"/>
  <c r="BO17" i="2"/>
  <c r="BP17" i="2"/>
  <c r="BQ17" i="2"/>
  <c r="BR17" i="2"/>
  <c r="BS17" i="2"/>
  <c r="BT17" i="2"/>
  <c r="BU17" i="2"/>
  <c r="BV17" i="2"/>
  <c r="BW17" i="2"/>
  <c r="BM18" i="2"/>
  <c r="BN18" i="2"/>
  <c r="BO18" i="2"/>
  <c r="BP18" i="2"/>
  <c r="BQ18" i="2"/>
  <c r="BR18" i="2"/>
  <c r="BS18" i="2"/>
  <c r="BT18" i="2"/>
  <c r="BU18" i="2"/>
  <c r="BV18" i="2"/>
  <c r="BW18" i="2"/>
  <c r="BM19" i="2"/>
  <c r="BN19" i="2"/>
  <c r="BO19" i="2"/>
  <c r="BP19" i="2"/>
  <c r="BQ19" i="2"/>
  <c r="BR19" i="2"/>
  <c r="BS19" i="2"/>
  <c r="BT19" i="2"/>
  <c r="BU19" i="2"/>
  <c r="BV19" i="2"/>
  <c r="BW19" i="2"/>
  <c r="BM20" i="2"/>
  <c r="BN20" i="2"/>
  <c r="BO20" i="2"/>
  <c r="BP20" i="2"/>
  <c r="BQ20" i="2"/>
  <c r="BR20" i="2"/>
  <c r="BS20" i="2"/>
  <c r="BT20" i="2"/>
  <c r="BU20" i="2"/>
  <c r="BV20" i="2"/>
  <c r="BW20" i="2"/>
  <c r="BM21" i="2"/>
  <c r="BN21" i="2"/>
  <c r="BO21" i="2"/>
  <c r="BP21" i="2"/>
  <c r="BQ21" i="2"/>
  <c r="BR21" i="2"/>
  <c r="BS21" i="2"/>
  <c r="BT21" i="2"/>
  <c r="BU21" i="2"/>
  <c r="BV21" i="2"/>
  <c r="BW21" i="2"/>
  <c r="BM22" i="2"/>
  <c r="BN22" i="2"/>
  <c r="BO22" i="2"/>
  <c r="BP22" i="2"/>
  <c r="BQ22" i="2"/>
  <c r="BR22" i="2"/>
  <c r="BS22" i="2"/>
  <c r="BT22" i="2"/>
  <c r="BU22" i="2"/>
  <c r="BV22" i="2"/>
  <c r="BW22" i="2"/>
  <c r="BM23" i="2"/>
  <c r="BN23" i="2"/>
  <c r="BO23" i="2"/>
  <c r="BP23" i="2"/>
  <c r="BQ23" i="2"/>
  <c r="BR23" i="2"/>
  <c r="BS23" i="2"/>
  <c r="BT23" i="2"/>
  <c r="BU23" i="2"/>
  <c r="BV23" i="2"/>
  <c r="BW23" i="2"/>
  <c r="BM24" i="2"/>
  <c r="BN24" i="2"/>
  <c r="BO24" i="2"/>
  <c r="BP24" i="2"/>
  <c r="BQ24" i="2"/>
  <c r="BR24" i="2"/>
  <c r="BS24" i="2"/>
  <c r="BT24" i="2"/>
  <c r="BU24" i="2"/>
  <c r="BV24" i="2"/>
  <c r="BW24" i="2"/>
  <c r="BM25" i="2"/>
  <c r="BN25" i="2"/>
  <c r="BO25" i="2"/>
  <c r="BP25" i="2"/>
  <c r="BQ25" i="2"/>
  <c r="BR25" i="2"/>
  <c r="BS25" i="2"/>
  <c r="BT25" i="2"/>
  <c r="BU25" i="2"/>
  <c r="BV25" i="2"/>
  <c r="BW25" i="2"/>
  <c r="BM26" i="2"/>
  <c r="BN26" i="2"/>
  <c r="BO26" i="2"/>
  <c r="BP26" i="2"/>
  <c r="BQ26" i="2"/>
  <c r="BR26" i="2"/>
  <c r="BS26" i="2"/>
  <c r="BT26" i="2"/>
  <c r="BU26" i="2"/>
  <c r="BV26" i="2"/>
  <c r="BW26" i="2"/>
  <c r="BM27" i="2"/>
  <c r="BN27" i="2"/>
  <c r="BO27" i="2"/>
  <c r="BP27" i="2"/>
  <c r="BQ27" i="2"/>
  <c r="BR27" i="2"/>
  <c r="BS27" i="2"/>
  <c r="BT27" i="2"/>
  <c r="BU27" i="2"/>
  <c r="BV27" i="2"/>
  <c r="BW27" i="2"/>
  <c r="BM28" i="2"/>
  <c r="BN28" i="2"/>
  <c r="BO28" i="2"/>
  <c r="BP28" i="2"/>
  <c r="BQ28" i="2"/>
  <c r="BR28" i="2"/>
  <c r="BS28" i="2"/>
  <c r="BT28" i="2"/>
  <c r="BU28" i="2"/>
  <c r="BV28" i="2"/>
  <c r="BW28" i="2"/>
  <c r="BM29" i="2"/>
  <c r="BN29" i="2"/>
  <c r="BO29" i="2"/>
  <c r="BP29" i="2"/>
  <c r="BQ29" i="2"/>
  <c r="BR29" i="2"/>
  <c r="BS29" i="2"/>
  <c r="BT29" i="2"/>
  <c r="BU29" i="2"/>
  <c r="BV29" i="2"/>
  <c r="BW29" i="2"/>
  <c r="BM30" i="2"/>
  <c r="BN30" i="2"/>
  <c r="BO30" i="2"/>
  <c r="BP30" i="2"/>
  <c r="BQ30" i="2"/>
  <c r="BR30" i="2"/>
  <c r="BS30" i="2"/>
  <c r="BT30" i="2"/>
  <c r="BU30" i="2"/>
  <c r="BV30" i="2"/>
  <c r="BW30" i="2"/>
  <c r="BM31" i="2"/>
  <c r="BN31" i="2"/>
  <c r="BO31" i="2"/>
  <c r="BP31" i="2"/>
  <c r="BQ31" i="2"/>
  <c r="BR31" i="2"/>
  <c r="BS31" i="2"/>
  <c r="BT31" i="2"/>
  <c r="BU31" i="2"/>
  <c r="BV31" i="2"/>
  <c r="BW31" i="2"/>
  <c r="BM32" i="2"/>
  <c r="BN32" i="2"/>
  <c r="BO32" i="2"/>
  <c r="BP32" i="2"/>
  <c r="BQ32" i="2"/>
  <c r="BR32" i="2"/>
  <c r="BS32" i="2"/>
  <c r="BT32" i="2"/>
  <c r="BU32" i="2"/>
  <c r="BV32" i="2"/>
  <c r="BW32" i="2"/>
  <c r="BM33" i="2"/>
  <c r="BN33" i="2"/>
  <c r="BO33" i="2"/>
  <c r="BP33" i="2"/>
  <c r="BQ33" i="2"/>
  <c r="BR33" i="2"/>
  <c r="BS33" i="2"/>
  <c r="BT33" i="2"/>
  <c r="BU33" i="2"/>
  <c r="BV33" i="2"/>
  <c r="BW33" i="2"/>
  <c r="BM34" i="2"/>
  <c r="BN34" i="2"/>
  <c r="BO34" i="2"/>
  <c r="BP34" i="2"/>
  <c r="BQ34" i="2"/>
  <c r="BR34" i="2"/>
  <c r="BS34" i="2"/>
  <c r="BT34" i="2"/>
  <c r="BU34" i="2"/>
  <c r="BV34" i="2"/>
  <c r="BW34" i="2"/>
  <c r="BM35" i="2"/>
  <c r="BN35" i="2"/>
  <c r="BO35" i="2"/>
  <c r="BP35" i="2"/>
  <c r="BQ35" i="2"/>
  <c r="BR35" i="2"/>
  <c r="BS35" i="2"/>
  <c r="BT35" i="2"/>
  <c r="BU35" i="2"/>
  <c r="BV35" i="2"/>
  <c r="BW35" i="2"/>
  <c r="BM36" i="2"/>
  <c r="BN36" i="2"/>
  <c r="BO36" i="2"/>
  <c r="BP36" i="2"/>
  <c r="BQ36" i="2"/>
  <c r="BR36" i="2"/>
  <c r="BS36" i="2"/>
  <c r="BT36" i="2"/>
  <c r="BU36" i="2"/>
  <c r="BV36" i="2"/>
  <c r="BW36" i="2"/>
  <c r="BM37" i="2"/>
  <c r="BN37" i="2"/>
  <c r="BO37" i="2"/>
  <c r="BP37" i="2"/>
  <c r="BQ37" i="2"/>
  <c r="BR37" i="2"/>
  <c r="BS37" i="2"/>
  <c r="BT37" i="2"/>
  <c r="BU37" i="2"/>
  <c r="BV37" i="2"/>
  <c r="BW37" i="2"/>
  <c r="BM38" i="2"/>
  <c r="BN38" i="2"/>
  <c r="BO38" i="2"/>
  <c r="BP38" i="2"/>
  <c r="BQ38" i="2"/>
  <c r="BR38" i="2"/>
  <c r="BS38" i="2"/>
  <c r="BT38" i="2"/>
  <c r="BU38" i="2"/>
  <c r="BV38" i="2"/>
  <c r="BW38" i="2"/>
  <c r="BM39" i="2"/>
  <c r="BN39" i="2"/>
  <c r="BO39" i="2"/>
  <c r="BP39" i="2"/>
  <c r="BQ39" i="2"/>
  <c r="BR39" i="2"/>
  <c r="BS39" i="2"/>
  <c r="BT39" i="2"/>
  <c r="BU39" i="2"/>
  <c r="BV39" i="2"/>
  <c r="BW39" i="2"/>
  <c r="BM40" i="2"/>
  <c r="BN40" i="2"/>
  <c r="BO40" i="2"/>
  <c r="BP40" i="2"/>
  <c r="BQ40" i="2"/>
  <c r="BR40" i="2"/>
  <c r="BS40" i="2"/>
  <c r="BT40" i="2"/>
  <c r="BU40" i="2"/>
  <c r="BV40" i="2"/>
  <c r="BW40" i="2"/>
  <c r="BM41" i="2"/>
  <c r="BN41" i="2"/>
  <c r="BO41" i="2"/>
  <c r="BP41" i="2"/>
  <c r="BQ41" i="2"/>
  <c r="BR41" i="2"/>
  <c r="BS41" i="2"/>
  <c r="BT41" i="2"/>
  <c r="BU41" i="2"/>
  <c r="BV41" i="2"/>
  <c r="BW41" i="2"/>
  <c r="BM42" i="2"/>
  <c r="BN42" i="2"/>
  <c r="BO42" i="2"/>
  <c r="BP42" i="2"/>
  <c r="BQ42" i="2"/>
  <c r="BR42" i="2"/>
  <c r="BS42" i="2"/>
  <c r="BT42" i="2"/>
  <c r="BU42" i="2"/>
  <c r="BV42" i="2"/>
  <c r="BW42" i="2"/>
  <c r="BM43" i="2"/>
  <c r="BN43" i="2"/>
  <c r="BO43" i="2"/>
  <c r="BP43" i="2"/>
  <c r="BQ43" i="2"/>
  <c r="BR43" i="2"/>
  <c r="BS43" i="2"/>
  <c r="BT43" i="2"/>
  <c r="BU43" i="2"/>
  <c r="BV43" i="2"/>
  <c r="BW43" i="2"/>
  <c r="BM44" i="2"/>
  <c r="BN44" i="2"/>
  <c r="BO44" i="2"/>
  <c r="BP44" i="2"/>
  <c r="BQ44" i="2"/>
  <c r="BR44" i="2"/>
  <c r="BS44" i="2"/>
  <c r="BT44" i="2"/>
  <c r="BU44" i="2"/>
  <c r="BV44" i="2"/>
  <c r="BW44" i="2"/>
  <c r="BM45" i="2"/>
  <c r="BN45" i="2"/>
  <c r="BO45" i="2"/>
  <c r="BP45" i="2"/>
  <c r="BQ45" i="2"/>
  <c r="BR45" i="2"/>
  <c r="BS45" i="2"/>
  <c r="BT45" i="2"/>
  <c r="BU45" i="2"/>
  <c r="BV45" i="2"/>
  <c r="BW45" i="2"/>
  <c r="BM46" i="2"/>
  <c r="BN46" i="2"/>
  <c r="BO46" i="2"/>
  <c r="BP46" i="2"/>
  <c r="BQ46" i="2"/>
  <c r="BR46" i="2"/>
  <c r="BS46" i="2"/>
  <c r="BT46" i="2"/>
  <c r="BU46" i="2"/>
  <c r="BV46" i="2"/>
  <c r="BW46" i="2"/>
  <c r="BM47" i="2"/>
  <c r="BN47" i="2"/>
  <c r="BO47" i="2"/>
  <c r="BP47" i="2"/>
  <c r="BQ47" i="2"/>
  <c r="BR47" i="2"/>
  <c r="BS47" i="2"/>
  <c r="BT47" i="2"/>
  <c r="BU47" i="2"/>
  <c r="BV47" i="2"/>
  <c r="BW47" i="2"/>
  <c r="BM48" i="2"/>
  <c r="BN48" i="2"/>
  <c r="BO48" i="2"/>
  <c r="BP48" i="2"/>
  <c r="BQ48" i="2"/>
  <c r="BR48" i="2"/>
  <c r="BS48" i="2"/>
  <c r="BT48" i="2"/>
  <c r="BU48" i="2"/>
  <c r="BV48" i="2"/>
  <c r="BW48" i="2"/>
  <c r="BM49" i="2"/>
  <c r="BN49" i="2"/>
  <c r="BO49" i="2"/>
  <c r="BP49" i="2"/>
  <c r="BQ49" i="2"/>
  <c r="BR49" i="2"/>
  <c r="BS49" i="2"/>
  <c r="BT49" i="2"/>
  <c r="BU49" i="2"/>
  <c r="BV49" i="2"/>
  <c r="BW49" i="2"/>
  <c r="BM50" i="2"/>
  <c r="BN50" i="2"/>
  <c r="BO50" i="2"/>
  <c r="BP50" i="2"/>
  <c r="BQ50" i="2"/>
  <c r="BR50" i="2"/>
  <c r="BS50" i="2"/>
  <c r="BT50" i="2"/>
  <c r="BU50" i="2"/>
  <c r="BV50" i="2"/>
  <c r="BW50" i="2"/>
  <c r="BM51" i="2"/>
  <c r="BN51" i="2"/>
  <c r="BO51" i="2"/>
  <c r="BP51" i="2"/>
  <c r="BQ51" i="2"/>
  <c r="BR51" i="2"/>
  <c r="BS51" i="2"/>
  <c r="BT51" i="2"/>
  <c r="BU51" i="2"/>
  <c r="BV51" i="2"/>
  <c r="BW51" i="2"/>
  <c r="BM52" i="2"/>
  <c r="BN52" i="2"/>
  <c r="BO52" i="2"/>
  <c r="BP52" i="2"/>
  <c r="BQ52" i="2"/>
  <c r="BR52" i="2"/>
  <c r="BS52" i="2"/>
  <c r="BT52" i="2"/>
  <c r="BU52" i="2"/>
  <c r="BV52" i="2"/>
  <c r="BW52" i="2"/>
  <c r="BM53" i="2"/>
  <c r="BN53" i="2"/>
  <c r="BO53" i="2"/>
  <c r="BP53" i="2"/>
  <c r="BQ53" i="2"/>
  <c r="BR53" i="2"/>
  <c r="BS53" i="2"/>
  <c r="BT53" i="2"/>
  <c r="BU53" i="2"/>
  <c r="BV53" i="2"/>
  <c r="BW53" i="2"/>
  <c r="BM54" i="2"/>
  <c r="BN54" i="2"/>
  <c r="BO54" i="2"/>
  <c r="BP54" i="2"/>
  <c r="BQ54" i="2"/>
  <c r="BR54" i="2"/>
  <c r="BS54" i="2"/>
  <c r="BT54" i="2"/>
  <c r="BU54" i="2"/>
  <c r="BV54" i="2"/>
  <c r="BW54" i="2"/>
  <c r="BM55" i="2"/>
  <c r="BN55" i="2"/>
  <c r="BO55" i="2"/>
  <c r="BP55" i="2"/>
  <c r="BQ55" i="2"/>
  <c r="BR55" i="2"/>
  <c r="BS55" i="2"/>
  <c r="BT55" i="2"/>
  <c r="BU55" i="2"/>
  <c r="BV55" i="2"/>
  <c r="BW55" i="2"/>
  <c r="BM56" i="2"/>
  <c r="BN56" i="2"/>
  <c r="BO56" i="2"/>
  <c r="BP56" i="2"/>
  <c r="BQ56" i="2"/>
  <c r="BR56" i="2"/>
  <c r="BS56" i="2"/>
  <c r="BT56" i="2"/>
  <c r="BU56" i="2"/>
  <c r="BV56" i="2"/>
  <c r="BW56" i="2"/>
  <c r="BM57" i="2"/>
  <c r="BN57" i="2"/>
  <c r="BO57" i="2"/>
  <c r="BP57" i="2"/>
  <c r="BQ57" i="2"/>
  <c r="BR57" i="2"/>
  <c r="BS57" i="2"/>
  <c r="BT57" i="2"/>
  <c r="BU57" i="2"/>
  <c r="BV57" i="2"/>
  <c r="BW57" i="2"/>
  <c r="BM10" i="2"/>
  <c r="BN10" i="2"/>
  <c r="BO10" i="2"/>
  <c r="BP10" i="2"/>
  <c r="BQ10" i="2"/>
  <c r="BR10" i="2"/>
  <c r="BS10" i="2"/>
  <c r="BT10" i="2"/>
  <c r="BU10" i="2"/>
  <c r="BV10" i="2"/>
  <c r="BW10" i="2"/>
  <c r="BM11" i="2"/>
  <c r="BN11" i="2"/>
  <c r="BO11" i="2"/>
  <c r="BP11" i="2"/>
  <c r="BQ11" i="2"/>
  <c r="BR11" i="2"/>
  <c r="BS11" i="2"/>
  <c r="BT11" i="2"/>
  <c r="BU11" i="2"/>
  <c r="BV11" i="2"/>
  <c r="BW11" i="2"/>
  <c r="BM9" i="2"/>
  <c r="BN9" i="2"/>
  <c r="BO9" i="2"/>
  <c r="BP9" i="2"/>
  <c r="BQ9" i="2"/>
  <c r="BR9" i="2"/>
  <c r="BS9" i="2"/>
  <c r="BT9" i="2"/>
  <c r="BU9" i="2"/>
  <c r="BV9" i="2"/>
  <c r="BW9" i="2"/>
  <c r="BS12" i="1" l="1"/>
  <c r="BT12" i="1"/>
  <c r="BU12" i="1"/>
  <c r="BV12" i="1"/>
  <c r="BW12" i="1"/>
  <c r="BX12" i="1"/>
  <c r="BY12" i="1"/>
  <c r="BZ12" i="1"/>
  <c r="CA12" i="1"/>
  <c r="CB12" i="1"/>
  <c r="CC12" i="1"/>
  <c r="BS13" i="1"/>
  <c r="BT13" i="1"/>
  <c r="BU13" i="1"/>
  <c r="BV13" i="1"/>
  <c r="BW13" i="1"/>
  <c r="BX13" i="1"/>
  <c r="BY13" i="1"/>
  <c r="BZ13" i="1"/>
  <c r="CA13" i="1"/>
  <c r="CB13" i="1"/>
  <c r="CC13" i="1"/>
  <c r="BS14" i="1"/>
  <c r="BT14" i="1"/>
  <c r="BU14" i="1"/>
  <c r="BV14" i="1"/>
  <c r="BW14" i="1"/>
  <c r="BX14" i="1"/>
  <c r="BY14" i="1"/>
  <c r="BZ14" i="1"/>
  <c r="CA14" i="1"/>
  <c r="CB14" i="1"/>
  <c r="CC14" i="1"/>
  <c r="BS15" i="1"/>
  <c r="BT15" i="1"/>
  <c r="BU15" i="1"/>
  <c r="BV15" i="1"/>
  <c r="BW15" i="1"/>
  <c r="BX15" i="1"/>
  <c r="BY15" i="1"/>
  <c r="BZ15" i="1"/>
  <c r="CA15" i="1"/>
  <c r="CB15" i="1"/>
  <c r="CC15" i="1"/>
  <c r="BS16" i="1"/>
  <c r="BT16" i="1"/>
  <c r="BU16" i="1"/>
  <c r="BV16" i="1"/>
  <c r="BW16" i="1"/>
  <c r="BX16" i="1"/>
  <c r="BY16" i="1"/>
  <c r="BZ16" i="1"/>
  <c r="CA16" i="1"/>
  <c r="CB16" i="1"/>
  <c r="CC16" i="1"/>
  <c r="BS17" i="1"/>
  <c r="BT17" i="1"/>
  <c r="BU17" i="1"/>
  <c r="BV17" i="1"/>
  <c r="BW17" i="1"/>
  <c r="BX17" i="1"/>
  <c r="BY17" i="1"/>
  <c r="BZ17" i="1"/>
  <c r="CA17" i="1"/>
  <c r="CB17" i="1"/>
  <c r="CC17" i="1"/>
  <c r="BS18" i="1"/>
  <c r="BT18" i="1"/>
  <c r="BU18" i="1"/>
  <c r="BV18" i="1"/>
  <c r="BW18" i="1"/>
  <c r="BX18" i="1"/>
  <c r="BY18" i="1"/>
  <c r="BZ18" i="1"/>
  <c r="CA18" i="1"/>
  <c r="CB18" i="1"/>
  <c r="CC18" i="1"/>
  <c r="BS19" i="1"/>
  <c r="BT19" i="1"/>
  <c r="BU19" i="1"/>
  <c r="BV19" i="1"/>
  <c r="BW19" i="1"/>
  <c r="BX19" i="1"/>
  <c r="BY19" i="1"/>
  <c r="BZ19" i="1"/>
  <c r="CA19" i="1"/>
  <c r="CB19" i="1"/>
  <c r="CC19" i="1"/>
  <c r="BS20" i="1"/>
  <c r="BT20" i="1"/>
  <c r="BU20" i="1"/>
  <c r="BV20" i="1"/>
  <c r="BW20" i="1"/>
  <c r="BX20" i="1"/>
  <c r="BY20" i="1"/>
  <c r="BZ20" i="1"/>
  <c r="CA20" i="1"/>
  <c r="CB20" i="1"/>
  <c r="CC20" i="1"/>
  <c r="BS21" i="1"/>
  <c r="BT21" i="1"/>
  <c r="BU21" i="1"/>
  <c r="BV21" i="1"/>
  <c r="BW21" i="1"/>
  <c r="BX21" i="1"/>
  <c r="BY21" i="1"/>
  <c r="BZ21" i="1"/>
  <c r="CA21" i="1"/>
  <c r="CB21" i="1"/>
  <c r="CC21" i="1"/>
  <c r="BS22" i="1"/>
  <c r="BT22" i="1"/>
  <c r="BU22" i="1"/>
  <c r="BV22" i="1"/>
  <c r="BW22" i="1"/>
  <c r="BX22" i="1"/>
  <c r="BY22" i="1"/>
  <c r="BZ22" i="1"/>
  <c r="CA22" i="1"/>
  <c r="CB22" i="1"/>
  <c r="CC22" i="1"/>
  <c r="BS23" i="1"/>
  <c r="BT23" i="1"/>
  <c r="BU23" i="1"/>
  <c r="BV23" i="1"/>
  <c r="BW23" i="1"/>
  <c r="BX23" i="1"/>
  <c r="BY23" i="1"/>
  <c r="BZ23" i="1"/>
  <c r="CA23" i="1"/>
  <c r="CB23" i="1"/>
  <c r="CC23" i="1"/>
  <c r="BS24" i="1"/>
  <c r="BT24" i="1"/>
  <c r="BU24" i="1"/>
  <c r="BV24" i="1"/>
  <c r="BW24" i="1"/>
  <c r="BX24" i="1"/>
  <c r="BY24" i="1"/>
  <c r="BZ24" i="1"/>
  <c r="CA24" i="1"/>
  <c r="CB24" i="1"/>
  <c r="CC24" i="1"/>
  <c r="BS25" i="1"/>
  <c r="BT25" i="1"/>
  <c r="BU25" i="1"/>
  <c r="BV25" i="1"/>
  <c r="BW25" i="1"/>
  <c r="BX25" i="1"/>
  <c r="BY25" i="1"/>
  <c r="BZ25" i="1"/>
  <c r="CA25" i="1"/>
  <c r="CB25" i="1"/>
  <c r="CC25" i="1"/>
  <c r="BS26" i="1"/>
  <c r="BT26" i="1"/>
  <c r="BU26" i="1"/>
  <c r="BV26" i="1"/>
  <c r="BW26" i="1"/>
  <c r="BX26" i="1"/>
  <c r="BY26" i="1"/>
  <c r="BZ26" i="1"/>
  <c r="CA26" i="1"/>
  <c r="CB26" i="1"/>
  <c r="CC26" i="1"/>
  <c r="BS27" i="1"/>
  <c r="BT27" i="1"/>
  <c r="BU27" i="1"/>
  <c r="BV27" i="1"/>
  <c r="BW27" i="1"/>
  <c r="BX27" i="1"/>
  <c r="BY27" i="1"/>
  <c r="BZ27" i="1"/>
  <c r="CA27" i="1"/>
  <c r="CB27" i="1"/>
  <c r="CC27" i="1"/>
  <c r="BS28" i="1"/>
  <c r="BT28" i="1"/>
  <c r="BU28" i="1"/>
  <c r="BV28" i="1"/>
  <c r="BW28" i="1"/>
  <c r="BX28" i="1"/>
  <c r="BY28" i="1"/>
  <c r="BZ28" i="1"/>
  <c r="CA28" i="1"/>
  <c r="CB28" i="1"/>
  <c r="CC28" i="1"/>
  <c r="BS29" i="1"/>
  <c r="BT29" i="1"/>
  <c r="BU29" i="1"/>
  <c r="BV29" i="1"/>
  <c r="BW29" i="1"/>
  <c r="BX29" i="1"/>
  <c r="BY29" i="1"/>
  <c r="BZ29" i="1"/>
  <c r="CA29" i="1"/>
  <c r="CB29" i="1"/>
  <c r="CC29" i="1"/>
  <c r="BS30" i="1"/>
  <c r="BT30" i="1"/>
  <c r="BU30" i="1"/>
  <c r="BV30" i="1"/>
  <c r="BW30" i="1"/>
  <c r="BX30" i="1"/>
  <c r="BY30" i="1"/>
  <c r="BZ30" i="1"/>
  <c r="CA30" i="1"/>
  <c r="CB30" i="1"/>
  <c r="CC30" i="1"/>
  <c r="BS31" i="1"/>
  <c r="BT31" i="1"/>
  <c r="BU31" i="1"/>
  <c r="BV31" i="1"/>
  <c r="BW31" i="1"/>
  <c r="BX31" i="1"/>
  <c r="BY31" i="1"/>
  <c r="BZ31" i="1"/>
  <c r="CA31" i="1"/>
  <c r="CB31" i="1"/>
  <c r="CC31" i="1"/>
  <c r="BS32" i="1"/>
  <c r="BT32" i="1"/>
  <c r="BU32" i="1"/>
  <c r="BV32" i="1"/>
  <c r="BW32" i="1"/>
  <c r="BX32" i="1"/>
  <c r="BY32" i="1"/>
  <c r="BZ32" i="1"/>
  <c r="CA32" i="1"/>
  <c r="CB32" i="1"/>
  <c r="CC32" i="1"/>
  <c r="BS33" i="1"/>
  <c r="BT33" i="1"/>
  <c r="BU33" i="1"/>
  <c r="BV33" i="1"/>
  <c r="BW33" i="1"/>
  <c r="BX33" i="1"/>
  <c r="BY33" i="1"/>
  <c r="BZ33" i="1"/>
  <c r="CA33" i="1"/>
  <c r="CB33" i="1"/>
  <c r="CC33" i="1"/>
  <c r="BS34" i="1"/>
  <c r="BT34" i="1"/>
  <c r="BU34" i="1"/>
  <c r="BV34" i="1"/>
  <c r="BW34" i="1"/>
  <c r="BX34" i="1"/>
  <c r="BY34" i="1"/>
  <c r="BZ34" i="1"/>
  <c r="CA34" i="1"/>
  <c r="CB34" i="1"/>
  <c r="CC34" i="1"/>
  <c r="BS35" i="1"/>
  <c r="BT35" i="1"/>
  <c r="BU35" i="1"/>
  <c r="BV35" i="1"/>
  <c r="BW35" i="1"/>
  <c r="BX35" i="1"/>
  <c r="BY35" i="1"/>
  <c r="BZ35" i="1"/>
  <c r="CA35" i="1"/>
  <c r="CB35" i="1"/>
  <c r="CC35" i="1"/>
  <c r="BS36" i="1"/>
  <c r="BT36" i="1"/>
  <c r="BU36" i="1"/>
  <c r="BV36" i="1"/>
  <c r="BW36" i="1"/>
  <c r="BX36" i="1"/>
  <c r="BY36" i="1"/>
  <c r="BZ36" i="1"/>
  <c r="CA36" i="1"/>
  <c r="CB36" i="1"/>
  <c r="CC36" i="1"/>
  <c r="BS37" i="1"/>
  <c r="BT37" i="1"/>
  <c r="BU37" i="1"/>
  <c r="BV37" i="1"/>
  <c r="BW37" i="1"/>
  <c r="BX37" i="1"/>
  <c r="BY37" i="1"/>
  <c r="BZ37" i="1"/>
  <c r="CA37" i="1"/>
  <c r="CB37" i="1"/>
  <c r="CC37" i="1"/>
  <c r="BS38" i="1"/>
  <c r="BT38" i="1"/>
  <c r="BU38" i="1"/>
  <c r="BV38" i="1"/>
  <c r="BW38" i="1"/>
  <c r="BX38" i="1"/>
  <c r="BY38" i="1"/>
  <c r="BZ38" i="1"/>
  <c r="CA38" i="1"/>
  <c r="CB38" i="1"/>
  <c r="CC38" i="1"/>
  <c r="BS39" i="1"/>
  <c r="BT39" i="1"/>
  <c r="BU39" i="1"/>
  <c r="BV39" i="1"/>
  <c r="BW39" i="1"/>
  <c r="BX39" i="1"/>
  <c r="BY39" i="1"/>
  <c r="BZ39" i="1"/>
  <c r="CA39" i="1"/>
  <c r="CB39" i="1"/>
  <c r="CC39" i="1"/>
  <c r="BS40" i="1"/>
  <c r="BT40" i="1"/>
  <c r="BU40" i="1"/>
  <c r="BV40" i="1"/>
  <c r="BW40" i="1"/>
  <c r="BX40" i="1"/>
  <c r="BY40" i="1"/>
  <c r="BZ40" i="1"/>
  <c r="CA40" i="1"/>
  <c r="CB40" i="1"/>
  <c r="CC40" i="1"/>
  <c r="BS41" i="1"/>
  <c r="BT41" i="1"/>
  <c r="BU41" i="1"/>
  <c r="BV41" i="1"/>
  <c r="BW41" i="1"/>
  <c r="BX41" i="1"/>
  <c r="BY41" i="1"/>
  <c r="BZ41" i="1"/>
  <c r="CA41" i="1"/>
  <c r="CB41" i="1"/>
  <c r="CC41" i="1"/>
  <c r="BS42" i="1"/>
  <c r="BT42" i="1"/>
  <c r="BU42" i="1"/>
  <c r="BV42" i="1"/>
  <c r="BW42" i="1"/>
  <c r="BX42" i="1"/>
  <c r="BY42" i="1"/>
  <c r="BZ42" i="1"/>
  <c r="CA42" i="1"/>
  <c r="CB42" i="1"/>
  <c r="CC42" i="1"/>
  <c r="BS43" i="1"/>
  <c r="BT43" i="1"/>
  <c r="BU43" i="1"/>
  <c r="BV43" i="1"/>
  <c r="BW43" i="1"/>
  <c r="BX43" i="1"/>
  <c r="BY43" i="1"/>
  <c r="BZ43" i="1"/>
  <c r="CA43" i="1"/>
  <c r="CB43" i="1"/>
  <c r="CC43" i="1"/>
  <c r="BS44" i="1"/>
  <c r="BT44" i="1"/>
  <c r="BU44" i="1"/>
  <c r="BV44" i="1"/>
  <c r="BW44" i="1"/>
  <c r="BX44" i="1"/>
  <c r="BY44" i="1"/>
  <c r="BZ44" i="1"/>
  <c r="CA44" i="1"/>
  <c r="CB44" i="1"/>
  <c r="CC44" i="1"/>
  <c r="BS45" i="1"/>
  <c r="BT45" i="1"/>
  <c r="BU45" i="1"/>
  <c r="BV45" i="1"/>
  <c r="BW45" i="1"/>
  <c r="BX45" i="1"/>
  <c r="BY45" i="1"/>
  <c r="BZ45" i="1"/>
  <c r="CA45" i="1"/>
  <c r="CB45" i="1"/>
  <c r="CC45" i="1"/>
  <c r="BS46" i="1"/>
  <c r="BT46" i="1"/>
  <c r="BU46" i="1"/>
  <c r="BV46" i="1"/>
  <c r="BW46" i="1"/>
  <c r="BX46" i="1"/>
  <c r="BY46" i="1"/>
  <c r="BZ46" i="1"/>
  <c r="CA46" i="1"/>
  <c r="CB46" i="1"/>
  <c r="CC46" i="1"/>
  <c r="BS47" i="1"/>
  <c r="BT47" i="1"/>
  <c r="BU47" i="1"/>
  <c r="BV47" i="1"/>
  <c r="BW47" i="1"/>
  <c r="BX47" i="1"/>
  <c r="BY47" i="1"/>
  <c r="BZ47" i="1"/>
  <c r="CA47" i="1"/>
  <c r="CB47" i="1"/>
  <c r="CC47" i="1"/>
  <c r="BS48" i="1"/>
  <c r="BT48" i="1"/>
  <c r="BU48" i="1"/>
  <c r="BV48" i="1"/>
  <c r="BW48" i="1"/>
  <c r="BX48" i="1"/>
  <c r="BY48" i="1"/>
  <c r="BZ48" i="1"/>
  <c r="CA48" i="1"/>
  <c r="CB48" i="1"/>
  <c r="CC48" i="1"/>
  <c r="BS49" i="1"/>
  <c r="BT49" i="1"/>
  <c r="BU49" i="1"/>
  <c r="BV49" i="1"/>
  <c r="BW49" i="1"/>
  <c r="BX49" i="1"/>
  <c r="BY49" i="1"/>
  <c r="BZ49" i="1"/>
  <c r="CA49" i="1"/>
  <c r="CB49" i="1"/>
  <c r="CC49" i="1"/>
  <c r="BS50" i="1"/>
  <c r="BT50" i="1"/>
  <c r="BU50" i="1"/>
  <c r="BV50" i="1"/>
  <c r="BW50" i="1"/>
  <c r="BX50" i="1"/>
  <c r="BY50" i="1"/>
  <c r="BZ50" i="1"/>
  <c r="CA50" i="1"/>
  <c r="CB50" i="1"/>
  <c r="CC50" i="1"/>
  <c r="BS51" i="1"/>
  <c r="BT51" i="1"/>
  <c r="BU51" i="1"/>
  <c r="BV51" i="1"/>
  <c r="BW51" i="1"/>
  <c r="BX51" i="1"/>
  <c r="BY51" i="1"/>
  <c r="BZ51" i="1"/>
  <c r="CA51" i="1"/>
  <c r="CB51" i="1"/>
  <c r="CC51" i="1"/>
  <c r="BS52" i="1"/>
  <c r="BT52" i="1"/>
  <c r="BU52" i="1"/>
  <c r="BV52" i="1"/>
  <c r="BW52" i="1"/>
  <c r="BX52" i="1"/>
  <c r="BY52" i="1"/>
  <c r="BZ52" i="1"/>
  <c r="CA52" i="1"/>
  <c r="CB52" i="1"/>
  <c r="CC52" i="1"/>
  <c r="BS53" i="1"/>
  <c r="BT53" i="1"/>
  <c r="BU53" i="1"/>
  <c r="BV53" i="1"/>
  <c r="BW53" i="1"/>
  <c r="BX53" i="1"/>
  <c r="BY53" i="1"/>
  <c r="BZ53" i="1"/>
  <c r="CA53" i="1"/>
  <c r="CB53" i="1"/>
  <c r="CC53" i="1"/>
  <c r="CC8" i="3" l="1"/>
  <c r="CB8" i="3"/>
  <c r="CA8" i="3"/>
  <c r="BZ8" i="3"/>
  <c r="BY8" i="3"/>
  <c r="BX8" i="3"/>
  <c r="BW8" i="3"/>
  <c r="BV8" i="3"/>
  <c r="BU8" i="3"/>
  <c r="BT8" i="3"/>
  <c r="BS8" i="3"/>
  <c r="BW8" i="2"/>
  <c r="BV8" i="2"/>
  <c r="BU8" i="2"/>
  <c r="BT8" i="2"/>
  <c r="BS8" i="2"/>
  <c r="BR8" i="2"/>
  <c r="BQ8" i="2"/>
  <c r="BP8" i="2"/>
  <c r="BO8" i="2"/>
  <c r="BN8" i="2"/>
  <c r="BM8" i="2"/>
  <c r="CC58" i="1"/>
  <c r="CB58" i="1"/>
  <c r="CA58" i="1"/>
  <c r="BZ58" i="1"/>
  <c r="BY58" i="1"/>
  <c r="BX58" i="1"/>
  <c r="BW58" i="1"/>
  <c r="BV58" i="1"/>
  <c r="BU58" i="1"/>
  <c r="BT58" i="1"/>
  <c r="BS58" i="1"/>
  <c r="CC57" i="1"/>
  <c r="CB57" i="1"/>
  <c r="CA57" i="1"/>
  <c r="BZ57" i="1"/>
  <c r="BY57" i="1"/>
  <c r="BX57" i="1"/>
  <c r="BW57" i="1"/>
  <c r="BV57" i="1"/>
  <c r="BU57" i="1"/>
  <c r="BT57" i="1"/>
  <c r="BS57" i="1"/>
  <c r="CC56" i="1"/>
  <c r="CB56" i="1"/>
  <c r="CA56" i="1"/>
  <c r="BZ56" i="1"/>
  <c r="BY56" i="1"/>
  <c r="BX56" i="1"/>
  <c r="BW56" i="1"/>
  <c r="BV56" i="1"/>
  <c r="BU56" i="1"/>
  <c r="BT56" i="1"/>
  <c r="BS56" i="1"/>
  <c r="CC55" i="1"/>
  <c r="CB55" i="1"/>
  <c r="CA55" i="1"/>
  <c r="BZ55" i="1"/>
  <c r="BY55" i="1"/>
  <c r="BX55" i="1"/>
  <c r="BW55" i="1"/>
  <c r="BV55" i="1"/>
  <c r="BU55" i="1"/>
  <c r="BT55" i="1"/>
  <c r="BS55" i="1"/>
  <c r="CC54" i="1"/>
  <c r="CB54" i="1"/>
  <c r="CA54" i="1"/>
  <c r="BZ54" i="1"/>
  <c r="BY54" i="1"/>
  <c r="BX54" i="1"/>
  <c r="BW54" i="1"/>
  <c r="BV54" i="1"/>
  <c r="BU54" i="1"/>
  <c r="BT54" i="1"/>
  <c r="BS54" i="1"/>
  <c r="CC11" i="1"/>
  <c r="CB11" i="1"/>
  <c r="CA11" i="1"/>
  <c r="BZ11" i="1"/>
  <c r="BY11" i="1"/>
  <c r="BX11" i="1"/>
  <c r="BW11" i="1"/>
  <c r="BV11" i="1"/>
  <c r="BU11" i="1"/>
  <c r="BT11" i="1"/>
  <c r="BS11" i="1"/>
  <c r="CC10" i="1"/>
  <c r="CB10" i="1"/>
  <c r="CA10" i="1"/>
  <c r="BZ10" i="1"/>
  <c r="BY10" i="1"/>
  <c r="BX10" i="1"/>
  <c r="BW10" i="1"/>
  <c r="BV10" i="1"/>
  <c r="BU10" i="1"/>
  <c r="BT10" i="1"/>
  <c r="BS10" i="1"/>
  <c r="CC9" i="1"/>
  <c r="CB9" i="1"/>
  <c r="CA9" i="1"/>
  <c r="BZ9" i="1"/>
  <c r="BY9" i="1"/>
  <c r="BX9" i="1"/>
  <c r="BW9" i="1"/>
  <c r="BV9" i="1"/>
  <c r="BU9" i="1"/>
  <c r="BT9" i="1"/>
  <c r="BS9" i="1"/>
  <c r="CC8" i="1"/>
  <c r="CB8" i="1"/>
  <c r="CA8" i="1"/>
  <c r="BZ8" i="1"/>
  <c r="BY8" i="1"/>
  <c r="BX8" i="1"/>
  <c r="BW8" i="1"/>
  <c r="BV8" i="1"/>
  <c r="BU8" i="1"/>
  <c r="BT8" i="1"/>
  <c r="BS8" i="1"/>
  <c r="BU61" i="3" l="1"/>
  <c r="BY61" i="3"/>
  <c r="CC61" i="3"/>
  <c r="BR59" i="2"/>
  <c r="BV59" i="2"/>
  <c r="BV61" i="3"/>
  <c r="BZ61" i="3"/>
  <c r="BW61" i="3"/>
  <c r="CA61" i="3"/>
  <c r="BX61" i="3"/>
  <c r="CB61" i="3"/>
  <c r="BO59" i="2"/>
  <c r="BS59" i="2"/>
  <c r="BW59" i="2"/>
  <c r="BW60" i="1"/>
  <c r="CA60" i="1"/>
  <c r="BX60" i="1"/>
  <c r="CB60" i="1"/>
  <c r="BT61" i="3"/>
  <c r="BP59" i="2"/>
  <c r="BT59" i="2"/>
  <c r="BQ59" i="2"/>
  <c r="BU59" i="2"/>
  <c r="BT60" i="1"/>
  <c r="BN59" i="2"/>
  <c r="BU60" i="1"/>
  <c r="BY60" i="1"/>
  <c r="CC60" i="1"/>
  <c r="BV60" i="1"/>
  <c r="BZ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usuario1</author>
    <author>reruro</author>
    <author>DELL</author>
  </authors>
  <commentList>
    <comment ref="BW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usuario1:</t>
        </r>
        <r>
          <rPr>
            <sz val="9"/>
            <color indexed="81"/>
            <rFont val="Tahoma"/>
            <family val="2"/>
          </rPr>
          <t xml:space="preserve">
-COMPENSADO
-CON GOCE DE SUELDO
-CURSOS
-EXÁMENES</t>
        </r>
      </text>
    </comment>
    <comment ref="BZ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usuario1:</t>
        </r>
        <r>
          <rPr>
            <sz val="9"/>
            <color indexed="81"/>
            <rFont val="Tahoma"/>
            <family val="2"/>
          </rPr>
          <t xml:space="preserve">
-SIN GOCE DE SUELDO
-EMFERMO</t>
        </r>
      </text>
    </comment>
    <comment ref="I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reruro: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FERIADO</t>
        </r>
      </text>
    </comment>
    <comment ref="K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reruro: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FERIADO</t>
        </r>
      </text>
    </comment>
    <comment ref="AP12" authorId="2" shapeId="0" xr:uid="{00000000-0006-0000-0000-000005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17-01-23; ASISTE A OFICINA PARA INDUCCIÓN.</t>
        </r>
      </text>
    </comment>
    <comment ref="AV12" authorId="2" shapeId="0" xr:uid="{00000000-0006-0000-0000-000006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RENUNCIA VOLUNTARIA.</t>
        </r>
      </text>
    </comment>
    <comment ref="AB13" authorId="2" shapeId="0" xr:uid="{00000000-0006-0000-0000-000007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10-01-23; DEBE PRESENTARSE A MEDIACIÓN JUDICIAL.PERMISO SIN GOCE DE SUELDO.</t>
        </r>
      </text>
    </comment>
    <comment ref="BJ13" authorId="2" shapeId="0" xr:uid="{00000000-0006-0000-0000-000008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27-01-23; ASISTE A ACHS</t>
        </r>
      </text>
    </comment>
    <comment ref="BR13" authorId="2" shapeId="0" xr:uid="{00000000-0006-0000-0000-000009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31-01-23; ASISTE A ACHS</t>
        </r>
      </text>
    </comment>
    <comment ref="AP15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DELL:
A. BANDA INDICA EL 09-01-23 VÍA EMAIL QUE TIENE AUTORIZADOS POR L. PADILLA LOS DÍAS 17-18-19; INDICA QUE SE TOMARÁ EL 17-01-23 Y QUE DEJARÁ PENDIENTES LOS DÍAS 18 Y 19.</t>
        </r>
      </text>
    </comment>
    <comment ref="AV15" authorId="2" shapeId="0" xr:uid="{00000000-0006-0000-0000-00000B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20-01-23; TRABAJA EN OFICINA MACHALI.</t>
        </r>
      </text>
    </comment>
    <comment ref="AD16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11-01-23; P. COMPENSADO POR LIDERAZGO GERENCIAL REALIZADO FIN DE SEMANA.</t>
        </r>
      </text>
    </comment>
    <comment ref="BB17" authorId="2" shapeId="0" xr:uid="{00000000-0006-0000-0000-00000D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23-01-23; PRESENTA L. MÉDICA POR 3 DÍAS; DESDE 23-01-23 HASTA 25-01-23; SEGÚN INFORMA SUPERVISOR.</t>
        </r>
      </text>
    </comment>
    <comment ref="AN29" authorId="2" shapeId="0" xr:uid="{00000000-0006-0000-0000-00000E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16-01-23; INGRESA L. MÉDICA POR 1 DÍA.</t>
        </r>
      </text>
    </comment>
    <comment ref="AP29" authorId="2" shapeId="0" xr:uid="{00000000-0006-0000-0000-00000F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17-01-23; PRESENTA L. MÉDICA DESDE 16-01-23 HASTA 26-01-23</t>
        </r>
      </text>
    </comment>
    <comment ref="BJ2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reruro: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27-01-23; INGRESA L. MÉDICA POR 14 DÍAS; DESDE 27-01-2023 HASTA 09-02-2023</t>
        </r>
      </text>
    </comment>
    <comment ref="AN30" authorId="2" shapeId="0" xr:uid="{00000000-0006-0000-0000-00001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16-01-23; PERMISO CON GOCE DE SUELDO o COMPENSADO; AUTORIZA A. DONAIRE.</t>
        </r>
      </text>
    </comment>
    <comment ref="BR33" authorId="2" shapeId="0" xr:uid="{00000000-0006-0000-0000-00001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01-02-23; TRABAJANDO EN OF. MACHALI.</t>
        </r>
      </text>
    </comment>
    <comment ref="BD45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reruro: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24-01-23; INGRESA L. MÉDICA POR 30 DÍAS; DESDE 24-01-2023 HASTA 22-02-2023.</t>
        </r>
      </text>
    </comment>
    <comment ref="AP52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17-01-23; ASISTE A OFICINA PARA INDUCCIÓN.</t>
        </r>
      </text>
    </comment>
    <comment ref="BH55" authorId="2" shapeId="0" xr:uid="{00000000-0006-0000-0000-000015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26-01-23; PERMISO SIN GOCE DE SUELDO; AUTORIZA A. DONAIRE.</t>
        </r>
      </text>
    </comment>
    <comment ref="N56" authorId="2" shapeId="0" xr:uid="{00000000-0006-0000-0000-000016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03-01-23; PRESENTA L. MÉDICA POR 3 DÍAS; DESDE 03-01-23 HASTA 05-01-23.</t>
        </r>
      </text>
    </comment>
    <comment ref="BB57" authorId="2" shapeId="0" xr:uid="{00000000-0006-0000-0000-000017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23-01-23; PERMISO SIN GOCE DE SUELDO; AUTORIZA A. DONAIRE.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usuario1</author>
    <author>DELL</author>
    <author>ofici</author>
  </authors>
  <commentList>
    <comment ref="BQ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usuario1:</t>
        </r>
        <r>
          <rPr>
            <sz val="9"/>
            <color indexed="81"/>
            <rFont val="Tahoma"/>
            <family val="2"/>
          </rPr>
          <t xml:space="preserve">
-COMPENSADO
-CON GOCE DE SUELDO
-CURSOS
-EXÁMENES</t>
        </r>
      </text>
    </comment>
    <comment ref="BT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usuario1:</t>
        </r>
        <r>
          <rPr>
            <sz val="9"/>
            <color indexed="81"/>
            <rFont val="Tahoma"/>
            <family val="2"/>
          </rPr>
          <t xml:space="preserve">
-SIN GOCE DE SUELDO
-EMFERMO</t>
        </r>
      </text>
    </comment>
    <comment ref="L14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02-02-23; TRABAJANDO EN OF. MACHALI.</t>
        </r>
      </text>
    </comment>
    <comment ref="N14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03-02-23; TRABAJANDO EN OF. MACHALI.</t>
        </r>
      </text>
    </comment>
    <comment ref="T19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06-02-23; PRESENTA L. MÉDICA POR 2 DÍAS.</t>
        </r>
      </text>
    </comment>
    <comment ref="X19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08-02-23; PRESENTA L. MÉDICA POR 12 DÍAS.</t>
        </r>
      </text>
    </comment>
    <comment ref="AP28" authorId="2" shapeId="0" xr:uid="{00000000-0006-0000-0100-000007000000}">
      <text>
        <r>
          <rPr>
            <b/>
            <sz val="9"/>
            <color indexed="81"/>
            <rFont val="Tahoma"/>
            <family val="2"/>
          </rPr>
          <t>Permiso con goce de sueldo</t>
        </r>
      </text>
    </comment>
    <comment ref="AV28" authorId="2" shapeId="0" xr:uid="{00000000-0006-0000-0100-000008000000}">
      <text>
        <r>
          <rPr>
            <b/>
            <sz val="9"/>
            <color indexed="81"/>
            <rFont val="Tahoma"/>
            <family val="2"/>
          </rPr>
          <t>Permiso con goce de sueldo</t>
        </r>
      </text>
    </comment>
    <comment ref="N29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03-02-23; CURSO OBSERVADOR DE CONDUCTA.</t>
        </r>
      </text>
    </comment>
    <comment ref="J32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01-02-23; TRABAJANDO EN OF. MACHALI.</t>
        </r>
      </text>
    </comment>
    <comment ref="L32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02-02-23; TRABAJANDO EN OF. MACHALI.</t>
        </r>
      </text>
    </comment>
    <comment ref="N32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03-02-23; TRABAJANDO EN OF. MACHALI.</t>
        </r>
      </text>
    </comment>
    <comment ref="T32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06-02-23; 5 DÍAS DE VACACIONES; AUTORIZA A. DONAIRE.</t>
        </r>
      </text>
    </comment>
    <comment ref="AV32" authorId="2" shapeId="0" xr:uid="{00000000-0006-0000-0100-00000E000000}">
      <text>
        <r>
          <rPr>
            <b/>
            <sz val="9"/>
            <color indexed="81"/>
            <rFont val="Tahoma"/>
            <family val="2"/>
          </rPr>
          <t>Permiso con goce de sueldo</t>
        </r>
      </text>
    </comment>
    <comment ref="AX32" authorId="2" shapeId="0" xr:uid="{00000000-0006-0000-0100-00000F000000}">
      <text>
        <r>
          <rPr>
            <b/>
            <sz val="9"/>
            <color indexed="81"/>
            <rFont val="Tahoma"/>
            <family val="2"/>
          </rPr>
          <t>Permiso con goce de sueldo</t>
        </r>
      </text>
    </comment>
    <comment ref="L36" authorId="1" shapeId="0" xr:uid="{00000000-0006-0000-0100-000010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02-02-23; PERMISO SIN GOCE DE SUELDO; AUTORIZA A. DONAIRE.</t>
        </r>
      </text>
    </comment>
    <comment ref="BJ37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27-02-23; ATRASADO 2 HORAS.</t>
        </r>
      </text>
    </comment>
    <comment ref="V39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07-02-23; PRESENTA L. MÉDICA POR 4 DÍAS.</t>
        </r>
      </text>
    </comment>
    <comment ref="AJ39" authorId="2" shapeId="0" xr:uid="{00000000-0006-0000-0100-000013000000}">
      <text>
        <r>
          <rPr>
            <b/>
            <sz val="9"/>
            <color indexed="81"/>
            <rFont val="Tahoma"/>
            <family val="2"/>
          </rPr>
          <t xml:space="preserve">Sin goce de sueldo </t>
        </r>
      </text>
    </comment>
    <comment ref="N44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03-02-23; TRABAJANDO EN OF. MACHALI.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usuario1</author>
    <author>DELL</author>
    <author>reruro</author>
  </authors>
  <commentList>
    <comment ref="B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usuario1:</t>
        </r>
        <r>
          <rPr>
            <sz val="9"/>
            <color indexed="81"/>
            <rFont val="Tahoma"/>
            <family val="2"/>
          </rPr>
          <t xml:space="preserve">
-COMPENSADO
-CON GOCE DE SUELDO
-CURSOS
-EXÁMENES</t>
        </r>
      </text>
    </comment>
    <comment ref="BZ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usuario1:</t>
        </r>
        <r>
          <rPr>
            <sz val="9"/>
            <color indexed="81"/>
            <rFont val="Tahoma"/>
            <family val="2"/>
          </rPr>
          <t xml:space="preserve">
-SIN GOCE DE SUELDO
-EMFERMO</t>
        </r>
      </text>
    </comment>
    <comment ref="V8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07-03-23; EXÁMEN OCUPACIONAL ACHS.</t>
        </r>
      </text>
    </comment>
    <comment ref="V9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07-03-23; EXÁMEN OCUPACIONAL ACHS.</t>
        </r>
      </text>
    </comment>
    <comment ref="BR9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31-03-23; P. ADMINISTRATIVO; AUTORIZA A. DONAIRE.</t>
        </r>
      </text>
    </comment>
    <comment ref="AH11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13-03-23; PERMISO CON GOCE DE SUELDO;AUTORIZA A. DONAIRE.</t>
        </r>
      </text>
    </comment>
    <comment ref="X12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08-03-23; EXÁMEN OCUPACIONAL ACHS.</t>
        </r>
      </text>
    </comment>
    <comment ref="BP13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30-03-23; P. ADMINISTRATIVO; AUTORIZA A. DONAIRE.</t>
        </r>
      </text>
    </comment>
    <comment ref="X15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08-03-23; EXÁMEN OCUPACIONAL ACHS.</t>
        </r>
      </text>
    </comment>
    <comment ref="BN16" authorId="1" shapeId="0" xr:uid="{00000000-0006-0000-0200-00000A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29-03-23; EXÁMEN OCUPACIONAL ACHS. NO ASISTE POR ESTAR CON LICENCIA.</t>
        </r>
      </text>
    </comment>
    <comment ref="AJ17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14-03-23; EXÁMEN OCUPACIONAL ACHS.</t>
        </r>
      </text>
    </comment>
    <comment ref="AL18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15-03-23; EXÁMEN OCUPACIONAL ACHS.</t>
        </r>
      </text>
    </comment>
    <comment ref="AN21" authorId="1" shapeId="0" xr:uid="{00000000-0006-0000-0200-00000D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16-03-23; EXÁMEN OCUPACIONAL ACHS.</t>
        </r>
      </text>
    </comment>
    <comment ref="AX22" authorId="1" shapeId="0" xr:uid="{00000000-0006-0000-0200-00000E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21-03-23; EXÁMEN OCUPACIONAL ACHS.</t>
        </r>
      </text>
    </comment>
    <comment ref="BL24" authorId="1" shapeId="0" xr:uid="{00000000-0006-0000-0200-00000F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28-03-23; EXÁMEN OCUPACIONAL ACHS.</t>
        </r>
      </text>
    </comment>
    <comment ref="BP25" authorId="2" shapeId="0" xr:uid="{00000000-0006-0000-0200-000010000000}">
      <text>
        <r>
          <rPr>
            <b/>
            <sz val="9"/>
            <color indexed="81"/>
            <rFont val="Tahoma"/>
            <family val="2"/>
          </rPr>
          <t>reruro: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30-03-23; INGRESA L. MÉDICA POR 90 DÍAS; DESDE 30-03-23 HASTA 27-06-23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B26" authorId="2" shapeId="0" xr:uid="{00000000-0006-0000-0200-000011000000}">
      <text>
        <r>
          <rPr>
            <b/>
            <sz val="9"/>
            <color indexed="81"/>
            <rFont val="Tahoma"/>
            <family val="2"/>
          </rPr>
          <t>reruro: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23-03-23; INGRESA L. MÉDICA POR 30 DÍAS; DESDE 23-03-23 HASTA 21-04-23.</t>
        </r>
      </text>
    </comment>
    <comment ref="AZ27" authorId="1" shapeId="0" xr:uid="{00000000-0006-0000-0200-00001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22-03-23; EXÁMEN OCUPACIONAL ACHS.</t>
        </r>
      </text>
    </comment>
    <comment ref="AX28" authorId="1" shapeId="0" xr:uid="{00000000-0006-0000-0200-000013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21-03-23; P. ADMINISTRATIVO; AUTORIZA A. DONAIRE.</t>
        </r>
      </text>
    </comment>
    <comment ref="V30" authorId="1" shapeId="0" xr:uid="{00000000-0006-0000-0200-000014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07-03-23; EXÁMEN OCUPACIONAL ACHS.</t>
        </r>
      </text>
    </comment>
    <comment ref="T32" authorId="1" shapeId="0" xr:uid="{00000000-0006-0000-0200-000015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06-03-23; P. ADMINISTRATIVO; AUTORIZA A. DONAIRE.</t>
        </r>
      </text>
    </comment>
    <comment ref="AX32" authorId="1" shapeId="0" xr:uid="{00000000-0006-0000-0200-000016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21-03-23; EXÁMEN OCUPACIONAL ACHS.</t>
        </r>
      </text>
    </comment>
    <comment ref="AX33" authorId="1" shapeId="0" xr:uid="{00000000-0006-0000-0200-000017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21-03-23; PERMISO CON GOCE DE SUELDO PARA VISITA A OFTALMÓLOGO; AUTORIZA A. DONAIRE.</t>
        </r>
      </text>
    </comment>
    <comment ref="BL33" authorId="1" shapeId="0" xr:uid="{00000000-0006-0000-0200-000018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28-03-23; EXÁMEN OCUPACIONAL ACHS.</t>
        </r>
      </text>
    </comment>
    <comment ref="BB34" authorId="1" shapeId="0" xr:uid="{00000000-0006-0000-0200-000019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23-03-23; EXÁMEN OCUPACIONAL ACHS.</t>
        </r>
      </text>
    </comment>
    <comment ref="BD35" authorId="1" shapeId="0" xr:uid="{00000000-0006-0000-0200-00001A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24-03-23; P. ADMINISTRATIVO; AUTORIZA A. DONAIRE.</t>
        </r>
      </text>
    </comment>
    <comment ref="BB36" authorId="1" shapeId="0" xr:uid="{00000000-0006-0000-0200-00001B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23-03-23; EXÁMEN OCUPACIONAL ACHS.</t>
        </r>
      </text>
    </comment>
    <comment ref="AN37" authorId="1" shapeId="0" xr:uid="{00000000-0006-0000-0200-00001C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16-03-23; EXÁMEN OCUPACIONAL ACHS.</t>
        </r>
      </text>
    </comment>
    <comment ref="AV37" authorId="1" shapeId="0" xr:uid="{00000000-0006-0000-0200-00001D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20-03-23; P. ADMINISTRATIVO; AUTORIZA A. DONAIRE.</t>
        </r>
      </text>
    </comment>
    <comment ref="AV40" authorId="1" shapeId="0" xr:uid="{00000000-0006-0000-0200-00001E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20-03-23; P. ADMINISTRATIVO; AUTORIZA A. DONAIRE.</t>
        </r>
      </text>
    </comment>
    <comment ref="AZ40" authorId="1" shapeId="0" xr:uid="{00000000-0006-0000-0200-00001F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22-03-23; EXÁMEN OCUPACIONAL ACHS.</t>
        </r>
      </text>
    </comment>
    <comment ref="T41" authorId="1" shapeId="0" xr:uid="{00000000-0006-0000-0200-000020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06-03-23; PERMISO CON GOCE DE SUELDO; AUTORIZA A. DONAIRE.</t>
        </r>
      </text>
    </comment>
    <comment ref="BJ42" authorId="1" shapeId="0" xr:uid="{00000000-0006-0000-0200-00002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27-03-23; P. ADMINISTRATIVO; AUTORIZA A. DONAIRE.</t>
        </r>
      </text>
    </comment>
    <comment ref="N47" authorId="1" shapeId="0" xr:uid="{00000000-0006-0000-0200-00002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03-03-23; PRESENTA L. MÉDICA POR 1 DÍA.</t>
        </r>
      </text>
    </comment>
    <comment ref="BN50" authorId="1" shapeId="0" xr:uid="{00000000-0006-0000-0200-000023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29-03-23; EXÁMEN OCUPACIONAL ACHS.</t>
        </r>
      </text>
    </comment>
    <comment ref="BB51" authorId="1" shapeId="0" xr:uid="{00000000-0006-0000-0200-000024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23-03-23; EXÁMEN OCUPACIONAL ACHS.</t>
        </r>
      </text>
    </comment>
    <comment ref="BR51" authorId="1" shapeId="0" xr:uid="{00000000-0006-0000-0200-000025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31-03-23; SUPERVISOR P. ORTIZ INFORMA POSIBLE CONTAGIO COVID DE TRABAJADOR. ACUDE A REALIZAR PCR.RESULTA POSITIVO; L. MÉDICA DESDE 31-03-23 HASTA 03-04-23</t>
        </r>
      </text>
    </comment>
    <comment ref="AJ54" authorId="1" shapeId="0" xr:uid="{00000000-0006-0000-0200-000026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14-03-23; INGRESA L. MÉDICA POR 15 DÍAS; DESDE 14-03-23 HASTA 28-03-23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P54" authorId="1" shapeId="0" xr:uid="{00000000-0006-0000-0200-000027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17-03-23; P. ADMINISTRATIVO; AUTORIZA A. DONAIRE.QUEDA NULO POR LICENCIA MÉDICA.</t>
        </r>
      </text>
    </comment>
    <comment ref="BN54" authorId="1" shapeId="0" xr:uid="{00000000-0006-0000-0200-000028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29-03-23; INGRESA L. MÉDICA POR 21 DÍAS; DESDE 29-03-23 HASTA 18-04-23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N56" authorId="1" shapeId="0" xr:uid="{00000000-0006-0000-0200-000029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29-03-23; EXÁMEN OCUPACIONAL ACHS.</t>
        </r>
      </text>
    </comment>
    <comment ref="BP56" authorId="1" shapeId="0" xr:uid="{00000000-0006-0000-0200-00002A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30-03-23; DEBE REALIZAR EXAMEN DE CONTRAMUESTRA POR EXAMEN ALTERADO EN ACHS 29-03-23</t>
        </r>
      </text>
    </comment>
  </commentList>
</comments>
</file>

<file path=xl/sharedStrings.xml><?xml version="1.0" encoding="utf-8"?>
<sst xmlns="http://schemas.openxmlformats.org/spreadsheetml/2006/main" count="5786" uniqueCount="255">
  <si>
    <t xml:space="preserve"> </t>
  </si>
  <si>
    <t>PLANILLA  ASISTENCIA MIES      Mes: ENERO 2023</t>
  </si>
  <si>
    <t>Domingo</t>
  </si>
  <si>
    <t>Lunes</t>
  </si>
  <si>
    <t>Martes</t>
  </si>
  <si>
    <t>Miércoles</t>
  </si>
  <si>
    <t>Jueves</t>
  </si>
  <si>
    <t>Viernes</t>
  </si>
  <si>
    <t>Sábado</t>
  </si>
  <si>
    <t>Dias Turnos</t>
  </si>
  <si>
    <t>Horas Trabajadas</t>
  </si>
  <si>
    <t>Dias de descanso</t>
  </si>
  <si>
    <t>Falla                             (Fa)</t>
  </si>
  <si>
    <t>Permiso compensado        (Pc)</t>
  </si>
  <si>
    <t>Contingencia Covid                (Cn)</t>
  </si>
  <si>
    <t>Dias de Licencia Medica (Lm)</t>
  </si>
  <si>
    <t>Inacistencia Justificada (Au)</t>
  </si>
  <si>
    <t>Vacaciones   (Va)</t>
  </si>
  <si>
    <t>P. Adm. (Ad)</t>
  </si>
  <si>
    <t>Dias Trabajados</t>
  </si>
  <si>
    <t>OVERHAUL TTE-8</t>
  </si>
  <si>
    <t>Hn</t>
  </si>
  <si>
    <t>Tur</t>
  </si>
  <si>
    <t>Apellido P.</t>
  </si>
  <si>
    <t>Apellido M.</t>
  </si>
  <si>
    <t>Nombres</t>
  </si>
  <si>
    <t>Rut</t>
  </si>
  <si>
    <t>Cargo</t>
  </si>
  <si>
    <t>turno</t>
  </si>
  <si>
    <t>ALTAMIRANO</t>
  </si>
  <si>
    <t>GERARDO MAURICIO</t>
  </si>
  <si>
    <t>24764287-0</t>
  </si>
  <si>
    <t>MAESTRO PRIMERA</t>
  </si>
  <si>
    <t>5x2</t>
  </si>
  <si>
    <t>De</t>
  </si>
  <si>
    <t>ARANDA</t>
  </si>
  <si>
    <t>MEZA</t>
  </si>
  <si>
    <t xml:space="preserve">HUGO BLADIMIR </t>
  </si>
  <si>
    <t>10011493-3</t>
  </si>
  <si>
    <t>MAESTRO SEGUNDA</t>
  </si>
  <si>
    <t>Va</t>
  </si>
  <si>
    <t>ARIAS</t>
  </si>
  <si>
    <t>LOPEZ</t>
  </si>
  <si>
    <t>FABIAN JOSE</t>
  </si>
  <si>
    <t>17521505-0</t>
  </si>
  <si>
    <t xml:space="preserve">ARCE </t>
  </si>
  <si>
    <t>ARCE</t>
  </si>
  <si>
    <t>JUAN ANTONIO</t>
  </si>
  <si>
    <t>13500290-9</t>
  </si>
  <si>
    <t>MAESTRO PRIMERA-SOLDADOR</t>
  </si>
  <si>
    <t xml:space="preserve">AVILA </t>
  </si>
  <si>
    <t>GALAZ</t>
  </si>
  <si>
    <t>MATIAS</t>
  </si>
  <si>
    <t>18.649.945-k</t>
  </si>
  <si>
    <t>BAHAMONDEZ</t>
  </si>
  <si>
    <t>CAVIERES</t>
  </si>
  <si>
    <t>JAVIER</t>
  </si>
  <si>
    <t>20027100-9</t>
  </si>
  <si>
    <t>BANDA</t>
  </si>
  <si>
    <t>CONTRERAS</t>
  </si>
  <si>
    <t>ALEXIS ROBERTO</t>
  </si>
  <si>
    <t>16130379-8</t>
  </si>
  <si>
    <t>APR SERNAGEOMIN B</t>
  </si>
  <si>
    <t>BERRIOS</t>
  </si>
  <si>
    <t xml:space="preserve">MIRANDA </t>
  </si>
  <si>
    <t>PABLO CESAR</t>
  </si>
  <si>
    <t>12516535-4</t>
  </si>
  <si>
    <t>CAPATAZ-MAESTRO MAYOR</t>
  </si>
  <si>
    <t>BRETT</t>
  </si>
  <si>
    <t>ALVAREZ</t>
  </si>
  <si>
    <t>CAMILO JOSE</t>
  </si>
  <si>
    <t>20210923-3</t>
  </si>
  <si>
    <t>CACERES</t>
  </si>
  <si>
    <t>VILLEGAS</t>
  </si>
  <si>
    <t>RODRIGO ANTONIO</t>
  </si>
  <si>
    <t>17669437-8</t>
  </si>
  <si>
    <t xml:space="preserve">CARREÑO  </t>
  </si>
  <si>
    <t xml:space="preserve">NUÑEZ </t>
  </si>
  <si>
    <t>RODRIGO HUMBERTO</t>
  </si>
  <si>
    <t>15625415-0</t>
  </si>
  <si>
    <t>CASTILLO</t>
  </si>
  <si>
    <t>ARAYA</t>
  </si>
  <si>
    <t>CLAUDIO ANTONIO ARIEL</t>
  </si>
  <si>
    <t>20369552-7</t>
  </si>
  <si>
    <t>CASTRO</t>
  </si>
  <si>
    <t>VICENTE MARCELO</t>
  </si>
  <si>
    <t>19263211-0</t>
  </si>
  <si>
    <t>CELIS</t>
  </si>
  <si>
    <t>ZUÑIGA</t>
  </si>
  <si>
    <t>CRISTOFHER ALEJANDRO</t>
  </si>
  <si>
    <t>CORREA</t>
  </si>
  <si>
    <t>SILVA</t>
  </si>
  <si>
    <t>RAUL ENRIQUE</t>
  </si>
  <si>
    <t>11145835-9</t>
  </si>
  <si>
    <t>MESTRO SEGUNDA</t>
  </si>
  <si>
    <t>JOSE</t>
  </si>
  <si>
    <t>DONAIRE</t>
  </si>
  <si>
    <t>ANDRES MARCELO</t>
  </si>
  <si>
    <t>14332364-1</t>
  </si>
  <si>
    <t>ADC</t>
  </si>
  <si>
    <t>DUARTE</t>
  </si>
  <si>
    <t>URRUTIA</t>
  </si>
  <si>
    <t>MAXIMILIANO BOGDAN</t>
  </si>
  <si>
    <t>17524358-5</t>
  </si>
  <si>
    <t xml:space="preserve">DUQUE </t>
  </si>
  <si>
    <t xml:space="preserve">GUTIERREZ </t>
  </si>
  <si>
    <t>FRANCISCO ANDRES</t>
  </si>
  <si>
    <t>12693785-7</t>
  </si>
  <si>
    <t>ESPINOZA</t>
  </si>
  <si>
    <t>NAVARRO</t>
  </si>
  <si>
    <t>SACHA AXEL</t>
  </si>
  <si>
    <t>19262547-5</t>
  </si>
  <si>
    <t xml:space="preserve">FARIAS </t>
  </si>
  <si>
    <t xml:space="preserve">FUENZALIDA </t>
  </si>
  <si>
    <t>ALEX IGNACIO</t>
  </si>
  <si>
    <t>15803733-5</t>
  </si>
  <si>
    <t>GOMEZ</t>
  </si>
  <si>
    <t xml:space="preserve">OLEA </t>
  </si>
  <si>
    <t>EDUARDO</t>
  </si>
  <si>
    <t>15108034-0</t>
  </si>
  <si>
    <t>GONZALEZ</t>
  </si>
  <si>
    <t>VARGAS</t>
  </si>
  <si>
    <t>FELIPE ANDRES</t>
  </si>
  <si>
    <t>HERNANDEZ</t>
  </si>
  <si>
    <t>JARA</t>
  </si>
  <si>
    <t>CARLOS ALBERTO</t>
  </si>
  <si>
    <t>16798236-0</t>
  </si>
  <si>
    <t>HINOJOSA</t>
  </si>
  <si>
    <t xml:space="preserve">GOMEZ </t>
  </si>
  <si>
    <t>EXEQUIEL ABRAHAM</t>
  </si>
  <si>
    <t>13291049-9</t>
  </si>
  <si>
    <t>OFICINA TECNICA</t>
  </si>
  <si>
    <t xml:space="preserve">JARA </t>
  </si>
  <si>
    <t>MIRANDA</t>
  </si>
  <si>
    <t>VICTOR MANUEL</t>
  </si>
  <si>
    <t>14011842-7</t>
  </si>
  <si>
    <t xml:space="preserve">JEREZ </t>
  </si>
  <si>
    <t xml:space="preserve">ABARCA </t>
  </si>
  <si>
    <t>MARIO ANDRES</t>
  </si>
  <si>
    <t>10847410-6</t>
  </si>
  <si>
    <t xml:space="preserve">LLANTEN  </t>
  </si>
  <si>
    <t xml:space="preserve">MONTERO </t>
  </si>
  <si>
    <t>FRANCISCO HERNAN</t>
  </si>
  <si>
    <t>11275696-5</t>
  </si>
  <si>
    <t xml:space="preserve">LOPEZ  </t>
  </si>
  <si>
    <t xml:space="preserve">LARA </t>
  </si>
  <si>
    <t>GONZALO ALBERTO</t>
  </si>
  <si>
    <t>15125424-1</t>
  </si>
  <si>
    <t>MARTINEZ</t>
  </si>
  <si>
    <t>CABELLO</t>
  </si>
  <si>
    <t>JUAN ENRIQUE</t>
  </si>
  <si>
    <t>13097984-K</t>
  </si>
  <si>
    <t xml:space="preserve">MENESES </t>
  </si>
  <si>
    <t>CARLOS JAVIER</t>
  </si>
  <si>
    <t>13717304-2</t>
  </si>
  <si>
    <t xml:space="preserve">PADILLA </t>
  </si>
  <si>
    <t>CLAUDIO FRANCISCO</t>
  </si>
  <si>
    <t>17136890-1</t>
  </si>
  <si>
    <t>MAESTRO PRIMERA-ELECTROMECANICO</t>
  </si>
  <si>
    <t>MORALES</t>
  </si>
  <si>
    <t xml:space="preserve">LEON </t>
  </si>
  <si>
    <t xml:space="preserve">MANUEL  ALEJANDRO </t>
  </si>
  <si>
    <t>17136291-1</t>
  </si>
  <si>
    <t>NIETO</t>
  </si>
  <si>
    <t>DE LA PAZ</t>
  </si>
  <si>
    <t>LUKAS HERNAN</t>
  </si>
  <si>
    <t>19589938-K</t>
  </si>
  <si>
    <t>OLIVER ALEXANDER</t>
  </si>
  <si>
    <t>14202872-7</t>
  </si>
  <si>
    <t>SUPERVISOR DE SERVICIOS-JEFE TURNO</t>
  </si>
  <si>
    <t>OLGUIN</t>
  </si>
  <si>
    <t>DROGUET</t>
  </si>
  <si>
    <t>16254169-2</t>
  </si>
  <si>
    <t>ORELLANA</t>
  </si>
  <si>
    <t>MAURICIO ESTEBAN</t>
  </si>
  <si>
    <t>15992290-1</t>
  </si>
  <si>
    <t xml:space="preserve">ORTIZ </t>
  </si>
  <si>
    <t xml:space="preserve"> INOSTROZA </t>
  </si>
  <si>
    <t>PABLO ESTEBAN</t>
  </si>
  <si>
    <t>13947401-5</t>
  </si>
  <si>
    <t>PARDO</t>
  </si>
  <si>
    <t>LUIS MIGUEL</t>
  </si>
  <si>
    <t>17138589-K</t>
  </si>
  <si>
    <t>CANCINO</t>
  </si>
  <si>
    <t>EDGARDO ANDRES</t>
  </si>
  <si>
    <t>17159168-7</t>
  </si>
  <si>
    <t>ESPECIALISTA APR</t>
  </si>
  <si>
    <t>RIQUELME</t>
  </si>
  <si>
    <t>16879911-K</t>
  </si>
  <si>
    <t xml:space="preserve">ROJAS </t>
  </si>
  <si>
    <t>MENDOZA</t>
  </si>
  <si>
    <t xml:space="preserve">SERGIO </t>
  </si>
  <si>
    <t>26243830-9</t>
  </si>
  <si>
    <t>RUBILAR</t>
  </si>
  <si>
    <t>ROJAS</t>
  </si>
  <si>
    <t>10385339-7</t>
  </si>
  <si>
    <t>MANTENEDOR</t>
  </si>
  <si>
    <t xml:space="preserve">RUBIO </t>
  </si>
  <si>
    <t xml:space="preserve">DE LA BARRA </t>
  </si>
  <si>
    <t>LUIS AMADOR</t>
  </si>
  <si>
    <t>13946091-K</t>
  </si>
  <si>
    <t>SOTO</t>
  </si>
  <si>
    <t>CARREÑO</t>
  </si>
  <si>
    <t>HUMBERTO ALEJANDRO</t>
  </si>
  <si>
    <t>16881198-5</t>
  </si>
  <si>
    <t>TRINCADO</t>
  </si>
  <si>
    <t xml:space="preserve">VALENZUELA </t>
  </si>
  <si>
    <t>CRISTIAN ANDRES</t>
  </si>
  <si>
    <t>15495097-4</t>
  </si>
  <si>
    <t>EDISON</t>
  </si>
  <si>
    <t>12293816-6</t>
  </si>
  <si>
    <t>ZAMORANO</t>
  </si>
  <si>
    <t>ZARATE</t>
  </si>
  <si>
    <t xml:space="preserve">HERNANDEZ </t>
  </si>
  <si>
    <t>PATRICK RENE</t>
  </si>
  <si>
    <t>17520535-7</t>
  </si>
  <si>
    <t>MAESTRO PRIMERA-OPERADOR</t>
  </si>
  <si>
    <t>NÚÑEZ</t>
  </si>
  <si>
    <t>FUENTES</t>
  </si>
  <si>
    <t>ANA DE LOS ÁNGELES</t>
  </si>
  <si>
    <t>19849806-8</t>
  </si>
  <si>
    <t>ASISTENTE OFICINA TÉCNICA</t>
  </si>
  <si>
    <t>HH</t>
  </si>
  <si>
    <t>TT</t>
  </si>
  <si>
    <t>PLANILLA  ASISTENCIA MIES      Mes: FEBRERO 2023</t>
  </si>
  <si>
    <t>PLANILLA  ASISTENCIA MIES      Mes: MARZO 2023</t>
  </si>
  <si>
    <t>19591961-5</t>
  </si>
  <si>
    <t>BAHAMONDES</t>
  </si>
  <si>
    <t>Lm</t>
  </si>
  <si>
    <t>A</t>
  </si>
  <si>
    <t>LUCERO</t>
  </si>
  <si>
    <t>FRANCISCO IGNACIO</t>
  </si>
  <si>
    <t>19067850-4</t>
  </si>
  <si>
    <t>ARMIJO</t>
  </si>
  <si>
    <t>15108244-0</t>
  </si>
  <si>
    <t>SANTANDER</t>
  </si>
  <si>
    <t>CLAUDIO ANDRES</t>
  </si>
  <si>
    <t>15962626-1</t>
  </si>
  <si>
    <t>SOTELO</t>
  </si>
  <si>
    <t>LEMUS</t>
  </si>
  <si>
    <t>17522329-0</t>
  </si>
  <si>
    <t>Au</t>
  </si>
  <si>
    <t>Ad</t>
  </si>
  <si>
    <t>Fa</t>
  </si>
  <si>
    <t>Pc</t>
  </si>
  <si>
    <t>CABEZAS</t>
  </si>
  <si>
    <t>PARRA</t>
  </si>
  <si>
    <t>VÍCTOR MANUEL</t>
  </si>
  <si>
    <t>18105130-2</t>
  </si>
  <si>
    <t>INOSTROZA</t>
  </si>
  <si>
    <t>REYES</t>
  </si>
  <si>
    <t>11891111-3</t>
  </si>
  <si>
    <t>LIRA</t>
  </si>
  <si>
    <t>PAULINA ALICIA LOURDES</t>
  </si>
  <si>
    <t>15738659-K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</si>
</sst>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21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6" fillId="2" borderId="0" xfId="0" applyFont="1" applyFill="1"/>
    <xf numFmtId="2" fontId="0" fillId="2" borderId="0" xfId="0" applyNumberFormat="1" applyFill="1"/>
    <xf numFmtId="2" fontId="6" fillId="2" borderId="0" xfId="0" applyNumberFormat="1" applyFont="1" applyFill="1"/>
    <xf numFmtId="0" fontId="5" fillId="2" borderId="0" xfId="0" applyFont="1" applyFill="1" applyAlignment="1">
      <alignment horizontal="centerContinuous" vertical="center" readingOrder="1"/>
    </xf>
    <xf numFmtId="2" fontId="6" fillId="2" borderId="0" xfId="0" applyNumberFormat="1" applyFont="1" applyFill="1" applyAlignment="1">
      <alignment horizontal="centerContinuous" readingOrder="1"/>
    </xf>
    <xf numFmtId="2" fontId="7" fillId="2" borderId="0" xfId="0" applyNumberFormat="1" applyFont="1" applyFill="1" applyAlignment="1">
      <alignment horizontal="centerContinuous" readingOrder="1"/>
    </xf>
    <xf numFmtId="0" fontId="6" fillId="0" borderId="0" xfId="0" applyFont="1"/>
    <xf numFmtId="0" fontId="0" fillId="2" borderId="0" xfId="0" applyFill="1" applyAlignment="1">
      <alignment horizontal="centerContinuous" readingOrder="1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0" fillId="3" borderId="0" xfId="0" applyNumberFormat="1" applyFill="1"/>
    <xf numFmtId="2" fontId="3" fillId="0" borderId="0" xfId="0" applyNumberFormat="1" applyFont="1"/>
    <xf numFmtId="2" fontId="2" fillId="0" borderId="15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10" fillId="2" borderId="1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/>
    <xf numFmtId="0" fontId="3" fillId="0" borderId="2" xfId="0" applyFont="1" applyBorder="1"/>
    <xf numFmtId="0" fontId="0" fillId="2" borderId="21" xfId="0" applyFill="1" applyBorder="1"/>
    <xf numFmtId="0" fontId="0" fillId="3" borderId="21" xfId="0" applyFill="1" applyBorder="1"/>
    <xf numFmtId="0" fontId="0" fillId="3" borderId="22" xfId="0" applyFill="1" applyBorder="1"/>
    <xf numFmtId="0" fontId="11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20" xfId="2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left" vertical="center"/>
    </xf>
    <xf numFmtId="0" fontId="12" fillId="2" borderId="33" xfId="0" applyFont="1" applyFill="1" applyBorder="1" applyAlignment="1">
      <alignment horizontal="left" vertical="center"/>
    </xf>
    <xf numFmtId="0" fontId="11" fillId="2" borderId="33" xfId="0" applyFont="1" applyFill="1" applyBorder="1" applyAlignment="1">
      <alignment horizontal="left" vertical="center"/>
    </xf>
    <xf numFmtId="0" fontId="13" fillId="0" borderId="35" xfId="0" applyFont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37" xfId="2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3" fillId="0" borderId="37" xfId="3" applyFont="1" applyBorder="1" applyAlignment="1">
      <alignment horizontal="center"/>
    </xf>
    <xf numFmtId="0" fontId="3" fillId="2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4" fillId="2" borderId="34" xfId="0" applyFont="1" applyFill="1" applyBorder="1" applyAlignment="1">
      <alignment horizontal="left" vertical="center"/>
    </xf>
    <xf numFmtId="0" fontId="14" fillId="2" borderId="33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left"/>
    </xf>
    <xf numFmtId="0" fontId="8" fillId="0" borderId="33" xfId="0" applyFont="1" applyBorder="1" applyAlignment="1">
      <alignment horizontal="left" vertical="center"/>
    </xf>
    <xf numFmtId="0" fontId="11" fillId="2" borderId="33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1" fillId="2" borderId="39" xfId="0" applyFont="1" applyFill="1" applyBorder="1" applyAlignment="1">
      <alignment horizontal="left"/>
    </xf>
    <xf numFmtId="0" fontId="11" fillId="2" borderId="32" xfId="0" applyFont="1" applyFill="1" applyBorder="1" applyAlignment="1">
      <alignment horizontal="left" vertical="center"/>
    </xf>
    <xf numFmtId="0" fontId="12" fillId="2" borderId="40" xfId="0" applyFont="1" applyFill="1" applyBorder="1" applyAlignment="1">
      <alignment horizontal="left" vertical="center"/>
    </xf>
    <xf numFmtId="0" fontId="12" fillId="2" borderId="41" xfId="0" applyFont="1" applyFill="1" applyBorder="1" applyAlignment="1">
      <alignment horizontal="left" vertical="center"/>
    </xf>
    <xf numFmtId="0" fontId="11" fillId="2" borderId="42" xfId="0" applyFont="1" applyFill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13" fillId="0" borderId="43" xfId="0" applyFont="1" applyBorder="1" applyAlignment="1">
      <alignment horizontal="center"/>
    </xf>
    <xf numFmtId="0" fontId="3" fillId="0" borderId="44" xfId="1" applyFont="1" applyBorder="1" applyAlignment="1">
      <alignment horizontal="center"/>
    </xf>
    <xf numFmtId="0" fontId="11" fillId="2" borderId="46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left" vertical="center"/>
    </xf>
    <xf numFmtId="0" fontId="11" fillId="2" borderId="47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3" fillId="4" borderId="48" xfId="0" applyFont="1" applyFill="1" applyBorder="1" applyAlignment="1">
      <alignment horizontal="center"/>
    </xf>
    <xf numFmtId="0" fontId="3" fillId="4" borderId="49" xfId="0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8" xfId="1" applyFont="1" applyBorder="1" applyAlignment="1">
      <alignment horizontal="center"/>
    </xf>
    <xf numFmtId="0" fontId="3" fillId="0" borderId="49" xfId="2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0" xfId="1" applyFont="1" applyFill="1" applyAlignment="1">
      <alignment horizontal="center"/>
    </xf>
    <xf numFmtId="0" fontId="0" fillId="3" borderId="32" xfId="0" applyFill="1" applyBorder="1" applyAlignment="1">
      <alignment horizontal="center"/>
    </xf>
    <xf numFmtId="0" fontId="10" fillId="3" borderId="0" xfId="0" applyFont="1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3" fillId="0" borderId="29" xfId="1" applyFont="1" applyBorder="1" applyAlignment="1">
      <alignment horizontal="center"/>
    </xf>
    <xf numFmtId="0" fontId="3" fillId="0" borderId="30" xfId="2" applyFont="1" applyBorder="1" applyAlignment="1">
      <alignment horizontal="center"/>
    </xf>
    <xf numFmtId="0" fontId="3" fillId="0" borderId="45" xfId="2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0" fontId="3" fillId="0" borderId="54" xfId="2" applyFont="1" applyBorder="1" applyAlignment="1">
      <alignment horizontal="center"/>
    </xf>
    <xf numFmtId="0" fontId="3" fillId="4" borderId="50" xfId="0" applyFont="1" applyFill="1" applyBorder="1" applyAlignment="1">
      <alignment horizontal="center"/>
    </xf>
    <xf numFmtId="0" fontId="3" fillId="4" borderId="51" xfId="0" applyFont="1" applyFill="1" applyBorder="1" applyAlignment="1">
      <alignment horizontal="center"/>
    </xf>
    <xf numFmtId="0" fontId="12" fillId="0" borderId="34" xfId="0" applyFont="1" applyBorder="1" applyAlignment="1">
      <alignment horizontal="left" vertical="center"/>
    </xf>
    <xf numFmtId="0" fontId="3" fillId="0" borderId="55" xfId="1" applyFont="1" applyBorder="1" applyAlignment="1">
      <alignment horizontal="center"/>
    </xf>
    <xf numFmtId="0" fontId="3" fillId="7" borderId="36" xfId="1" applyFont="1" applyFill="1" applyBorder="1" applyAlignment="1">
      <alignment horizontal="center"/>
    </xf>
    <xf numFmtId="0" fontId="3" fillId="7" borderId="37" xfId="2" applyFont="1" applyFill="1" applyBorder="1" applyAlignment="1">
      <alignment horizontal="center"/>
    </xf>
    <xf numFmtId="0" fontId="3" fillId="7" borderId="36" xfId="0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3" fillId="7" borderId="31" xfId="1" applyFont="1" applyFill="1" applyBorder="1" applyAlignment="1">
      <alignment horizontal="center"/>
    </xf>
    <xf numFmtId="0" fontId="3" fillId="11" borderId="37" xfId="0" applyFont="1" applyFill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3" fillId="0" borderId="30" xfId="3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3" fillId="2" borderId="36" xfId="1" applyFont="1" applyFill="1" applyBorder="1" applyAlignment="1">
      <alignment horizontal="center"/>
    </xf>
    <xf numFmtId="0" fontId="3" fillId="2" borderId="37" xfId="2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3" fillId="7" borderId="29" xfId="1" applyFont="1" applyFill="1" applyBorder="1" applyAlignment="1">
      <alignment horizontal="center"/>
    </xf>
    <xf numFmtId="0" fontId="3" fillId="7" borderId="30" xfId="2" applyFont="1" applyFill="1" applyBorder="1" applyAlignment="1">
      <alignment horizontal="center"/>
    </xf>
    <xf numFmtId="0" fontId="0" fillId="2" borderId="57" xfId="0" applyFill="1" applyBorder="1"/>
    <xf numFmtId="0" fontId="0" fillId="3" borderId="53" xfId="0" applyFill="1" applyBorder="1"/>
    <xf numFmtId="0" fontId="0" fillId="3" borderId="58" xfId="0" applyFill="1" applyBorder="1"/>
    <xf numFmtId="0" fontId="1" fillId="2" borderId="36" xfId="0" applyFont="1" applyFill="1" applyBorder="1" applyAlignment="1">
      <alignment horizontal="center"/>
    </xf>
    <xf numFmtId="0" fontId="3" fillId="12" borderId="36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3" fillId="4" borderId="52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left" vertical="center"/>
    </xf>
    <xf numFmtId="0" fontId="11" fillId="2" borderId="59" xfId="0" applyFont="1" applyFill="1" applyBorder="1" applyAlignment="1">
      <alignment horizontal="left" vertical="center"/>
    </xf>
    <xf numFmtId="0" fontId="3" fillId="7" borderId="48" xfId="1" applyFont="1" applyFill="1" applyBorder="1" applyAlignment="1">
      <alignment horizontal="center"/>
    </xf>
    <xf numFmtId="0" fontId="3" fillId="7" borderId="49" xfId="2" applyFont="1" applyFill="1" applyBorder="1" applyAlignment="1">
      <alignment horizontal="center"/>
    </xf>
    <xf numFmtId="0" fontId="3" fillId="7" borderId="48" xfId="0" applyFont="1" applyFill="1" applyBorder="1" applyAlignment="1">
      <alignment horizontal="center"/>
    </xf>
    <xf numFmtId="0" fontId="3" fillId="7" borderId="49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10" borderId="47" xfId="0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4">
    <cellStyle name="Normal" xfId="0" builtinId="0"/>
    <cellStyle name="Normal 5" xfId="2" xr:uid="{00000000-0005-0000-0000-000001000000}"/>
    <cellStyle name="Normal 6" xfId="1" xr:uid="{00000000-0005-0000-0000-000002000000}"/>
    <cellStyle name="Normal 7" xfId="3" xr:uid="{00000000-0005-0000-0000-000003000000}"/>
  </cellStyles>
  <dxfs count="1624"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273844</xdr:colOff>
      <xdr:row>1</xdr:row>
      <xdr:rowOff>1</xdr:rowOff>
    </xdr:from>
    <xdr:to>
      <xdr:col>3</xdr:col>
      <xdr:colOff>336859</xdr:colOff>
      <xdr:row>4</xdr:row>
      <xdr:rowOff>53878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4" y="190501"/>
          <a:ext cx="1729890" cy="71110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273844</xdr:colOff>
      <xdr:row>1</xdr:row>
      <xdr:rowOff>1</xdr:rowOff>
    </xdr:from>
    <xdr:to>
      <xdr:col>3</xdr:col>
      <xdr:colOff>336859</xdr:colOff>
      <xdr:row>4</xdr:row>
      <xdr:rowOff>53878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4" y="190501"/>
          <a:ext cx="1729890" cy="71110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273844</xdr:colOff>
      <xdr:row>1</xdr:row>
      <xdr:rowOff>1</xdr:rowOff>
    </xdr:from>
    <xdr:to>
      <xdr:col>3</xdr:col>
      <xdr:colOff>336859</xdr:colOff>
      <xdr:row>4</xdr:row>
      <xdr:rowOff>53878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4" y="190501"/>
          <a:ext cx="1729890" cy="71110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C63"/>
  <sheetViews>
    <sheetView zoomScale="80" zoomScaleNormal="80" workbookViewId="0">
      <pane xSplit="8" ySplit="7" topLeftCell="BE36" activePane="bottomRight" state="frozen"/>
      <selection pane="topRight" activeCell="I1" sqref="I1"/>
      <selection pane="bottomLeft" activeCell="A8" sqref="A8"/>
      <selection pane="bottomRight" activeCell="BQ36" sqref="BQ36"/>
    </sheetView>
  </sheetViews>
  <sheetFormatPr baseColWidth="10" defaultRowHeight="15" x14ac:dyDescent="0.25"/>
  <cols>
    <col min="1" max="1" width="5.140625" style="5" customWidth="1"/>
    <col min="2" max="2" width="4" style="5" customWidth="1"/>
    <col min="3" max="3" width="15.85546875" style="5" bestFit="1" customWidth="1"/>
    <col min="4" max="4" width="15.5703125" style="5" customWidth="1"/>
    <col min="5" max="5" width="27.140625" style="5" bestFit="1" customWidth="1"/>
    <col min="6" max="6" width="11" style="5" customWidth="1"/>
    <col min="7" max="7" width="28.7109375" style="5" customWidth="1"/>
    <col min="8" max="8" width="7.5703125" style="5" customWidth="1"/>
    <col min="9" max="62" width="4.7109375" style="1" customWidth="1"/>
    <col min="63" max="70" width="4.7109375" style="5" customWidth="1"/>
    <col min="71" max="71" width="11.42578125" style="5" customWidth="1"/>
    <col min="72" max="72" width="12.28515625" style="5" customWidth="1"/>
    <col min="73" max="73" width="11.85546875" style="5" customWidth="1"/>
    <col min="74" max="74" width="9.7109375" style="5" customWidth="1"/>
    <col min="75" max="75" width="12.7109375" style="5" customWidth="1"/>
    <col min="76" max="76" width="11.85546875" style="5" customWidth="1"/>
    <col min="77" max="77" width="12.140625" style="5" customWidth="1"/>
    <col min="78" max="78" width="11.42578125" style="5" customWidth="1"/>
    <col min="79" max="79" width="12.42578125" style="5" customWidth="1"/>
    <col min="80" max="80" width="9.42578125" style="5" customWidth="1"/>
    <col min="81" max="81" width="12.42578125" style="5" customWidth="1"/>
    <col min="82" max="16384" width="11.42578125" style="5"/>
  </cols>
  <sheetData>
    <row r="1" spans="1:81" x14ac:dyDescent="0.25">
      <c r="A1" s="1"/>
      <c r="B1" s="1"/>
      <c r="C1" s="1"/>
      <c r="D1" s="2"/>
      <c r="E1" s="3"/>
      <c r="F1" s="3"/>
      <c r="G1" s="4"/>
    </row>
    <row r="2" spans="1:81" ht="18" x14ac:dyDescent="0.25">
      <c r="A2" s="1"/>
      <c r="B2" s="1"/>
      <c r="C2" s="1"/>
      <c r="D2" s="6"/>
      <c r="E2" s="7"/>
      <c r="F2" s="8"/>
      <c r="G2" s="9"/>
      <c r="BE2" s="10" t="s">
        <v>0</v>
      </c>
    </row>
    <row r="3" spans="1:81" s="1" customFormat="1" ht="13.5" customHeight="1" thickBo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81" ht="20.45" customHeight="1" thickBot="1" x14ac:dyDescent="0.3">
      <c r="A4" s="11"/>
      <c r="B4" s="12"/>
      <c r="C4" s="12"/>
      <c r="D4" s="13" t="s">
        <v>1</v>
      </c>
      <c r="E4" s="14"/>
      <c r="F4" s="14"/>
      <c r="G4" s="15"/>
      <c r="H4" s="16"/>
      <c r="I4" s="175" t="s">
        <v>2</v>
      </c>
      <c r="J4" s="176"/>
      <c r="K4" s="175" t="s">
        <v>3</v>
      </c>
      <c r="L4" s="176"/>
      <c r="M4" s="173" t="s">
        <v>4</v>
      </c>
      <c r="N4" s="174"/>
      <c r="O4" s="173" t="s">
        <v>5</v>
      </c>
      <c r="P4" s="174"/>
      <c r="Q4" s="173" t="s">
        <v>6</v>
      </c>
      <c r="R4" s="174"/>
      <c r="S4" s="173" t="s">
        <v>7</v>
      </c>
      <c r="T4" s="174"/>
      <c r="U4" s="175" t="s">
        <v>8</v>
      </c>
      <c r="V4" s="176"/>
      <c r="W4" s="175" t="s">
        <v>2</v>
      </c>
      <c r="X4" s="176"/>
      <c r="Y4" s="173" t="s">
        <v>3</v>
      </c>
      <c r="Z4" s="174"/>
      <c r="AA4" s="173" t="s">
        <v>4</v>
      </c>
      <c r="AB4" s="174"/>
      <c r="AC4" s="173" t="s">
        <v>5</v>
      </c>
      <c r="AD4" s="174"/>
      <c r="AE4" s="173" t="s">
        <v>6</v>
      </c>
      <c r="AF4" s="174"/>
      <c r="AG4" s="173" t="s">
        <v>7</v>
      </c>
      <c r="AH4" s="174"/>
      <c r="AI4" s="175" t="s">
        <v>8</v>
      </c>
      <c r="AJ4" s="176"/>
      <c r="AK4" s="175" t="s">
        <v>2</v>
      </c>
      <c r="AL4" s="176"/>
      <c r="AM4" s="173" t="s">
        <v>3</v>
      </c>
      <c r="AN4" s="174"/>
      <c r="AO4" s="173" t="s">
        <v>4</v>
      </c>
      <c r="AP4" s="174"/>
      <c r="AQ4" s="173" t="s">
        <v>5</v>
      </c>
      <c r="AR4" s="174"/>
      <c r="AS4" s="173" t="s">
        <v>6</v>
      </c>
      <c r="AT4" s="174"/>
      <c r="AU4" s="173" t="s">
        <v>7</v>
      </c>
      <c r="AV4" s="174"/>
      <c r="AW4" s="175" t="s">
        <v>8</v>
      </c>
      <c r="AX4" s="176"/>
      <c r="AY4" s="175" t="s">
        <v>2</v>
      </c>
      <c r="AZ4" s="176"/>
      <c r="BA4" s="173" t="s">
        <v>3</v>
      </c>
      <c r="BB4" s="174"/>
      <c r="BC4" s="173" t="s">
        <v>4</v>
      </c>
      <c r="BD4" s="174"/>
      <c r="BE4" s="173" t="s">
        <v>5</v>
      </c>
      <c r="BF4" s="174"/>
      <c r="BG4" s="173" t="s">
        <v>6</v>
      </c>
      <c r="BH4" s="174"/>
      <c r="BI4" s="173" t="s">
        <v>7</v>
      </c>
      <c r="BJ4" s="174"/>
      <c r="BK4" s="175" t="s">
        <v>8</v>
      </c>
      <c r="BL4" s="176"/>
      <c r="BM4" s="175" t="s">
        <v>2</v>
      </c>
      <c r="BN4" s="176"/>
      <c r="BO4" s="173" t="s">
        <v>3</v>
      </c>
      <c r="BP4" s="174"/>
      <c r="BQ4" s="173" t="s">
        <v>4</v>
      </c>
      <c r="BR4" s="174"/>
      <c r="BS4" s="180" t="s">
        <v>9</v>
      </c>
      <c r="BT4" s="183" t="s">
        <v>10</v>
      </c>
      <c r="BU4" s="186" t="s">
        <v>11</v>
      </c>
      <c r="BV4" s="189" t="s">
        <v>12</v>
      </c>
      <c r="BW4" s="192" t="s">
        <v>13</v>
      </c>
      <c r="BX4" s="197" t="s">
        <v>14</v>
      </c>
      <c r="BY4" s="200" t="s">
        <v>15</v>
      </c>
      <c r="BZ4" s="203" t="s">
        <v>16</v>
      </c>
      <c r="CA4" s="206" t="s">
        <v>17</v>
      </c>
      <c r="CB4" s="209" t="s">
        <v>18</v>
      </c>
      <c r="CC4" s="177" t="s">
        <v>19</v>
      </c>
    </row>
    <row r="5" spans="1:81" s="1" customFormat="1" ht="19.5" customHeight="1" thickBot="1" x14ac:dyDescent="0.3">
      <c r="A5" s="11"/>
      <c r="B5" s="12"/>
      <c r="D5" s="13" t="s">
        <v>20</v>
      </c>
      <c r="E5" s="17"/>
      <c r="F5" s="17"/>
      <c r="H5" s="10"/>
      <c r="I5" s="212">
        <v>44927</v>
      </c>
      <c r="J5" s="213"/>
      <c r="K5" s="212">
        <v>44928</v>
      </c>
      <c r="L5" s="213"/>
      <c r="M5" s="195">
        <v>44929</v>
      </c>
      <c r="N5" s="196"/>
      <c r="O5" s="195">
        <v>44930</v>
      </c>
      <c r="P5" s="196"/>
      <c r="Q5" s="195">
        <v>44931</v>
      </c>
      <c r="R5" s="196"/>
      <c r="S5" s="195">
        <v>44932</v>
      </c>
      <c r="T5" s="196"/>
      <c r="U5" s="212">
        <v>44933</v>
      </c>
      <c r="V5" s="213"/>
      <c r="W5" s="212">
        <v>44934</v>
      </c>
      <c r="X5" s="213"/>
      <c r="Y5" s="195">
        <v>44935</v>
      </c>
      <c r="Z5" s="196"/>
      <c r="AA5" s="195">
        <v>44936</v>
      </c>
      <c r="AB5" s="196"/>
      <c r="AC5" s="195">
        <v>44937</v>
      </c>
      <c r="AD5" s="196"/>
      <c r="AE5" s="195">
        <v>44938</v>
      </c>
      <c r="AF5" s="196"/>
      <c r="AG5" s="195">
        <v>44939</v>
      </c>
      <c r="AH5" s="196"/>
      <c r="AI5" s="212">
        <v>44940</v>
      </c>
      <c r="AJ5" s="213"/>
      <c r="AK5" s="212">
        <v>44941</v>
      </c>
      <c r="AL5" s="213"/>
      <c r="AM5" s="195">
        <v>44942</v>
      </c>
      <c r="AN5" s="196"/>
      <c r="AO5" s="195">
        <v>44943</v>
      </c>
      <c r="AP5" s="196"/>
      <c r="AQ5" s="195">
        <v>44944</v>
      </c>
      <c r="AR5" s="196"/>
      <c r="AS5" s="195">
        <v>44945</v>
      </c>
      <c r="AT5" s="196"/>
      <c r="AU5" s="195">
        <v>44946</v>
      </c>
      <c r="AV5" s="196"/>
      <c r="AW5" s="212">
        <v>44947</v>
      </c>
      <c r="AX5" s="213"/>
      <c r="AY5" s="212">
        <v>44948</v>
      </c>
      <c r="AZ5" s="213"/>
      <c r="BA5" s="195">
        <v>44949</v>
      </c>
      <c r="BB5" s="196"/>
      <c r="BC5" s="195">
        <v>44950</v>
      </c>
      <c r="BD5" s="196"/>
      <c r="BE5" s="195">
        <v>44951</v>
      </c>
      <c r="BF5" s="196"/>
      <c r="BG5" s="195">
        <v>44952</v>
      </c>
      <c r="BH5" s="196"/>
      <c r="BI5" s="195">
        <v>44953</v>
      </c>
      <c r="BJ5" s="196"/>
      <c r="BK5" s="212">
        <v>44954</v>
      </c>
      <c r="BL5" s="213"/>
      <c r="BM5" s="212">
        <v>44955</v>
      </c>
      <c r="BN5" s="213"/>
      <c r="BO5" s="195">
        <v>44956</v>
      </c>
      <c r="BP5" s="196"/>
      <c r="BQ5" s="195">
        <v>44957</v>
      </c>
      <c r="BR5" s="196"/>
      <c r="BS5" s="181"/>
      <c r="BT5" s="184"/>
      <c r="BU5" s="187"/>
      <c r="BV5" s="190"/>
      <c r="BW5" s="193"/>
      <c r="BX5" s="198"/>
      <c r="BY5" s="201"/>
      <c r="BZ5" s="204"/>
      <c r="CA5" s="207"/>
      <c r="CB5" s="210"/>
      <c r="CC5" s="178"/>
    </row>
    <row r="6" spans="1:81" s="1" customFormat="1" ht="21" customHeight="1" thickBot="1" x14ac:dyDescent="0.3">
      <c r="A6" s="11"/>
      <c r="B6" s="12"/>
      <c r="C6" s="12"/>
      <c r="D6" s="13"/>
      <c r="E6" s="14"/>
      <c r="F6" s="14"/>
      <c r="G6" s="12"/>
      <c r="H6" s="10"/>
      <c r="I6" s="18" t="s">
        <v>21</v>
      </c>
      <c r="J6" s="19" t="s">
        <v>22</v>
      </c>
      <c r="K6" s="20" t="s">
        <v>21</v>
      </c>
      <c r="L6" s="21" t="s">
        <v>22</v>
      </c>
      <c r="M6" s="22" t="s">
        <v>21</v>
      </c>
      <c r="N6" s="23" t="s">
        <v>22</v>
      </c>
      <c r="O6" s="22" t="s">
        <v>21</v>
      </c>
      <c r="P6" s="24" t="s">
        <v>22</v>
      </c>
      <c r="Q6" s="25" t="s">
        <v>21</v>
      </c>
      <c r="R6" s="23" t="s">
        <v>22</v>
      </c>
      <c r="S6" s="26" t="s">
        <v>21</v>
      </c>
      <c r="T6" s="27" t="s">
        <v>22</v>
      </c>
      <c r="U6" s="18" t="s">
        <v>21</v>
      </c>
      <c r="V6" s="28" t="s">
        <v>22</v>
      </c>
      <c r="W6" s="29" t="s">
        <v>21</v>
      </c>
      <c r="X6" s="19" t="s">
        <v>22</v>
      </c>
      <c r="Y6" s="25" t="s">
        <v>21</v>
      </c>
      <c r="Z6" s="23" t="s">
        <v>22</v>
      </c>
      <c r="AA6" s="22" t="s">
        <v>21</v>
      </c>
      <c r="AB6" s="23" t="s">
        <v>22</v>
      </c>
      <c r="AC6" s="22" t="s">
        <v>21</v>
      </c>
      <c r="AD6" s="23" t="s">
        <v>22</v>
      </c>
      <c r="AE6" s="25" t="s">
        <v>21</v>
      </c>
      <c r="AF6" s="23" t="s">
        <v>22</v>
      </c>
      <c r="AG6" s="26" t="s">
        <v>21</v>
      </c>
      <c r="AH6" s="27" t="s">
        <v>22</v>
      </c>
      <c r="AI6" s="29" t="s">
        <v>21</v>
      </c>
      <c r="AJ6" s="19" t="s">
        <v>22</v>
      </c>
      <c r="AK6" s="18" t="s">
        <v>21</v>
      </c>
      <c r="AL6" s="19" t="s">
        <v>22</v>
      </c>
      <c r="AM6" s="25" t="s">
        <v>21</v>
      </c>
      <c r="AN6" s="23" t="s">
        <v>22</v>
      </c>
      <c r="AO6" s="22" t="s">
        <v>21</v>
      </c>
      <c r="AP6" s="23" t="s">
        <v>22</v>
      </c>
      <c r="AQ6" s="22" t="s">
        <v>21</v>
      </c>
      <c r="AR6" s="24" t="s">
        <v>22</v>
      </c>
      <c r="AS6" s="25" t="s">
        <v>21</v>
      </c>
      <c r="AT6" s="23" t="s">
        <v>22</v>
      </c>
      <c r="AU6" s="26" t="s">
        <v>21</v>
      </c>
      <c r="AV6" s="27" t="s">
        <v>22</v>
      </c>
      <c r="AW6" s="29" t="s">
        <v>21</v>
      </c>
      <c r="AX6" s="19" t="s">
        <v>22</v>
      </c>
      <c r="AY6" s="18" t="s">
        <v>21</v>
      </c>
      <c r="AZ6" s="19" t="s">
        <v>22</v>
      </c>
      <c r="BA6" s="25" t="s">
        <v>21</v>
      </c>
      <c r="BB6" s="23" t="s">
        <v>22</v>
      </c>
      <c r="BC6" s="22" t="s">
        <v>21</v>
      </c>
      <c r="BD6" s="23" t="s">
        <v>22</v>
      </c>
      <c r="BE6" s="22" t="s">
        <v>21</v>
      </c>
      <c r="BF6" s="24" t="s">
        <v>22</v>
      </c>
      <c r="BG6" s="25" t="s">
        <v>21</v>
      </c>
      <c r="BH6" s="23" t="s">
        <v>22</v>
      </c>
      <c r="BI6" s="26" t="s">
        <v>21</v>
      </c>
      <c r="BJ6" s="27" t="s">
        <v>22</v>
      </c>
      <c r="BK6" s="29" t="s">
        <v>21</v>
      </c>
      <c r="BL6" s="19" t="s">
        <v>22</v>
      </c>
      <c r="BM6" s="18" t="s">
        <v>21</v>
      </c>
      <c r="BN6" s="19" t="s">
        <v>22</v>
      </c>
      <c r="BO6" s="30" t="s">
        <v>21</v>
      </c>
      <c r="BP6" s="27" t="s">
        <v>22</v>
      </c>
      <c r="BQ6" s="30" t="s">
        <v>21</v>
      </c>
      <c r="BR6" s="27" t="s">
        <v>22</v>
      </c>
      <c r="BS6" s="182"/>
      <c r="BT6" s="185"/>
      <c r="BU6" s="188"/>
      <c r="BV6" s="191"/>
      <c r="BW6" s="194"/>
      <c r="BX6" s="199"/>
      <c r="BY6" s="202"/>
      <c r="BZ6" s="205"/>
      <c r="CA6" s="208"/>
      <c r="CB6" s="211"/>
      <c r="CC6" s="179"/>
    </row>
    <row r="7" spans="1:81" ht="15.75" thickBot="1" x14ac:dyDescent="0.3">
      <c r="A7" s="31"/>
      <c r="B7" s="32"/>
      <c r="C7" s="33" t="s">
        <v>23</v>
      </c>
      <c r="D7" s="34" t="s">
        <v>24</v>
      </c>
      <c r="E7" s="35" t="s">
        <v>25</v>
      </c>
      <c r="F7" s="33" t="s">
        <v>26</v>
      </c>
      <c r="G7" s="34" t="s">
        <v>27</v>
      </c>
      <c r="H7" s="36" t="s">
        <v>28</v>
      </c>
      <c r="I7" s="37"/>
      <c r="J7" s="38"/>
      <c r="K7" s="39"/>
      <c r="L7" s="38"/>
      <c r="M7" s="39"/>
      <c r="N7" s="38"/>
      <c r="O7" s="39"/>
      <c r="P7" s="38"/>
      <c r="Q7" s="40"/>
      <c r="R7" s="38"/>
      <c r="S7" s="41"/>
      <c r="T7" s="42"/>
      <c r="U7" s="37"/>
      <c r="V7" s="43"/>
      <c r="W7" s="39"/>
      <c r="X7" s="38"/>
      <c r="Y7" s="39"/>
      <c r="Z7" s="38"/>
      <c r="AA7" s="40"/>
      <c r="AB7" s="38"/>
      <c r="AC7" s="39"/>
      <c r="AD7" s="38"/>
      <c r="AE7" s="39"/>
      <c r="AF7" s="38"/>
      <c r="AG7" s="37"/>
      <c r="AH7" s="43"/>
      <c r="AI7" s="41"/>
      <c r="AJ7" s="42"/>
      <c r="AK7" s="37"/>
      <c r="AL7" s="43"/>
      <c r="AM7" s="44"/>
      <c r="AN7" s="45"/>
      <c r="AO7" s="37"/>
      <c r="AP7" s="43"/>
      <c r="AQ7" s="39"/>
      <c r="AR7" s="38"/>
      <c r="AS7" s="40"/>
      <c r="AT7" s="38"/>
      <c r="AU7" s="41"/>
      <c r="AV7" s="42"/>
      <c r="AW7" s="39"/>
      <c r="AX7" s="38"/>
      <c r="AY7" s="41"/>
      <c r="AZ7" s="42"/>
      <c r="BA7" s="39"/>
      <c r="BB7" s="38"/>
      <c r="BC7" s="40"/>
      <c r="BD7" s="46"/>
      <c r="BE7" s="39"/>
      <c r="BF7" s="38"/>
      <c r="BG7" s="40"/>
      <c r="BH7" s="38"/>
      <c r="BI7" s="40"/>
      <c r="BJ7" s="46"/>
      <c r="BK7" s="39"/>
      <c r="BL7" s="38"/>
      <c r="BM7" s="47"/>
      <c r="BN7" s="38"/>
      <c r="BO7" s="48"/>
      <c r="BP7" s="49"/>
      <c r="BQ7" s="48"/>
      <c r="BR7" s="49"/>
      <c r="BS7" s="50"/>
      <c r="BT7" s="51"/>
      <c r="BU7" s="51"/>
      <c r="BV7" s="51"/>
      <c r="BW7" s="51"/>
      <c r="BX7" s="51"/>
      <c r="BY7" s="51"/>
      <c r="BZ7" s="51"/>
      <c r="CA7" s="51"/>
      <c r="CB7" s="51"/>
      <c r="CC7" s="52"/>
    </row>
    <row r="8" spans="1:81" ht="15" customHeight="1" x14ac:dyDescent="0.25">
      <c r="A8" s="214"/>
      <c r="B8" s="53">
        <v>1</v>
      </c>
      <c r="C8" s="54" t="s">
        <v>29</v>
      </c>
      <c r="D8" s="55"/>
      <c r="E8" s="55" t="s">
        <v>30</v>
      </c>
      <c r="F8" s="56" t="s">
        <v>31</v>
      </c>
      <c r="G8" s="57" t="s">
        <v>32</v>
      </c>
      <c r="H8" s="58" t="s">
        <v>33</v>
      </c>
      <c r="I8" s="59">
        <v>0</v>
      </c>
      <c r="J8" s="60" t="s">
        <v>34</v>
      </c>
      <c r="K8" s="59">
        <v>0</v>
      </c>
      <c r="L8" s="60" t="s">
        <v>34</v>
      </c>
      <c r="M8" s="61">
        <v>9</v>
      </c>
      <c r="N8" s="45" t="s">
        <v>229</v>
      </c>
      <c r="O8" s="61">
        <v>9</v>
      </c>
      <c r="P8" s="45" t="s">
        <v>229</v>
      </c>
      <c r="Q8" s="61">
        <v>9</v>
      </c>
      <c r="R8" s="62" t="s">
        <v>229</v>
      </c>
      <c r="S8" s="65">
        <v>9</v>
      </c>
      <c r="T8" s="66" t="s">
        <v>229</v>
      </c>
      <c r="U8" s="59">
        <v>0</v>
      </c>
      <c r="V8" s="60" t="s">
        <v>34</v>
      </c>
      <c r="W8" s="67">
        <v>0</v>
      </c>
      <c r="X8" s="68" t="s">
        <v>34</v>
      </c>
      <c r="Y8" s="65">
        <v>9</v>
      </c>
      <c r="Z8" s="66" t="s">
        <v>229</v>
      </c>
      <c r="AA8" s="65">
        <v>9</v>
      </c>
      <c r="AB8" s="66" t="s">
        <v>229</v>
      </c>
      <c r="AC8" s="65">
        <v>9</v>
      </c>
      <c r="AD8" s="66" t="s">
        <v>229</v>
      </c>
      <c r="AE8" s="65">
        <v>9</v>
      </c>
      <c r="AF8" s="66" t="s">
        <v>229</v>
      </c>
      <c r="AG8" s="65">
        <v>9</v>
      </c>
      <c r="AH8" s="66" t="s">
        <v>229</v>
      </c>
      <c r="AI8" s="59">
        <v>0</v>
      </c>
      <c r="AJ8" s="60" t="s">
        <v>34</v>
      </c>
      <c r="AK8" s="59">
        <v>0</v>
      </c>
      <c r="AL8" s="60" t="s">
        <v>34</v>
      </c>
      <c r="AM8" s="65">
        <v>9</v>
      </c>
      <c r="AN8" s="66" t="s">
        <v>229</v>
      </c>
      <c r="AO8" s="65">
        <v>9</v>
      </c>
      <c r="AP8" s="66" t="s">
        <v>229</v>
      </c>
      <c r="AQ8" s="65">
        <v>9</v>
      </c>
      <c r="AR8" s="66" t="s">
        <v>229</v>
      </c>
      <c r="AS8" s="65">
        <v>9</v>
      </c>
      <c r="AT8" s="66" t="s">
        <v>229</v>
      </c>
      <c r="AU8" s="65">
        <v>9</v>
      </c>
      <c r="AV8" s="66" t="s">
        <v>229</v>
      </c>
      <c r="AW8" s="59">
        <v>0</v>
      </c>
      <c r="AX8" s="60" t="s">
        <v>34</v>
      </c>
      <c r="AY8" s="59">
        <v>0</v>
      </c>
      <c r="AZ8" s="60" t="s">
        <v>34</v>
      </c>
      <c r="BA8" s="65">
        <v>9</v>
      </c>
      <c r="BB8" s="66" t="s">
        <v>229</v>
      </c>
      <c r="BC8" s="65">
        <v>9</v>
      </c>
      <c r="BD8" s="66" t="s">
        <v>229</v>
      </c>
      <c r="BE8" s="65">
        <v>9</v>
      </c>
      <c r="BF8" s="66" t="s">
        <v>229</v>
      </c>
      <c r="BG8" s="65">
        <v>9</v>
      </c>
      <c r="BH8" s="66" t="s">
        <v>229</v>
      </c>
      <c r="BI8" s="65">
        <v>9</v>
      </c>
      <c r="BJ8" s="66" t="s">
        <v>229</v>
      </c>
      <c r="BK8" s="59">
        <v>0</v>
      </c>
      <c r="BL8" s="60" t="s">
        <v>34</v>
      </c>
      <c r="BM8" s="59">
        <v>0</v>
      </c>
      <c r="BN8" s="60" t="s">
        <v>34</v>
      </c>
      <c r="BO8" s="65">
        <v>9</v>
      </c>
      <c r="BP8" s="66" t="s">
        <v>229</v>
      </c>
      <c r="BQ8" s="65">
        <v>9</v>
      </c>
      <c r="BR8" s="66" t="s">
        <v>229</v>
      </c>
      <c r="BS8" s="69">
        <f t="shared" ref="BS8:BS57" si="0">COUNTIF(I8:BP8,"A")+COUNTIF(I8:BL8,"B")+COUNTIF(I8:BL8,"C")+COUNTIF(I8:BL8,"A1")+COUNTIF(I8:BL8,"B1")+ COUNTIF(I8:BL8,"A2")+COUNTIF(I8:BL8,"B2")+ COUNTIF(I8:BL8,"H")</f>
        <v>20</v>
      </c>
      <c r="BT8" s="70">
        <f t="shared" ref="BT8:BT39" ca="1" si="1">SUMIF($I$6:$BP$57,"Hn",I8:BP8)</f>
        <v>180</v>
      </c>
      <c r="BU8" s="70">
        <f>COUNTIF(I8:BP8,"De")+COUNTIF(I8:BL8,"Pc")+COUNTIF(I8:BL8,"Ad")+COUNTIF(I8:BL8,"Fa")</f>
        <v>10</v>
      </c>
      <c r="BV8" s="70">
        <f t="shared" ref="BV8:BV57" si="2">COUNTIF(I8:BP8,"Fa")</f>
        <v>0</v>
      </c>
      <c r="BW8" s="70">
        <f t="shared" ref="BW8:BW57" si="3">COUNTIF(I8:BP8,"Pc")</f>
        <v>0</v>
      </c>
      <c r="BX8" s="70">
        <f t="shared" ref="BX8:BX57" si="4">COUNTIF(I8:BP8,"Cn")</f>
        <v>0</v>
      </c>
      <c r="BY8" s="70">
        <f t="shared" ref="BY8:BY57" si="5">COUNTIF(I8:BP8,"Lm")</f>
        <v>0</v>
      </c>
      <c r="BZ8" s="70">
        <f t="shared" ref="BZ8:BZ57" si="6">COUNTIF(I8:BP8,"Au")</f>
        <v>0</v>
      </c>
      <c r="CA8" s="70">
        <f>COUNTIF(I8:BP8,"Va")</f>
        <v>0</v>
      </c>
      <c r="CB8" s="70">
        <f>COUNTIF(I8:BP8,"Ad")</f>
        <v>0</v>
      </c>
      <c r="CC8" s="71">
        <f>COUNTIF(I8:BP8,"A")+COUNTIF(I8:BP8,"B")+COUNTIF(I8:BP8,"C")+COUNTIF(I8:BP8,"De")+COUNTIF(I8:BP8,"Pc")+COUNTIF(I8:BP8,"V")</f>
        <v>30</v>
      </c>
    </row>
    <row r="9" spans="1:81" ht="15" customHeight="1" x14ac:dyDescent="0.25">
      <c r="A9" s="214"/>
      <c r="B9" s="72">
        <v>2</v>
      </c>
      <c r="C9" s="73" t="s">
        <v>35</v>
      </c>
      <c r="D9" s="74" t="s">
        <v>36</v>
      </c>
      <c r="E9" s="74" t="s">
        <v>37</v>
      </c>
      <c r="F9" s="75" t="s">
        <v>38</v>
      </c>
      <c r="G9" s="57" t="s">
        <v>39</v>
      </c>
      <c r="H9" s="76" t="s">
        <v>33</v>
      </c>
      <c r="I9" s="77">
        <v>0</v>
      </c>
      <c r="J9" s="78" t="s">
        <v>34</v>
      </c>
      <c r="K9" s="77">
        <v>0</v>
      </c>
      <c r="L9" s="78" t="s">
        <v>34</v>
      </c>
      <c r="M9" s="79">
        <v>9</v>
      </c>
      <c r="N9" s="82" t="s">
        <v>229</v>
      </c>
      <c r="O9" s="79">
        <v>9</v>
      </c>
      <c r="P9" s="82" t="s">
        <v>229</v>
      </c>
      <c r="Q9" s="79">
        <v>9</v>
      </c>
      <c r="R9" s="80" t="s">
        <v>229</v>
      </c>
      <c r="S9" s="83">
        <v>9</v>
      </c>
      <c r="T9" s="84" t="s">
        <v>229</v>
      </c>
      <c r="U9" s="77">
        <v>0</v>
      </c>
      <c r="V9" s="78" t="s">
        <v>34</v>
      </c>
      <c r="W9" s="77">
        <v>0</v>
      </c>
      <c r="X9" s="78" t="s">
        <v>34</v>
      </c>
      <c r="Y9" s="83">
        <v>9</v>
      </c>
      <c r="Z9" s="84" t="s">
        <v>229</v>
      </c>
      <c r="AA9" s="83">
        <v>9</v>
      </c>
      <c r="AB9" s="84" t="s">
        <v>229</v>
      </c>
      <c r="AC9" s="83">
        <v>9</v>
      </c>
      <c r="AD9" s="84" t="s">
        <v>229</v>
      </c>
      <c r="AE9" s="83">
        <v>9</v>
      </c>
      <c r="AF9" s="84" t="s">
        <v>229</v>
      </c>
      <c r="AG9" s="83">
        <v>9</v>
      </c>
      <c r="AH9" s="84" t="s">
        <v>229</v>
      </c>
      <c r="AI9" s="77">
        <v>0</v>
      </c>
      <c r="AJ9" s="78" t="s">
        <v>34</v>
      </c>
      <c r="AK9" s="77">
        <v>0</v>
      </c>
      <c r="AL9" s="78" t="s">
        <v>34</v>
      </c>
      <c r="AM9" s="83">
        <v>9</v>
      </c>
      <c r="AN9" s="84" t="s">
        <v>229</v>
      </c>
      <c r="AO9" s="83">
        <v>9</v>
      </c>
      <c r="AP9" s="84" t="s">
        <v>229</v>
      </c>
      <c r="AQ9" s="83">
        <v>9</v>
      </c>
      <c r="AR9" s="84" t="s">
        <v>229</v>
      </c>
      <c r="AS9" s="83">
        <v>9</v>
      </c>
      <c r="AT9" s="84" t="s">
        <v>229</v>
      </c>
      <c r="AU9" s="83">
        <v>9</v>
      </c>
      <c r="AV9" s="84" t="s">
        <v>229</v>
      </c>
      <c r="AW9" s="77">
        <v>0</v>
      </c>
      <c r="AX9" s="78" t="s">
        <v>34</v>
      </c>
      <c r="AY9" s="77">
        <v>0</v>
      </c>
      <c r="AZ9" s="78" t="s">
        <v>34</v>
      </c>
      <c r="BA9" s="85">
        <v>0</v>
      </c>
      <c r="BB9" s="82" t="s">
        <v>40</v>
      </c>
      <c r="BC9" s="85">
        <v>0</v>
      </c>
      <c r="BD9" s="82" t="s">
        <v>40</v>
      </c>
      <c r="BE9" s="85">
        <v>0</v>
      </c>
      <c r="BF9" s="82" t="s">
        <v>40</v>
      </c>
      <c r="BG9" s="85">
        <v>0</v>
      </c>
      <c r="BH9" s="82" t="s">
        <v>40</v>
      </c>
      <c r="BI9" s="85">
        <v>0</v>
      </c>
      <c r="BJ9" s="82" t="s">
        <v>40</v>
      </c>
      <c r="BK9" s="77">
        <v>0</v>
      </c>
      <c r="BL9" s="78" t="s">
        <v>34</v>
      </c>
      <c r="BM9" s="77">
        <v>0</v>
      </c>
      <c r="BN9" s="78" t="s">
        <v>34</v>
      </c>
      <c r="BO9" s="85">
        <v>0</v>
      </c>
      <c r="BP9" s="82" t="s">
        <v>40</v>
      </c>
      <c r="BQ9" s="85">
        <v>0</v>
      </c>
      <c r="BR9" s="82" t="s">
        <v>40</v>
      </c>
      <c r="BS9" s="69">
        <f t="shared" si="0"/>
        <v>14</v>
      </c>
      <c r="BT9" s="70">
        <f t="shared" ca="1" si="1"/>
        <v>126</v>
      </c>
      <c r="BU9" s="70">
        <f t="shared" ref="BU9:BU58" si="7">COUNTIF(I9:BP9,"De")+COUNTIF(I9:BL9,"Pc")+COUNTIF(I9:BL9,"Ad")+COUNTIF(I9:BL9,"Fa")</f>
        <v>10</v>
      </c>
      <c r="BV9" s="70">
        <f t="shared" si="2"/>
        <v>0</v>
      </c>
      <c r="BW9" s="70">
        <f t="shared" si="3"/>
        <v>0</v>
      </c>
      <c r="BX9" s="70">
        <f t="shared" si="4"/>
        <v>0</v>
      </c>
      <c r="BY9" s="70">
        <f t="shared" si="5"/>
        <v>0</v>
      </c>
      <c r="BZ9" s="70">
        <f t="shared" si="6"/>
        <v>0</v>
      </c>
      <c r="CA9" s="70">
        <f t="shared" ref="CA9:CA57" si="8">COUNTIF(I9:BP9,"Va")</f>
        <v>6</v>
      </c>
      <c r="CB9" s="70">
        <f t="shared" ref="CB9:CB58" si="9">COUNTIF(I9:BP9,"Ad")</f>
        <v>0</v>
      </c>
      <c r="CC9" s="71">
        <f t="shared" ref="CC9:CC57" si="10">COUNTIF(I9:BP9,"A")+COUNTIF(I9:BP9,"B")+COUNTIF(I9:BP9,"C")+COUNTIF(I9:BP9,"De")+COUNTIF(I9:BP9,"Pc")+COUNTIF(I9:BP9,"V")</f>
        <v>24</v>
      </c>
    </row>
    <row r="10" spans="1:81" ht="15" customHeight="1" x14ac:dyDescent="0.25">
      <c r="A10" s="214"/>
      <c r="B10" s="72">
        <v>3</v>
      </c>
      <c r="C10" s="73" t="s">
        <v>41</v>
      </c>
      <c r="D10" s="74" t="s">
        <v>42</v>
      </c>
      <c r="E10" s="74" t="s">
        <v>43</v>
      </c>
      <c r="F10" s="75" t="s">
        <v>44</v>
      </c>
      <c r="G10" s="57" t="s">
        <v>39</v>
      </c>
      <c r="H10" s="76" t="s">
        <v>33</v>
      </c>
      <c r="I10" s="77">
        <v>0</v>
      </c>
      <c r="J10" s="78" t="s">
        <v>34</v>
      </c>
      <c r="K10" s="77">
        <v>0</v>
      </c>
      <c r="L10" s="78" t="s">
        <v>34</v>
      </c>
      <c r="M10" s="79">
        <v>9</v>
      </c>
      <c r="N10" s="82" t="s">
        <v>229</v>
      </c>
      <c r="O10" s="79">
        <v>9</v>
      </c>
      <c r="P10" s="82" t="s">
        <v>229</v>
      </c>
      <c r="Q10" s="79">
        <v>9</v>
      </c>
      <c r="R10" s="80" t="s">
        <v>229</v>
      </c>
      <c r="S10" s="83">
        <v>9</v>
      </c>
      <c r="T10" s="84" t="s">
        <v>229</v>
      </c>
      <c r="U10" s="77">
        <v>0</v>
      </c>
      <c r="V10" s="78" t="s">
        <v>34</v>
      </c>
      <c r="W10" s="77">
        <v>0</v>
      </c>
      <c r="X10" s="78" t="s">
        <v>34</v>
      </c>
      <c r="Y10" s="83">
        <v>9</v>
      </c>
      <c r="Z10" s="84" t="s">
        <v>229</v>
      </c>
      <c r="AA10" s="83">
        <v>9</v>
      </c>
      <c r="AB10" s="84" t="s">
        <v>229</v>
      </c>
      <c r="AC10" s="83">
        <v>9</v>
      </c>
      <c r="AD10" s="84" t="s">
        <v>229</v>
      </c>
      <c r="AE10" s="83">
        <v>9</v>
      </c>
      <c r="AF10" s="84" t="s">
        <v>229</v>
      </c>
      <c r="AG10" s="83">
        <v>9</v>
      </c>
      <c r="AH10" s="84" t="s">
        <v>229</v>
      </c>
      <c r="AI10" s="77">
        <v>0</v>
      </c>
      <c r="AJ10" s="78" t="s">
        <v>34</v>
      </c>
      <c r="AK10" s="77">
        <v>0</v>
      </c>
      <c r="AL10" s="78" t="s">
        <v>34</v>
      </c>
      <c r="AM10" s="83">
        <v>9</v>
      </c>
      <c r="AN10" s="84" t="s">
        <v>229</v>
      </c>
      <c r="AO10" s="83">
        <v>9</v>
      </c>
      <c r="AP10" s="84" t="s">
        <v>229</v>
      </c>
      <c r="AQ10" s="83">
        <v>9</v>
      </c>
      <c r="AR10" s="84" t="s">
        <v>229</v>
      </c>
      <c r="AS10" s="83">
        <v>9</v>
      </c>
      <c r="AT10" s="84" t="s">
        <v>229</v>
      </c>
      <c r="AU10" s="83">
        <v>9</v>
      </c>
      <c r="AV10" s="84" t="s">
        <v>229</v>
      </c>
      <c r="AW10" s="77">
        <v>0</v>
      </c>
      <c r="AX10" s="78" t="s">
        <v>34</v>
      </c>
      <c r="AY10" s="77">
        <v>0</v>
      </c>
      <c r="AZ10" s="78" t="s">
        <v>34</v>
      </c>
      <c r="BA10" s="83">
        <v>9</v>
      </c>
      <c r="BB10" s="84" t="s">
        <v>229</v>
      </c>
      <c r="BC10" s="83">
        <v>9</v>
      </c>
      <c r="BD10" s="84" t="s">
        <v>229</v>
      </c>
      <c r="BE10" s="83">
        <v>9</v>
      </c>
      <c r="BF10" s="84" t="s">
        <v>229</v>
      </c>
      <c r="BG10" s="83">
        <v>9</v>
      </c>
      <c r="BH10" s="84" t="s">
        <v>229</v>
      </c>
      <c r="BI10" s="83">
        <v>9</v>
      </c>
      <c r="BJ10" s="84" t="s">
        <v>229</v>
      </c>
      <c r="BK10" s="77">
        <v>0</v>
      </c>
      <c r="BL10" s="78" t="s">
        <v>34</v>
      </c>
      <c r="BM10" s="77">
        <v>0</v>
      </c>
      <c r="BN10" s="78" t="s">
        <v>34</v>
      </c>
      <c r="BO10" s="83">
        <v>9</v>
      </c>
      <c r="BP10" s="84" t="s">
        <v>229</v>
      </c>
      <c r="BQ10" s="83">
        <v>9</v>
      </c>
      <c r="BR10" s="84" t="s">
        <v>229</v>
      </c>
      <c r="BS10" s="69">
        <f>COUNTIF(I10:BP10,"A")+COUNTIF(I10:BL10,"B")+COUNTIF(I10:BL10,"C")+COUNTIF(I10:BL10,"A1")+COUNTIF(I10:BL10,"B1")+ COUNTIF(I10:BL10,"A2")+COUNTIF(I10:BL10,"B2")+ COUNTIF(I10:BL10,"H")</f>
        <v>20</v>
      </c>
      <c r="BT10" s="70">
        <f t="shared" ca="1" si="1"/>
        <v>180</v>
      </c>
      <c r="BU10" s="70">
        <f>COUNTIF(I10:BP10,"De")+COUNTIF(I10:BL10,"Pc")+COUNTIF(I10:BL10,"Ad")+COUNTIF(I10:BL10,"Fa")</f>
        <v>10</v>
      </c>
      <c r="BV10" s="70">
        <f>COUNTIF(I10:BP10,"Fa")</f>
        <v>0</v>
      </c>
      <c r="BW10" s="70">
        <f>COUNTIF(I10:BP10,"Pc")</f>
        <v>0</v>
      </c>
      <c r="BX10" s="70">
        <f>COUNTIF(I10:BP10,"Cn")</f>
        <v>0</v>
      </c>
      <c r="BY10" s="70">
        <f>COUNTIF(I10:BP10,"Lm")</f>
        <v>0</v>
      </c>
      <c r="BZ10" s="70">
        <f>COUNTIF(I10:BP10,"Au")</f>
        <v>0</v>
      </c>
      <c r="CA10" s="70">
        <f>COUNTIF(I10:BP10,"Va")</f>
        <v>0</v>
      </c>
      <c r="CB10" s="70">
        <f>COUNTIF(I10:BP10,"Ad")</f>
        <v>0</v>
      </c>
      <c r="CC10" s="71">
        <f>COUNTIF(I10:BP10,"A")+COUNTIF(I10:BP10,"B")+COUNTIF(I10:BP10,"C")+COUNTIF(I10:BP10,"De")+COUNTIF(I10:BP10,"Pc")+COUNTIF(I10:BP10,"V")</f>
        <v>30</v>
      </c>
    </row>
    <row r="11" spans="1:81" ht="15" customHeight="1" x14ac:dyDescent="0.25">
      <c r="A11" s="214"/>
      <c r="B11" s="72">
        <v>4</v>
      </c>
      <c r="C11" s="73" t="s">
        <v>45</v>
      </c>
      <c r="D11" s="74" t="s">
        <v>46</v>
      </c>
      <c r="E11" s="74" t="s">
        <v>47</v>
      </c>
      <c r="F11" s="75" t="s">
        <v>48</v>
      </c>
      <c r="G11" s="57" t="s">
        <v>49</v>
      </c>
      <c r="H11" s="76" t="s">
        <v>33</v>
      </c>
      <c r="I11" s="77">
        <v>0</v>
      </c>
      <c r="J11" s="78" t="s">
        <v>34</v>
      </c>
      <c r="K11" s="77">
        <v>0</v>
      </c>
      <c r="L11" s="78" t="s">
        <v>34</v>
      </c>
      <c r="M11" s="79">
        <v>0</v>
      </c>
      <c r="N11" s="84" t="s">
        <v>40</v>
      </c>
      <c r="O11" s="79">
        <v>0</v>
      </c>
      <c r="P11" s="84" t="s">
        <v>40</v>
      </c>
      <c r="Q11" s="79">
        <v>0</v>
      </c>
      <c r="R11" s="84" t="s">
        <v>40</v>
      </c>
      <c r="S11" s="83">
        <v>0</v>
      </c>
      <c r="T11" s="84" t="s">
        <v>40</v>
      </c>
      <c r="U11" s="77">
        <v>0</v>
      </c>
      <c r="V11" s="78" t="s">
        <v>34</v>
      </c>
      <c r="W11" s="77">
        <v>0</v>
      </c>
      <c r="X11" s="78" t="s">
        <v>34</v>
      </c>
      <c r="Y11" s="83">
        <v>0</v>
      </c>
      <c r="Z11" s="84" t="s">
        <v>40</v>
      </c>
      <c r="AA11" s="83">
        <v>0</v>
      </c>
      <c r="AB11" s="84" t="s">
        <v>40</v>
      </c>
      <c r="AC11" s="83">
        <v>0</v>
      </c>
      <c r="AD11" s="84" t="s">
        <v>40</v>
      </c>
      <c r="AE11" s="83">
        <v>0</v>
      </c>
      <c r="AF11" s="84" t="s">
        <v>40</v>
      </c>
      <c r="AG11" s="83">
        <v>0</v>
      </c>
      <c r="AH11" s="84" t="s">
        <v>40</v>
      </c>
      <c r="AI11" s="77">
        <v>0</v>
      </c>
      <c r="AJ11" s="78" t="s">
        <v>34</v>
      </c>
      <c r="AK11" s="77">
        <v>0</v>
      </c>
      <c r="AL11" s="78" t="s">
        <v>34</v>
      </c>
      <c r="AM11" s="83">
        <v>0</v>
      </c>
      <c r="AN11" s="84" t="s">
        <v>40</v>
      </c>
      <c r="AO11" s="83">
        <v>9</v>
      </c>
      <c r="AP11" s="84" t="s">
        <v>229</v>
      </c>
      <c r="AQ11" s="83">
        <v>9</v>
      </c>
      <c r="AR11" s="84" t="s">
        <v>229</v>
      </c>
      <c r="AS11" s="83">
        <v>9</v>
      </c>
      <c r="AT11" s="84" t="s">
        <v>229</v>
      </c>
      <c r="AU11" s="83">
        <v>9</v>
      </c>
      <c r="AV11" s="84" t="s">
        <v>229</v>
      </c>
      <c r="AW11" s="77">
        <v>0</v>
      </c>
      <c r="AX11" s="78" t="s">
        <v>34</v>
      </c>
      <c r="AY11" s="77">
        <v>0</v>
      </c>
      <c r="AZ11" s="78" t="s">
        <v>34</v>
      </c>
      <c r="BA11" s="83">
        <v>9</v>
      </c>
      <c r="BB11" s="84" t="s">
        <v>229</v>
      </c>
      <c r="BC11" s="83">
        <v>9</v>
      </c>
      <c r="BD11" s="84" t="s">
        <v>229</v>
      </c>
      <c r="BE11" s="83">
        <v>9</v>
      </c>
      <c r="BF11" s="84" t="s">
        <v>229</v>
      </c>
      <c r="BG11" s="83">
        <v>9</v>
      </c>
      <c r="BH11" s="84" t="s">
        <v>229</v>
      </c>
      <c r="BI11" s="83">
        <v>9</v>
      </c>
      <c r="BJ11" s="84" t="s">
        <v>229</v>
      </c>
      <c r="BK11" s="77">
        <v>0</v>
      </c>
      <c r="BL11" s="78" t="s">
        <v>34</v>
      </c>
      <c r="BM11" s="77">
        <v>0</v>
      </c>
      <c r="BN11" s="78" t="s">
        <v>34</v>
      </c>
      <c r="BO11" s="83">
        <v>9</v>
      </c>
      <c r="BP11" s="84" t="s">
        <v>229</v>
      </c>
      <c r="BQ11" s="83">
        <v>9</v>
      </c>
      <c r="BR11" s="84" t="s">
        <v>229</v>
      </c>
      <c r="BS11" s="69">
        <f t="shared" si="0"/>
        <v>10</v>
      </c>
      <c r="BT11" s="70">
        <f t="shared" ca="1" si="1"/>
        <v>90</v>
      </c>
      <c r="BU11" s="70">
        <f t="shared" si="7"/>
        <v>10</v>
      </c>
      <c r="BV11" s="70">
        <f t="shared" si="2"/>
        <v>0</v>
      </c>
      <c r="BW11" s="70">
        <f t="shared" si="3"/>
        <v>0</v>
      </c>
      <c r="BX11" s="70">
        <f t="shared" si="4"/>
        <v>0</v>
      </c>
      <c r="BY11" s="70">
        <f t="shared" si="5"/>
        <v>0</v>
      </c>
      <c r="BZ11" s="70">
        <f t="shared" si="6"/>
        <v>0</v>
      </c>
      <c r="CA11" s="70">
        <f t="shared" si="8"/>
        <v>10</v>
      </c>
      <c r="CB11" s="70">
        <f t="shared" si="9"/>
        <v>0</v>
      </c>
      <c r="CC11" s="71">
        <f t="shared" si="10"/>
        <v>20</v>
      </c>
    </row>
    <row r="12" spans="1:81" ht="15" customHeight="1" x14ac:dyDescent="0.25">
      <c r="A12" s="214"/>
      <c r="B12" s="72">
        <v>5</v>
      </c>
      <c r="C12" s="73" t="s">
        <v>233</v>
      </c>
      <c r="D12" s="74" t="s">
        <v>120</v>
      </c>
      <c r="E12" s="74" t="s">
        <v>74</v>
      </c>
      <c r="F12" s="75" t="s">
        <v>234</v>
      </c>
      <c r="G12" s="57" t="s">
        <v>39</v>
      </c>
      <c r="H12" s="76" t="s">
        <v>33</v>
      </c>
      <c r="I12" s="77">
        <v>0</v>
      </c>
      <c r="J12" s="78" t="s">
        <v>34</v>
      </c>
      <c r="K12" s="77">
        <v>0</v>
      </c>
      <c r="L12" s="78" t="s">
        <v>34</v>
      </c>
      <c r="M12" s="79">
        <v>9</v>
      </c>
      <c r="N12" s="82" t="s">
        <v>229</v>
      </c>
      <c r="O12" s="79">
        <v>9</v>
      </c>
      <c r="P12" s="82" t="s">
        <v>229</v>
      </c>
      <c r="Q12" s="79">
        <v>9</v>
      </c>
      <c r="R12" s="80" t="s">
        <v>229</v>
      </c>
      <c r="S12" s="83">
        <v>9</v>
      </c>
      <c r="T12" s="84" t="s">
        <v>229</v>
      </c>
      <c r="U12" s="77">
        <v>0</v>
      </c>
      <c r="V12" s="78" t="s">
        <v>34</v>
      </c>
      <c r="W12" s="77">
        <v>0</v>
      </c>
      <c r="X12" s="78" t="s">
        <v>34</v>
      </c>
      <c r="Y12" s="83">
        <v>9</v>
      </c>
      <c r="Z12" s="84" t="s">
        <v>229</v>
      </c>
      <c r="AA12" s="83">
        <v>9</v>
      </c>
      <c r="AB12" s="84" t="s">
        <v>229</v>
      </c>
      <c r="AC12" s="83">
        <v>9</v>
      </c>
      <c r="AD12" s="84" t="s">
        <v>229</v>
      </c>
      <c r="AE12" s="83">
        <v>9</v>
      </c>
      <c r="AF12" s="84" t="s">
        <v>229</v>
      </c>
      <c r="AG12" s="83">
        <v>9</v>
      </c>
      <c r="AH12" s="84" t="s">
        <v>229</v>
      </c>
      <c r="AI12" s="77">
        <v>0</v>
      </c>
      <c r="AJ12" s="78" t="s">
        <v>34</v>
      </c>
      <c r="AK12" s="77">
        <v>0</v>
      </c>
      <c r="AL12" s="78" t="s">
        <v>34</v>
      </c>
      <c r="AM12" s="83">
        <v>9</v>
      </c>
      <c r="AN12" s="84" t="s">
        <v>229</v>
      </c>
      <c r="AO12" s="83">
        <v>0</v>
      </c>
      <c r="AP12" s="84" t="s">
        <v>244</v>
      </c>
      <c r="AQ12" s="83">
        <v>9</v>
      </c>
      <c r="AR12" s="84" t="s">
        <v>229</v>
      </c>
      <c r="AS12" s="83">
        <v>9</v>
      </c>
      <c r="AT12" s="84" t="s">
        <v>229</v>
      </c>
      <c r="AU12" s="140">
        <v>0</v>
      </c>
      <c r="AV12" s="141" t="s">
        <v>241</v>
      </c>
      <c r="AW12" s="77">
        <v>0</v>
      </c>
      <c r="AX12" s="78" t="s">
        <v>34</v>
      </c>
      <c r="AY12" s="77">
        <v>0</v>
      </c>
      <c r="AZ12" s="78" t="s">
        <v>34</v>
      </c>
      <c r="BA12" s="140"/>
      <c r="BB12" s="141"/>
      <c r="BC12" s="140"/>
      <c r="BD12" s="141"/>
      <c r="BE12" s="140"/>
      <c r="BF12" s="141"/>
      <c r="BG12" s="140"/>
      <c r="BH12" s="141"/>
      <c r="BI12" s="140"/>
      <c r="BJ12" s="141"/>
      <c r="BK12" s="77">
        <v>0</v>
      </c>
      <c r="BL12" s="78" t="s">
        <v>34</v>
      </c>
      <c r="BM12" s="77">
        <v>0</v>
      </c>
      <c r="BN12" s="78" t="s">
        <v>34</v>
      </c>
      <c r="BO12" s="144"/>
      <c r="BP12" s="143"/>
      <c r="BQ12" s="142"/>
      <c r="BR12" s="143"/>
      <c r="BS12" s="69">
        <f t="shared" ref="BS12:BS53" si="11">COUNTIF(I12:BP12,"A")+COUNTIF(I12:BL12,"B")+COUNTIF(I12:BL12,"C")+COUNTIF(I12:BL12,"A1")+COUNTIF(I12:BL12,"B1")+ COUNTIF(I12:BL12,"A2")+COUNTIF(I12:BL12,"B2")+ COUNTIF(I12:BL12,"H")</f>
        <v>12</v>
      </c>
      <c r="BT12" s="70">
        <f t="shared" ca="1" si="1"/>
        <v>108</v>
      </c>
      <c r="BU12" s="70">
        <f t="shared" ref="BU12:BU53" si="12">COUNTIF(I12:BP12,"De")+COUNTIF(I12:BL12,"Pc")+COUNTIF(I12:BL12,"Ad")+COUNTIF(I12:BL12,"Fa")</f>
        <v>11</v>
      </c>
      <c r="BV12" s="70">
        <f t="shared" ref="BV12:BV53" si="13">COUNTIF(I12:BP12,"Fa")</f>
        <v>0</v>
      </c>
      <c r="BW12" s="70">
        <f t="shared" ref="BW12:BW53" si="14">COUNTIF(I12:BP12,"Pc")</f>
        <v>1</v>
      </c>
      <c r="BX12" s="70">
        <f t="shared" ref="BX12:BX53" si="15">COUNTIF(I12:BP12,"Cn")</f>
        <v>0</v>
      </c>
      <c r="BY12" s="70">
        <f t="shared" ref="BY12:BY53" si="16">COUNTIF(I12:BP12,"Lm")</f>
        <v>0</v>
      </c>
      <c r="BZ12" s="70">
        <f t="shared" ref="BZ12:BZ53" si="17">COUNTIF(I12:BP12,"Au")</f>
        <v>1</v>
      </c>
      <c r="CA12" s="70">
        <f t="shared" ref="CA12:CA53" si="18">COUNTIF(I12:BP12,"Va")</f>
        <v>0</v>
      </c>
      <c r="CB12" s="70">
        <f t="shared" ref="CB12:CB53" si="19">COUNTIF(I12:BP12,"Ad")</f>
        <v>0</v>
      </c>
      <c r="CC12" s="71">
        <f t="shared" ref="CC12:CC53" si="20">COUNTIF(I12:BP12,"A")+COUNTIF(I12:BP12,"B")+COUNTIF(I12:BP12,"C")+COUNTIF(I12:BP12,"De")+COUNTIF(I12:BP12,"Pc")+COUNTIF(I12:BP12,"V")</f>
        <v>23</v>
      </c>
    </row>
    <row r="13" spans="1:81" ht="15" customHeight="1" x14ac:dyDescent="0.25">
      <c r="A13" s="214"/>
      <c r="B13" s="72">
        <v>6</v>
      </c>
      <c r="C13" s="73" t="s">
        <v>50</v>
      </c>
      <c r="D13" s="74" t="s">
        <v>51</v>
      </c>
      <c r="E13" s="74" t="s">
        <v>52</v>
      </c>
      <c r="F13" s="75" t="s">
        <v>53</v>
      </c>
      <c r="G13" s="57" t="s">
        <v>39</v>
      </c>
      <c r="H13" s="76" t="s">
        <v>33</v>
      </c>
      <c r="I13" s="77">
        <v>0</v>
      </c>
      <c r="J13" s="78" t="s">
        <v>34</v>
      </c>
      <c r="K13" s="77">
        <v>0</v>
      </c>
      <c r="L13" s="78" t="s">
        <v>34</v>
      </c>
      <c r="M13" s="79">
        <v>9</v>
      </c>
      <c r="N13" s="82" t="s">
        <v>229</v>
      </c>
      <c r="O13" s="79">
        <v>9</v>
      </c>
      <c r="P13" s="82" t="s">
        <v>229</v>
      </c>
      <c r="Q13" s="79">
        <v>9</v>
      </c>
      <c r="R13" s="80" t="s">
        <v>229</v>
      </c>
      <c r="S13" s="83">
        <v>9</v>
      </c>
      <c r="T13" s="84" t="s">
        <v>229</v>
      </c>
      <c r="U13" s="77">
        <v>0</v>
      </c>
      <c r="V13" s="78" t="s">
        <v>34</v>
      </c>
      <c r="W13" s="77">
        <v>0</v>
      </c>
      <c r="X13" s="78" t="s">
        <v>34</v>
      </c>
      <c r="Y13" s="83">
        <v>9</v>
      </c>
      <c r="Z13" s="84" t="s">
        <v>229</v>
      </c>
      <c r="AA13" s="79">
        <v>0</v>
      </c>
      <c r="AB13" s="80" t="s">
        <v>241</v>
      </c>
      <c r="AC13" s="83">
        <v>9</v>
      </c>
      <c r="AD13" s="84" t="s">
        <v>229</v>
      </c>
      <c r="AE13" s="83">
        <v>9</v>
      </c>
      <c r="AF13" s="84" t="s">
        <v>229</v>
      </c>
      <c r="AG13" s="83">
        <v>9</v>
      </c>
      <c r="AH13" s="84" t="s">
        <v>229</v>
      </c>
      <c r="AI13" s="77">
        <v>0</v>
      </c>
      <c r="AJ13" s="78" t="s">
        <v>34</v>
      </c>
      <c r="AK13" s="77">
        <v>0</v>
      </c>
      <c r="AL13" s="78" t="s">
        <v>34</v>
      </c>
      <c r="AM13" s="83">
        <v>9</v>
      </c>
      <c r="AN13" s="84" t="s">
        <v>229</v>
      </c>
      <c r="AO13" s="83">
        <v>9</v>
      </c>
      <c r="AP13" s="84" t="s">
        <v>229</v>
      </c>
      <c r="AQ13" s="83">
        <v>9</v>
      </c>
      <c r="AR13" s="84" t="s">
        <v>229</v>
      </c>
      <c r="AS13" s="83">
        <v>9</v>
      </c>
      <c r="AT13" s="84" t="s">
        <v>229</v>
      </c>
      <c r="AU13" s="83">
        <v>9</v>
      </c>
      <c r="AV13" s="84" t="s">
        <v>229</v>
      </c>
      <c r="AW13" s="77">
        <v>0</v>
      </c>
      <c r="AX13" s="78" t="s">
        <v>34</v>
      </c>
      <c r="AY13" s="77">
        <v>0</v>
      </c>
      <c r="AZ13" s="78" t="s">
        <v>34</v>
      </c>
      <c r="BA13" s="83">
        <v>9</v>
      </c>
      <c r="BB13" s="84" t="s">
        <v>229</v>
      </c>
      <c r="BC13" s="83">
        <v>9</v>
      </c>
      <c r="BD13" s="84" t="s">
        <v>229</v>
      </c>
      <c r="BE13" s="83">
        <v>9</v>
      </c>
      <c r="BF13" s="84" t="s">
        <v>229</v>
      </c>
      <c r="BG13" s="83">
        <v>9</v>
      </c>
      <c r="BH13" s="84" t="s">
        <v>229</v>
      </c>
      <c r="BI13" s="83">
        <v>0</v>
      </c>
      <c r="BJ13" s="84" t="s">
        <v>244</v>
      </c>
      <c r="BK13" s="77">
        <v>0</v>
      </c>
      <c r="BL13" s="78" t="s">
        <v>34</v>
      </c>
      <c r="BM13" s="77">
        <v>0</v>
      </c>
      <c r="BN13" s="78" t="s">
        <v>34</v>
      </c>
      <c r="BO13" s="83">
        <v>9</v>
      </c>
      <c r="BP13" s="84" t="s">
        <v>229</v>
      </c>
      <c r="BQ13" s="81">
        <v>0</v>
      </c>
      <c r="BR13" s="84" t="s">
        <v>244</v>
      </c>
      <c r="BS13" s="69">
        <f t="shared" si="11"/>
        <v>18</v>
      </c>
      <c r="BT13" s="70">
        <f t="shared" ca="1" si="1"/>
        <v>162</v>
      </c>
      <c r="BU13" s="70">
        <f t="shared" si="12"/>
        <v>11</v>
      </c>
      <c r="BV13" s="70">
        <f t="shared" si="13"/>
        <v>0</v>
      </c>
      <c r="BW13" s="70">
        <f t="shared" si="14"/>
        <v>1</v>
      </c>
      <c r="BX13" s="70">
        <f t="shared" si="15"/>
        <v>0</v>
      </c>
      <c r="BY13" s="70">
        <f t="shared" si="16"/>
        <v>0</v>
      </c>
      <c r="BZ13" s="70">
        <f t="shared" si="17"/>
        <v>1</v>
      </c>
      <c r="CA13" s="70">
        <f t="shared" si="18"/>
        <v>0</v>
      </c>
      <c r="CB13" s="70">
        <f t="shared" si="19"/>
        <v>0</v>
      </c>
      <c r="CC13" s="71">
        <f t="shared" si="20"/>
        <v>29</v>
      </c>
    </row>
    <row r="14" spans="1:81" ht="15" customHeight="1" x14ac:dyDescent="0.25">
      <c r="A14" s="214"/>
      <c r="B14" s="72">
        <v>7</v>
      </c>
      <c r="C14" s="73" t="s">
        <v>227</v>
      </c>
      <c r="D14" s="74" t="s">
        <v>55</v>
      </c>
      <c r="E14" s="74" t="s">
        <v>56</v>
      </c>
      <c r="F14" s="75" t="s">
        <v>57</v>
      </c>
      <c r="G14" s="57" t="s">
        <v>39</v>
      </c>
      <c r="H14" s="76" t="s">
        <v>33</v>
      </c>
      <c r="I14" s="77">
        <v>0</v>
      </c>
      <c r="J14" s="78" t="s">
        <v>34</v>
      </c>
      <c r="K14" s="77">
        <v>0</v>
      </c>
      <c r="L14" s="78" t="s">
        <v>34</v>
      </c>
      <c r="M14" s="79">
        <v>9</v>
      </c>
      <c r="N14" s="82" t="s">
        <v>229</v>
      </c>
      <c r="O14" s="79">
        <v>9</v>
      </c>
      <c r="P14" s="82" t="s">
        <v>229</v>
      </c>
      <c r="Q14" s="79">
        <v>9</v>
      </c>
      <c r="R14" s="80" t="s">
        <v>229</v>
      </c>
      <c r="S14" s="83">
        <v>9</v>
      </c>
      <c r="T14" s="84" t="s">
        <v>229</v>
      </c>
      <c r="U14" s="77">
        <v>0</v>
      </c>
      <c r="V14" s="78" t="s">
        <v>34</v>
      </c>
      <c r="W14" s="77">
        <v>0</v>
      </c>
      <c r="X14" s="78" t="s">
        <v>34</v>
      </c>
      <c r="Y14" s="83">
        <v>0</v>
      </c>
      <c r="Z14" s="84" t="s">
        <v>40</v>
      </c>
      <c r="AA14" s="79">
        <v>0</v>
      </c>
      <c r="AB14" s="84" t="s">
        <v>40</v>
      </c>
      <c r="AC14" s="81">
        <v>0</v>
      </c>
      <c r="AD14" s="84" t="s">
        <v>40</v>
      </c>
      <c r="AE14" s="83">
        <v>0</v>
      </c>
      <c r="AF14" s="84" t="s">
        <v>40</v>
      </c>
      <c r="AG14" s="83">
        <v>0</v>
      </c>
      <c r="AH14" s="84" t="s">
        <v>40</v>
      </c>
      <c r="AI14" s="77">
        <v>0</v>
      </c>
      <c r="AJ14" s="78" t="s">
        <v>34</v>
      </c>
      <c r="AK14" s="77">
        <v>0</v>
      </c>
      <c r="AL14" s="78" t="s">
        <v>34</v>
      </c>
      <c r="AM14" s="83">
        <v>0</v>
      </c>
      <c r="AN14" s="84" t="s">
        <v>40</v>
      </c>
      <c r="AO14" s="79">
        <v>0</v>
      </c>
      <c r="AP14" s="84" t="s">
        <v>40</v>
      </c>
      <c r="AQ14" s="81">
        <v>0</v>
      </c>
      <c r="AR14" s="84" t="s">
        <v>40</v>
      </c>
      <c r="AS14" s="81">
        <v>0</v>
      </c>
      <c r="AT14" s="84" t="s">
        <v>40</v>
      </c>
      <c r="AU14" s="81">
        <v>0</v>
      </c>
      <c r="AV14" s="84" t="s">
        <v>40</v>
      </c>
      <c r="AW14" s="77">
        <v>0</v>
      </c>
      <c r="AX14" s="78" t="s">
        <v>34</v>
      </c>
      <c r="AY14" s="77">
        <v>0</v>
      </c>
      <c r="AZ14" s="78" t="s">
        <v>34</v>
      </c>
      <c r="BA14" s="83">
        <v>9</v>
      </c>
      <c r="BB14" s="84" t="s">
        <v>229</v>
      </c>
      <c r="BC14" s="83">
        <v>9</v>
      </c>
      <c r="BD14" s="84" t="s">
        <v>229</v>
      </c>
      <c r="BE14" s="83">
        <v>9</v>
      </c>
      <c r="BF14" s="84" t="s">
        <v>229</v>
      </c>
      <c r="BG14" s="83">
        <v>9</v>
      </c>
      <c r="BH14" s="84" t="s">
        <v>229</v>
      </c>
      <c r="BI14" s="83">
        <v>9</v>
      </c>
      <c r="BJ14" s="84" t="s">
        <v>229</v>
      </c>
      <c r="BK14" s="77">
        <v>0</v>
      </c>
      <c r="BL14" s="78" t="s">
        <v>34</v>
      </c>
      <c r="BM14" s="77">
        <v>0</v>
      </c>
      <c r="BN14" s="78" t="s">
        <v>34</v>
      </c>
      <c r="BO14" s="83">
        <v>9</v>
      </c>
      <c r="BP14" s="84" t="s">
        <v>229</v>
      </c>
      <c r="BQ14" s="83">
        <v>9</v>
      </c>
      <c r="BR14" s="84" t="s">
        <v>229</v>
      </c>
      <c r="BS14" s="69">
        <f t="shared" si="11"/>
        <v>10</v>
      </c>
      <c r="BT14" s="70">
        <f t="shared" ca="1" si="1"/>
        <v>90</v>
      </c>
      <c r="BU14" s="70">
        <f t="shared" si="12"/>
        <v>10</v>
      </c>
      <c r="BV14" s="70">
        <f t="shared" si="13"/>
        <v>0</v>
      </c>
      <c r="BW14" s="70">
        <f t="shared" si="14"/>
        <v>0</v>
      </c>
      <c r="BX14" s="70">
        <f t="shared" si="15"/>
        <v>0</v>
      </c>
      <c r="BY14" s="70">
        <f t="shared" si="16"/>
        <v>0</v>
      </c>
      <c r="BZ14" s="70">
        <f t="shared" si="17"/>
        <v>0</v>
      </c>
      <c r="CA14" s="70">
        <f t="shared" si="18"/>
        <v>10</v>
      </c>
      <c r="CB14" s="70">
        <f t="shared" si="19"/>
        <v>0</v>
      </c>
      <c r="CC14" s="71">
        <f t="shared" si="20"/>
        <v>20</v>
      </c>
    </row>
    <row r="15" spans="1:81" ht="15" customHeight="1" x14ac:dyDescent="0.25">
      <c r="A15" s="214"/>
      <c r="B15" s="72">
        <v>8</v>
      </c>
      <c r="C15" s="73" t="s">
        <v>58</v>
      </c>
      <c r="D15" s="74" t="s">
        <v>59</v>
      </c>
      <c r="E15" s="74" t="s">
        <v>60</v>
      </c>
      <c r="F15" s="75" t="s">
        <v>61</v>
      </c>
      <c r="G15" s="57" t="s">
        <v>62</v>
      </c>
      <c r="H15" s="76" t="s">
        <v>33</v>
      </c>
      <c r="I15" s="77">
        <v>0</v>
      </c>
      <c r="J15" s="78" t="s">
        <v>34</v>
      </c>
      <c r="K15" s="77">
        <v>0</v>
      </c>
      <c r="L15" s="78" t="s">
        <v>34</v>
      </c>
      <c r="M15" s="79">
        <v>0</v>
      </c>
      <c r="N15" s="84" t="s">
        <v>40</v>
      </c>
      <c r="O15" s="79">
        <v>0</v>
      </c>
      <c r="P15" s="84" t="s">
        <v>40</v>
      </c>
      <c r="Q15" s="79">
        <v>0</v>
      </c>
      <c r="R15" s="84" t="s">
        <v>40</v>
      </c>
      <c r="S15" s="83">
        <v>0</v>
      </c>
      <c r="T15" s="84" t="s">
        <v>40</v>
      </c>
      <c r="U15" s="77">
        <v>0</v>
      </c>
      <c r="V15" s="78" t="s">
        <v>34</v>
      </c>
      <c r="W15" s="77">
        <v>0</v>
      </c>
      <c r="X15" s="78" t="s">
        <v>34</v>
      </c>
      <c r="Y15" s="83">
        <v>0</v>
      </c>
      <c r="Z15" s="84" t="s">
        <v>40</v>
      </c>
      <c r="AA15" s="79">
        <v>0</v>
      </c>
      <c r="AB15" s="84" t="s">
        <v>40</v>
      </c>
      <c r="AC15" s="81">
        <v>0</v>
      </c>
      <c r="AD15" s="84" t="s">
        <v>40</v>
      </c>
      <c r="AE15" s="83">
        <v>0</v>
      </c>
      <c r="AF15" s="84" t="s">
        <v>40</v>
      </c>
      <c r="AG15" s="83">
        <v>0</v>
      </c>
      <c r="AH15" s="84" t="s">
        <v>40</v>
      </c>
      <c r="AI15" s="77">
        <v>0</v>
      </c>
      <c r="AJ15" s="78" t="s">
        <v>34</v>
      </c>
      <c r="AK15" s="77">
        <v>0</v>
      </c>
      <c r="AL15" s="78" t="s">
        <v>34</v>
      </c>
      <c r="AM15" s="83">
        <v>0</v>
      </c>
      <c r="AN15" s="84" t="s">
        <v>40</v>
      </c>
      <c r="AO15" s="79">
        <v>0</v>
      </c>
      <c r="AP15" s="84" t="s">
        <v>40</v>
      </c>
      <c r="AQ15" s="83">
        <v>9</v>
      </c>
      <c r="AR15" s="84" t="s">
        <v>229</v>
      </c>
      <c r="AS15" s="83">
        <v>9</v>
      </c>
      <c r="AT15" s="84" t="s">
        <v>229</v>
      </c>
      <c r="AU15" s="83">
        <v>9</v>
      </c>
      <c r="AV15" s="84" t="s">
        <v>229</v>
      </c>
      <c r="AW15" s="77">
        <v>0</v>
      </c>
      <c r="AX15" s="78" t="s">
        <v>34</v>
      </c>
      <c r="AY15" s="77">
        <v>0</v>
      </c>
      <c r="AZ15" s="78" t="s">
        <v>34</v>
      </c>
      <c r="BA15" s="83">
        <v>9</v>
      </c>
      <c r="BB15" s="84" t="s">
        <v>229</v>
      </c>
      <c r="BC15" s="83">
        <v>9</v>
      </c>
      <c r="BD15" s="84" t="s">
        <v>229</v>
      </c>
      <c r="BE15" s="83">
        <v>9</v>
      </c>
      <c r="BF15" s="84" t="s">
        <v>229</v>
      </c>
      <c r="BG15" s="83">
        <v>9</v>
      </c>
      <c r="BH15" s="84" t="s">
        <v>229</v>
      </c>
      <c r="BI15" s="83">
        <v>9</v>
      </c>
      <c r="BJ15" s="84" t="s">
        <v>229</v>
      </c>
      <c r="BK15" s="77">
        <v>0</v>
      </c>
      <c r="BL15" s="78" t="s">
        <v>34</v>
      </c>
      <c r="BM15" s="77">
        <v>0</v>
      </c>
      <c r="BN15" s="78" t="s">
        <v>34</v>
      </c>
      <c r="BO15" s="83">
        <v>9</v>
      </c>
      <c r="BP15" s="84" t="s">
        <v>229</v>
      </c>
      <c r="BQ15" s="83">
        <v>9</v>
      </c>
      <c r="BR15" s="84" t="s">
        <v>229</v>
      </c>
      <c r="BS15" s="69">
        <f t="shared" si="11"/>
        <v>9</v>
      </c>
      <c r="BT15" s="70">
        <f t="shared" ca="1" si="1"/>
        <v>81</v>
      </c>
      <c r="BU15" s="70">
        <f t="shared" si="12"/>
        <v>10</v>
      </c>
      <c r="BV15" s="70">
        <f t="shared" si="13"/>
        <v>0</v>
      </c>
      <c r="BW15" s="70">
        <f t="shared" si="14"/>
        <v>0</v>
      </c>
      <c r="BX15" s="70">
        <f t="shared" si="15"/>
        <v>0</v>
      </c>
      <c r="BY15" s="70">
        <f t="shared" si="16"/>
        <v>0</v>
      </c>
      <c r="BZ15" s="70">
        <f t="shared" si="17"/>
        <v>0</v>
      </c>
      <c r="CA15" s="70">
        <f t="shared" si="18"/>
        <v>11</v>
      </c>
      <c r="CB15" s="70">
        <f t="shared" si="19"/>
        <v>0</v>
      </c>
      <c r="CC15" s="71">
        <f t="shared" si="20"/>
        <v>19</v>
      </c>
    </row>
    <row r="16" spans="1:81" ht="15" customHeight="1" x14ac:dyDescent="0.25">
      <c r="A16" s="214"/>
      <c r="B16" s="72">
        <v>9</v>
      </c>
      <c r="C16" s="73" t="s">
        <v>63</v>
      </c>
      <c r="D16" s="74" t="s">
        <v>64</v>
      </c>
      <c r="E16" s="74" t="s">
        <v>65</v>
      </c>
      <c r="F16" s="75" t="s">
        <v>66</v>
      </c>
      <c r="G16" s="57" t="s">
        <v>67</v>
      </c>
      <c r="H16" s="76" t="s">
        <v>33</v>
      </c>
      <c r="I16" s="77">
        <v>0</v>
      </c>
      <c r="J16" s="78" t="s">
        <v>34</v>
      </c>
      <c r="K16" s="77">
        <v>0</v>
      </c>
      <c r="L16" s="78" t="s">
        <v>34</v>
      </c>
      <c r="M16" s="79">
        <v>9</v>
      </c>
      <c r="N16" s="82" t="s">
        <v>229</v>
      </c>
      <c r="O16" s="79">
        <v>9</v>
      </c>
      <c r="P16" s="82" t="s">
        <v>229</v>
      </c>
      <c r="Q16" s="79">
        <v>9</v>
      </c>
      <c r="R16" s="80" t="s">
        <v>229</v>
      </c>
      <c r="S16" s="83">
        <v>9</v>
      </c>
      <c r="T16" s="84" t="s">
        <v>229</v>
      </c>
      <c r="U16" s="77">
        <v>0</v>
      </c>
      <c r="V16" s="78" t="s">
        <v>34</v>
      </c>
      <c r="W16" s="77">
        <v>0</v>
      </c>
      <c r="X16" s="78" t="s">
        <v>34</v>
      </c>
      <c r="Y16" s="83">
        <v>9</v>
      </c>
      <c r="Z16" s="84" t="s">
        <v>229</v>
      </c>
      <c r="AA16" s="83">
        <v>9</v>
      </c>
      <c r="AB16" s="84" t="s">
        <v>229</v>
      </c>
      <c r="AC16" s="83">
        <v>0</v>
      </c>
      <c r="AD16" s="84" t="s">
        <v>244</v>
      </c>
      <c r="AE16" s="83">
        <v>9</v>
      </c>
      <c r="AF16" s="84" t="s">
        <v>229</v>
      </c>
      <c r="AG16" s="83">
        <v>9</v>
      </c>
      <c r="AH16" s="84" t="s">
        <v>229</v>
      </c>
      <c r="AI16" s="77">
        <v>0</v>
      </c>
      <c r="AJ16" s="78" t="s">
        <v>34</v>
      </c>
      <c r="AK16" s="77">
        <v>0</v>
      </c>
      <c r="AL16" s="78" t="s">
        <v>34</v>
      </c>
      <c r="AM16" s="83">
        <v>9</v>
      </c>
      <c r="AN16" s="84" t="s">
        <v>229</v>
      </c>
      <c r="AO16" s="83">
        <v>9</v>
      </c>
      <c r="AP16" s="84" t="s">
        <v>229</v>
      </c>
      <c r="AQ16" s="83">
        <v>9</v>
      </c>
      <c r="AR16" s="84" t="s">
        <v>229</v>
      </c>
      <c r="AS16" s="83">
        <v>9</v>
      </c>
      <c r="AT16" s="84" t="s">
        <v>229</v>
      </c>
      <c r="AU16" s="83">
        <v>9</v>
      </c>
      <c r="AV16" s="84" t="s">
        <v>229</v>
      </c>
      <c r="AW16" s="77">
        <v>0</v>
      </c>
      <c r="AX16" s="78" t="s">
        <v>34</v>
      </c>
      <c r="AY16" s="77">
        <v>0</v>
      </c>
      <c r="AZ16" s="78" t="s">
        <v>34</v>
      </c>
      <c r="BA16" s="83">
        <v>9</v>
      </c>
      <c r="BB16" s="84" t="s">
        <v>229</v>
      </c>
      <c r="BC16" s="83">
        <v>9</v>
      </c>
      <c r="BD16" s="84" t="s">
        <v>229</v>
      </c>
      <c r="BE16" s="83">
        <v>9</v>
      </c>
      <c r="BF16" s="84" t="s">
        <v>229</v>
      </c>
      <c r="BG16" s="83">
        <v>9</v>
      </c>
      <c r="BH16" s="84" t="s">
        <v>229</v>
      </c>
      <c r="BI16" s="83">
        <v>9</v>
      </c>
      <c r="BJ16" s="84" t="s">
        <v>229</v>
      </c>
      <c r="BK16" s="77">
        <v>0</v>
      </c>
      <c r="BL16" s="78" t="s">
        <v>34</v>
      </c>
      <c r="BM16" s="77">
        <v>0</v>
      </c>
      <c r="BN16" s="78" t="s">
        <v>34</v>
      </c>
      <c r="BO16" s="83">
        <v>9</v>
      </c>
      <c r="BP16" s="84" t="s">
        <v>229</v>
      </c>
      <c r="BQ16" s="83">
        <v>9</v>
      </c>
      <c r="BR16" s="84" t="s">
        <v>229</v>
      </c>
      <c r="BS16" s="69">
        <f t="shared" si="11"/>
        <v>19</v>
      </c>
      <c r="BT16" s="70">
        <f t="shared" ca="1" si="1"/>
        <v>171</v>
      </c>
      <c r="BU16" s="70">
        <f t="shared" si="12"/>
        <v>11</v>
      </c>
      <c r="BV16" s="70">
        <f t="shared" si="13"/>
        <v>0</v>
      </c>
      <c r="BW16" s="70">
        <f t="shared" si="14"/>
        <v>1</v>
      </c>
      <c r="BX16" s="70">
        <f t="shared" si="15"/>
        <v>0</v>
      </c>
      <c r="BY16" s="70">
        <f t="shared" si="16"/>
        <v>0</v>
      </c>
      <c r="BZ16" s="70">
        <f t="shared" si="17"/>
        <v>0</v>
      </c>
      <c r="CA16" s="70">
        <f t="shared" si="18"/>
        <v>0</v>
      </c>
      <c r="CB16" s="70">
        <f t="shared" si="19"/>
        <v>0</v>
      </c>
      <c r="CC16" s="71">
        <f t="shared" si="20"/>
        <v>30</v>
      </c>
    </row>
    <row r="17" spans="1:81" x14ac:dyDescent="0.25">
      <c r="A17" s="214"/>
      <c r="B17" s="72">
        <v>10</v>
      </c>
      <c r="C17" s="73" t="s">
        <v>68</v>
      </c>
      <c r="D17" s="74" t="s">
        <v>69</v>
      </c>
      <c r="E17" s="74" t="s">
        <v>70</v>
      </c>
      <c r="F17" s="75" t="s">
        <v>71</v>
      </c>
      <c r="G17" s="57" t="s">
        <v>39</v>
      </c>
      <c r="H17" s="76" t="s">
        <v>33</v>
      </c>
      <c r="I17" s="77">
        <v>0</v>
      </c>
      <c r="J17" s="78" t="s">
        <v>34</v>
      </c>
      <c r="K17" s="77">
        <v>0</v>
      </c>
      <c r="L17" s="78" t="s">
        <v>34</v>
      </c>
      <c r="M17" s="79">
        <v>9</v>
      </c>
      <c r="N17" s="82" t="s">
        <v>229</v>
      </c>
      <c r="O17" s="79">
        <v>9</v>
      </c>
      <c r="P17" s="82" t="s">
        <v>229</v>
      </c>
      <c r="Q17" s="79">
        <v>9</v>
      </c>
      <c r="R17" s="80" t="s">
        <v>229</v>
      </c>
      <c r="S17" s="83">
        <v>9</v>
      </c>
      <c r="T17" s="84" t="s">
        <v>229</v>
      </c>
      <c r="U17" s="77">
        <v>0</v>
      </c>
      <c r="V17" s="78" t="s">
        <v>34</v>
      </c>
      <c r="W17" s="77">
        <v>0</v>
      </c>
      <c r="X17" s="78" t="s">
        <v>34</v>
      </c>
      <c r="Y17" s="83">
        <v>9</v>
      </c>
      <c r="Z17" s="84" t="s">
        <v>229</v>
      </c>
      <c r="AA17" s="83">
        <v>9</v>
      </c>
      <c r="AB17" s="84" t="s">
        <v>229</v>
      </c>
      <c r="AC17" s="83">
        <v>9</v>
      </c>
      <c r="AD17" s="84" t="s">
        <v>229</v>
      </c>
      <c r="AE17" s="83">
        <v>9</v>
      </c>
      <c r="AF17" s="84" t="s">
        <v>229</v>
      </c>
      <c r="AG17" s="83">
        <v>9</v>
      </c>
      <c r="AH17" s="84" t="s">
        <v>229</v>
      </c>
      <c r="AI17" s="77">
        <v>0</v>
      </c>
      <c r="AJ17" s="78" t="s">
        <v>34</v>
      </c>
      <c r="AK17" s="77">
        <v>0</v>
      </c>
      <c r="AL17" s="78" t="s">
        <v>34</v>
      </c>
      <c r="AM17" s="83">
        <v>9</v>
      </c>
      <c r="AN17" s="84" t="s">
        <v>229</v>
      </c>
      <c r="AO17" s="83">
        <v>9</v>
      </c>
      <c r="AP17" s="84" t="s">
        <v>229</v>
      </c>
      <c r="AQ17" s="83">
        <v>9</v>
      </c>
      <c r="AR17" s="84" t="s">
        <v>229</v>
      </c>
      <c r="AS17" s="83">
        <v>0</v>
      </c>
      <c r="AT17" s="84" t="s">
        <v>243</v>
      </c>
      <c r="AU17" s="83">
        <v>9</v>
      </c>
      <c r="AV17" s="84" t="s">
        <v>229</v>
      </c>
      <c r="AW17" s="77">
        <v>0</v>
      </c>
      <c r="AX17" s="78" t="s">
        <v>34</v>
      </c>
      <c r="AY17" s="77">
        <v>0</v>
      </c>
      <c r="AZ17" s="78" t="s">
        <v>34</v>
      </c>
      <c r="BA17" s="83">
        <v>0</v>
      </c>
      <c r="BB17" s="84" t="s">
        <v>228</v>
      </c>
      <c r="BC17" s="83">
        <v>0</v>
      </c>
      <c r="BD17" s="84" t="s">
        <v>228</v>
      </c>
      <c r="BE17" s="83">
        <v>0</v>
      </c>
      <c r="BF17" s="84" t="s">
        <v>228</v>
      </c>
      <c r="BG17" s="83">
        <v>9</v>
      </c>
      <c r="BH17" s="84" t="s">
        <v>229</v>
      </c>
      <c r="BI17" s="83">
        <v>9</v>
      </c>
      <c r="BJ17" s="84" t="s">
        <v>229</v>
      </c>
      <c r="BK17" s="77">
        <v>0</v>
      </c>
      <c r="BL17" s="78" t="s">
        <v>34</v>
      </c>
      <c r="BM17" s="77">
        <v>0</v>
      </c>
      <c r="BN17" s="78" t="s">
        <v>34</v>
      </c>
      <c r="BO17" s="83">
        <v>9</v>
      </c>
      <c r="BP17" s="84" t="s">
        <v>229</v>
      </c>
      <c r="BQ17" s="83">
        <v>9</v>
      </c>
      <c r="BR17" s="84" t="s">
        <v>229</v>
      </c>
      <c r="BS17" s="69">
        <f t="shared" si="11"/>
        <v>16</v>
      </c>
      <c r="BT17" s="70">
        <f t="shared" ca="1" si="1"/>
        <v>144</v>
      </c>
      <c r="BU17" s="70">
        <f t="shared" si="12"/>
        <v>11</v>
      </c>
      <c r="BV17" s="70">
        <f t="shared" si="13"/>
        <v>1</v>
      </c>
      <c r="BW17" s="70">
        <f t="shared" si="14"/>
        <v>0</v>
      </c>
      <c r="BX17" s="70">
        <f t="shared" si="15"/>
        <v>0</v>
      </c>
      <c r="BY17" s="70">
        <f t="shared" si="16"/>
        <v>3</v>
      </c>
      <c r="BZ17" s="70">
        <f t="shared" si="17"/>
        <v>0</v>
      </c>
      <c r="CA17" s="70">
        <f t="shared" si="18"/>
        <v>0</v>
      </c>
      <c r="CB17" s="70">
        <f t="shared" si="19"/>
        <v>0</v>
      </c>
      <c r="CC17" s="71">
        <f t="shared" si="20"/>
        <v>26</v>
      </c>
    </row>
    <row r="18" spans="1:81" ht="15" customHeight="1" x14ac:dyDescent="0.25">
      <c r="A18" s="214"/>
      <c r="B18" s="72">
        <v>11</v>
      </c>
      <c r="C18" s="73" t="s">
        <v>72</v>
      </c>
      <c r="D18" s="74" t="s">
        <v>73</v>
      </c>
      <c r="E18" s="74" t="s">
        <v>74</v>
      </c>
      <c r="F18" s="75" t="s">
        <v>75</v>
      </c>
      <c r="G18" s="57" t="s">
        <v>39</v>
      </c>
      <c r="H18" s="76" t="s">
        <v>33</v>
      </c>
      <c r="I18" s="77">
        <v>0</v>
      </c>
      <c r="J18" s="78" t="s">
        <v>34</v>
      </c>
      <c r="K18" s="77">
        <v>0</v>
      </c>
      <c r="L18" s="78" t="s">
        <v>34</v>
      </c>
      <c r="M18" s="79">
        <v>9</v>
      </c>
      <c r="N18" s="82" t="s">
        <v>229</v>
      </c>
      <c r="O18" s="79">
        <v>9</v>
      </c>
      <c r="P18" s="82" t="s">
        <v>229</v>
      </c>
      <c r="Q18" s="79">
        <v>9</v>
      </c>
      <c r="R18" s="80" t="s">
        <v>229</v>
      </c>
      <c r="S18" s="83">
        <v>9</v>
      </c>
      <c r="T18" s="84" t="s">
        <v>229</v>
      </c>
      <c r="U18" s="77">
        <v>0</v>
      </c>
      <c r="V18" s="78" t="s">
        <v>34</v>
      </c>
      <c r="W18" s="77">
        <v>0</v>
      </c>
      <c r="X18" s="78" t="s">
        <v>34</v>
      </c>
      <c r="Y18" s="83">
        <v>9</v>
      </c>
      <c r="Z18" s="84" t="s">
        <v>229</v>
      </c>
      <c r="AA18" s="83">
        <v>9</v>
      </c>
      <c r="AB18" s="84" t="s">
        <v>229</v>
      </c>
      <c r="AC18" s="83">
        <v>9</v>
      </c>
      <c r="AD18" s="84" t="s">
        <v>229</v>
      </c>
      <c r="AE18" s="83">
        <v>9</v>
      </c>
      <c r="AF18" s="84" t="s">
        <v>229</v>
      </c>
      <c r="AG18" s="83">
        <v>9</v>
      </c>
      <c r="AH18" s="84" t="s">
        <v>229</v>
      </c>
      <c r="AI18" s="77">
        <v>0</v>
      </c>
      <c r="AJ18" s="78" t="s">
        <v>34</v>
      </c>
      <c r="AK18" s="77">
        <v>0</v>
      </c>
      <c r="AL18" s="78" t="s">
        <v>34</v>
      </c>
      <c r="AM18" s="83">
        <v>9</v>
      </c>
      <c r="AN18" s="84" t="s">
        <v>229</v>
      </c>
      <c r="AO18" s="83">
        <v>9</v>
      </c>
      <c r="AP18" s="84" t="s">
        <v>229</v>
      </c>
      <c r="AQ18" s="83">
        <v>9</v>
      </c>
      <c r="AR18" s="84" t="s">
        <v>229</v>
      </c>
      <c r="AS18" s="83">
        <v>9</v>
      </c>
      <c r="AT18" s="84" t="s">
        <v>229</v>
      </c>
      <c r="AU18" s="83">
        <v>9</v>
      </c>
      <c r="AV18" s="84" t="s">
        <v>229</v>
      </c>
      <c r="AW18" s="77">
        <v>0</v>
      </c>
      <c r="AX18" s="78" t="s">
        <v>34</v>
      </c>
      <c r="AY18" s="77">
        <v>0</v>
      </c>
      <c r="AZ18" s="78" t="s">
        <v>34</v>
      </c>
      <c r="BA18" s="83">
        <v>9</v>
      </c>
      <c r="BB18" s="84" t="s">
        <v>229</v>
      </c>
      <c r="BC18" s="83">
        <v>9</v>
      </c>
      <c r="BD18" s="84" t="s">
        <v>229</v>
      </c>
      <c r="BE18" s="83">
        <v>9</v>
      </c>
      <c r="BF18" s="84" t="s">
        <v>229</v>
      </c>
      <c r="BG18" s="83">
        <v>9</v>
      </c>
      <c r="BH18" s="84" t="s">
        <v>229</v>
      </c>
      <c r="BI18" s="83">
        <v>9</v>
      </c>
      <c r="BJ18" s="84" t="s">
        <v>229</v>
      </c>
      <c r="BK18" s="77">
        <v>0</v>
      </c>
      <c r="BL18" s="78" t="s">
        <v>34</v>
      </c>
      <c r="BM18" s="77">
        <v>0</v>
      </c>
      <c r="BN18" s="78" t="s">
        <v>34</v>
      </c>
      <c r="BO18" s="83">
        <v>9</v>
      </c>
      <c r="BP18" s="84" t="s">
        <v>229</v>
      </c>
      <c r="BQ18" s="83">
        <v>9</v>
      </c>
      <c r="BR18" s="84" t="s">
        <v>229</v>
      </c>
      <c r="BS18" s="69">
        <f t="shared" si="11"/>
        <v>20</v>
      </c>
      <c r="BT18" s="70">
        <f t="shared" ca="1" si="1"/>
        <v>180</v>
      </c>
      <c r="BU18" s="70">
        <f t="shared" si="12"/>
        <v>10</v>
      </c>
      <c r="BV18" s="70">
        <f t="shared" si="13"/>
        <v>0</v>
      </c>
      <c r="BW18" s="70">
        <f t="shared" si="14"/>
        <v>0</v>
      </c>
      <c r="BX18" s="70">
        <f t="shared" si="15"/>
        <v>0</v>
      </c>
      <c r="BY18" s="70">
        <f t="shared" si="16"/>
        <v>0</v>
      </c>
      <c r="BZ18" s="70">
        <f t="shared" si="17"/>
        <v>0</v>
      </c>
      <c r="CA18" s="70">
        <f t="shared" si="18"/>
        <v>0</v>
      </c>
      <c r="CB18" s="70">
        <f t="shared" si="19"/>
        <v>0</v>
      </c>
      <c r="CC18" s="71">
        <f t="shared" si="20"/>
        <v>30</v>
      </c>
    </row>
    <row r="19" spans="1:81" ht="17.25" customHeight="1" x14ac:dyDescent="0.25">
      <c r="A19" s="214"/>
      <c r="B19" s="72">
        <v>12</v>
      </c>
      <c r="C19" s="73" t="s">
        <v>76</v>
      </c>
      <c r="D19" s="74" t="s">
        <v>77</v>
      </c>
      <c r="E19" s="74" t="s">
        <v>78</v>
      </c>
      <c r="F19" s="75" t="s">
        <v>79</v>
      </c>
      <c r="G19" s="57" t="s">
        <v>32</v>
      </c>
      <c r="H19" s="76" t="s">
        <v>33</v>
      </c>
      <c r="I19" s="77">
        <v>0</v>
      </c>
      <c r="J19" s="78" t="s">
        <v>34</v>
      </c>
      <c r="K19" s="77">
        <v>0</v>
      </c>
      <c r="L19" s="78" t="s">
        <v>34</v>
      </c>
      <c r="M19" s="79">
        <v>0</v>
      </c>
      <c r="N19" s="84" t="s">
        <v>40</v>
      </c>
      <c r="O19" s="79">
        <v>0</v>
      </c>
      <c r="P19" s="84" t="s">
        <v>40</v>
      </c>
      <c r="Q19" s="79">
        <v>0</v>
      </c>
      <c r="R19" s="84" t="s">
        <v>40</v>
      </c>
      <c r="S19" s="83">
        <v>0</v>
      </c>
      <c r="T19" s="84" t="s">
        <v>40</v>
      </c>
      <c r="U19" s="77">
        <v>0</v>
      </c>
      <c r="V19" s="78" t="s">
        <v>34</v>
      </c>
      <c r="W19" s="77">
        <v>0</v>
      </c>
      <c r="X19" s="78" t="s">
        <v>34</v>
      </c>
      <c r="Y19" s="83">
        <v>0</v>
      </c>
      <c r="Z19" s="84" t="s">
        <v>40</v>
      </c>
      <c r="AA19" s="83">
        <v>0</v>
      </c>
      <c r="AB19" s="84" t="s">
        <v>40</v>
      </c>
      <c r="AC19" s="83">
        <v>0</v>
      </c>
      <c r="AD19" s="84" t="s">
        <v>40</v>
      </c>
      <c r="AE19" s="83">
        <v>0</v>
      </c>
      <c r="AF19" s="84" t="s">
        <v>40</v>
      </c>
      <c r="AG19" s="83">
        <v>0</v>
      </c>
      <c r="AH19" s="84" t="s">
        <v>40</v>
      </c>
      <c r="AI19" s="77">
        <v>0</v>
      </c>
      <c r="AJ19" s="78" t="s">
        <v>34</v>
      </c>
      <c r="AK19" s="77">
        <v>0</v>
      </c>
      <c r="AL19" s="78" t="s">
        <v>34</v>
      </c>
      <c r="AM19" s="83">
        <v>9</v>
      </c>
      <c r="AN19" s="84" t="s">
        <v>229</v>
      </c>
      <c r="AO19" s="83">
        <v>9</v>
      </c>
      <c r="AP19" s="84" t="s">
        <v>229</v>
      </c>
      <c r="AQ19" s="83">
        <v>9</v>
      </c>
      <c r="AR19" s="84" t="s">
        <v>229</v>
      </c>
      <c r="AS19" s="83">
        <v>9</v>
      </c>
      <c r="AT19" s="84" t="s">
        <v>229</v>
      </c>
      <c r="AU19" s="83">
        <v>9</v>
      </c>
      <c r="AV19" s="84" t="s">
        <v>229</v>
      </c>
      <c r="AW19" s="77">
        <v>0</v>
      </c>
      <c r="AX19" s="78" t="s">
        <v>34</v>
      </c>
      <c r="AY19" s="77">
        <v>0</v>
      </c>
      <c r="AZ19" s="78" t="s">
        <v>34</v>
      </c>
      <c r="BA19" s="83">
        <v>9</v>
      </c>
      <c r="BB19" s="84" t="s">
        <v>229</v>
      </c>
      <c r="BC19" s="83">
        <v>9</v>
      </c>
      <c r="BD19" s="84" t="s">
        <v>229</v>
      </c>
      <c r="BE19" s="83">
        <v>9</v>
      </c>
      <c r="BF19" s="84" t="s">
        <v>229</v>
      </c>
      <c r="BG19" s="83">
        <v>9</v>
      </c>
      <c r="BH19" s="84" t="s">
        <v>229</v>
      </c>
      <c r="BI19" s="83">
        <v>9</v>
      </c>
      <c r="BJ19" s="84" t="s">
        <v>229</v>
      </c>
      <c r="BK19" s="77">
        <v>0</v>
      </c>
      <c r="BL19" s="78" t="s">
        <v>34</v>
      </c>
      <c r="BM19" s="77">
        <v>0</v>
      </c>
      <c r="BN19" s="78" t="s">
        <v>34</v>
      </c>
      <c r="BO19" s="83">
        <v>9</v>
      </c>
      <c r="BP19" s="84" t="s">
        <v>229</v>
      </c>
      <c r="BQ19" s="83">
        <v>9</v>
      </c>
      <c r="BR19" s="84" t="s">
        <v>229</v>
      </c>
      <c r="BS19" s="69">
        <f t="shared" si="11"/>
        <v>11</v>
      </c>
      <c r="BT19" s="70">
        <f t="shared" ca="1" si="1"/>
        <v>99</v>
      </c>
      <c r="BU19" s="70">
        <f t="shared" si="12"/>
        <v>10</v>
      </c>
      <c r="BV19" s="70">
        <f t="shared" si="13"/>
        <v>0</v>
      </c>
      <c r="BW19" s="70">
        <f t="shared" si="14"/>
        <v>0</v>
      </c>
      <c r="BX19" s="70">
        <f t="shared" si="15"/>
        <v>0</v>
      </c>
      <c r="BY19" s="70">
        <f t="shared" si="16"/>
        <v>0</v>
      </c>
      <c r="BZ19" s="70">
        <f t="shared" si="17"/>
        <v>0</v>
      </c>
      <c r="CA19" s="70">
        <f t="shared" si="18"/>
        <v>9</v>
      </c>
      <c r="CB19" s="70">
        <f t="shared" si="19"/>
        <v>0</v>
      </c>
      <c r="CC19" s="71">
        <f t="shared" si="20"/>
        <v>21</v>
      </c>
    </row>
    <row r="20" spans="1:81" ht="17.25" customHeight="1" x14ac:dyDescent="0.25">
      <c r="A20" s="214"/>
      <c r="B20" s="72">
        <v>13</v>
      </c>
      <c r="C20" s="73" t="s">
        <v>80</v>
      </c>
      <c r="D20" s="74" t="s">
        <v>81</v>
      </c>
      <c r="E20" s="74" t="s">
        <v>82</v>
      </c>
      <c r="F20" s="75" t="s">
        <v>83</v>
      </c>
      <c r="G20" s="57" t="s">
        <v>39</v>
      </c>
      <c r="H20" s="76" t="s">
        <v>33</v>
      </c>
      <c r="I20" s="77">
        <v>0</v>
      </c>
      <c r="J20" s="78" t="s">
        <v>34</v>
      </c>
      <c r="K20" s="77">
        <v>0</v>
      </c>
      <c r="L20" s="78" t="s">
        <v>34</v>
      </c>
      <c r="M20" s="79">
        <v>9</v>
      </c>
      <c r="N20" s="82" t="s">
        <v>229</v>
      </c>
      <c r="O20" s="79">
        <v>9</v>
      </c>
      <c r="P20" s="82" t="s">
        <v>229</v>
      </c>
      <c r="Q20" s="79">
        <v>9</v>
      </c>
      <c r="R20" s="80" t="s">
        <v>229</v>
      </c>
      <c r="S20" s="83">
        <v>9</v>
      </c>
      <c r="T20" s="84" t="s">
        <v>229</v>
      </c>
      <c r="U20" s="77">
        <v>0</v>
      </c>
      <c r="V20" s="78" t="s">
        <v>34</v>
      </c>
      <c r="W20" s="77">
        <v>0</v>
      </c>
      <c r="X20" s="78" t="s">
        <v>34</v>
      </c>
      <c r="Y20" s="83">
        <v>9</v>
      </c>
      <c r="Z20" s="84" t="s">
        <v>229</v>
      </c>
      <c r="AA20" s="83">
        <v>9</v>
      </c>
      <c r="AB20" s="84" t="s">
        <v>229</v>
      </c>
      <c r="AC20" s="83">
        <v>9</v>
      </c>
      <c r="AD20" s="84" t="s">
        <v>229</v>
      </c>
      <c r="AE20" s="83">
        <v>9</v>
      </c>
      <c r="AF20" s="84" t="s">
        <v>229</v>
      </c>
      <c r="AG20" s="83">
        <v>9</v>
      </c>
      <c r="AH20" s="84" t="s">
        <v>229</v>
      </c>
      <c r="AI20" s="77">
        <v>0</v>
      </c>
      <c r="AJ20" s="78" t="s">
        <v>34</v>
      </c>
      <c r="AK20" s="77">
        <v>0</v>
      </c>
      <c r="AL20" s="78" t="s">
        <v>34</v>
      </c>
      <c r="AM20" s="83">
        <v>9</v>
      </c>
      <c r="AN20" s="84" t="s">
        <v>229</v>
      </c>
      <c r="AO20" s="83">
        <v>9</v>
      </c>
      <c r="AP20" s="84" t="s">
        <v>229</v>
      </c>
      <c r="AQ20" s="83">
        <v>9</v>
      </c>
      <c r="AR20" s="84" t="s">
        <v>229</v>
      </c>
      <c r="AS20" s="83">
        <v>9</v>
      </c>
      <c r="AT20" s="84" t="s">
        <v>229</v>
      </c>
      <c r="AU20" s="83">
        <v>9</v>
      </c>
      <c r="AV20" s="84" t="s">
        <v>229</v>
      </c>
      <c r="AW20" s="77">
        <v>0</v>
      </c>
      <c r="AX20" s="78" t="s">
        <v>34</v>
      </c>
      <c r="AY20" s="77">
        <v>0</v>
      </c>
      <c r="AZ20" s="78" t="s">
        <v>34</v>
      </c>
      <c r="BA20" s="83">
        <v>9</v>
      </c>
      <c r="BB20" s="84" t="s">
        <v>229</v>
      </c>
      <c r="BC20" s="83">
        <v>9</v>
      </c>
      <c r="BD20" s="84" t="s">
        <v>229</v>
      </c>
      <c r="BE20" s="83">
        <v>9</v>
      </c>
      <c r="BF20" s="84" t="s">
        <v>229</v>
      </c>
      <c r="BG20" s="83">
        <v>9</v>
      </c>
      <c r="BH20" s="84" t="s">
        <v>229</v>
      </c>
      <c r="BI20" s="83">
        <v>9</v>
      </c>
      <c r="BJ20" s="84" t="s">
        <v>229</v>
      </c>
      <c r="BK20" s="77">
        <v>0</v>
      </c>
      <c r="BL20" s="78" t="s">
        <v>34</v>
      </c>
      <c r="BM20" s="77">
        <v>0</v>
      </c>
      <c r="BN20" s="78" t="s">
        <v>34</v>
      </c>
      <c r="BO20" s="83">
        <v>9</v>
      </c>
      <c r="BP20" s="84" t="s">
        <v>229</v>
      </c>
      <c r="BQ20" s="83">
        <v>9</v>
      </c>
      <c r="BR20" s="84" t="s">
        <v>229</v>
      </c>
      <c r="BS20" s="69">
        <f t="shared" si="11"/>
        <v>20</v>
      </c>
      <c r="BT20" s="70">
        <f t="shared" ca="1" si="1"/>
        <v>180</v>
      </c>
      <c r="BU20" s="70">
        <f t="shared" si="12"/>
        <v>10</v>
      </c>
      <c r="BV20" s="70">
        <f t="shared" si="13"/>
        <v>0</v>
      </c>
      <c r="BW20" s="70">
        <f t="shared" si="14"/>
        <v>0</v>
      </c>
      <c r="BX20" s="70">
        <f t="shared" si="15"/>
        <v>0</v>
      </c>
      <c r="BY20" s="70">
        <f t="shared" si="16"/>
        <v>0</v>
      </c>
      <c r="BZ20" s="70">
        <f t="shared" si="17"/>
        <v>0</v>
      </c>
      <c r="CA20" s="70">
        <f t="shared" si="18"/>
        <v>0</v>
      </c>
      <c r="CB20" s="70">
        <f t="shared" si="19"/>
        <v>0</v>
      </c>
      <c r="CC20" s="71">
        <f t="shared" si="20"/>
        <v>30</v>
      </c>
    </row>
    <row r="21" spans="1:81" ht="15" customHeight="1" x14ac:dyDescent="0.25">
      <c r="A21" s="214"/>
      <c r="B21" s="72">
        <v>14</v>
      </c>
      <c r="C21" s="73" t="s">
        <v>84</v>
      </c>
      <c r="D21" s="74" t="s">
        <v>42</v>
      </c>
      <c r="E21" s="74" t="s">
        <v>85</v>
      </c>
      <c r="F21" s="75" t="s">
        <v>86</v>
      </c>
      <c r="G21" s="57" t="s">
        <v>39</v>
      </c>
      <c r="H21" s="76" t="s">
        <v>33</v>
      </c>
      <c r="I21" s="77">
        <v>0</v>
      </c>
      <c r="J21" s="78" t="s">
        <v>34</v>
      </c>
      <c r="K21" s="77">
        <v>0</v>
      </c>
      <c r="L21" s="78" t="s">
        <v>34</v>
      </c>
      <c r="M21" s="79">
        <v>9</v>
      </c>
      <c r="N21" s="82" t="s">
        <v>229</v>
      </c>
      <c r="O21" s="79">
        <v>9</v>
      </c>
      <c r="P21" s="82" t="s">
        <v>229</v>
      </c>
      <c r="Q21" s="79">
        <v>9</v>
      </c>
      <c r="R21" s="80" t="s">
        <v>229</v>
      </c>
      <c r="S21" s="83">
        <v>9</v>
      </c>
      <c r="T21" s="84" t="s">
        <v>229</v>
      </c>
      <c r="U21" s="77">
        <v>0</v>
      </c>
      <c r="V21" s="78" t="s">
        <v>34</v>
      </c>
      <c r="W21" s="77">
        <v>0</v>
      </c>
      <c r="X21" s="78" t="s">
        <v>34</v>
      </c>
      <c r="Y21" s="83">
        <v>9</v>
      </c>
      <c r="Z21" s="84" t="s">
        <v>229</v>
      </c>
      <c r="AA21" s="83">
        <v>9</v>
      </c>
      <c r="AB21" s="84" t="s">
        <v>229</v>
      </c>
      <c r="AC21" s="83">
        <v>9</v>
      </c>
      <c r="AD21" s="84" t="s">
        <v>229</v>
      </c>
      <c r="AE21" s="83">
        <v>9</v>
      </c>
      <c r="AF21" s="84" t="s">
        <v>229</v>
      </c>
      <c r="AG21" s="83">
        <v>9</v>
      </c>
      <c r="AH21" s="84" t="s">
        <v>229</v>
      </c>
      <c r="AI21" s="77">
        <v>0</v>
      </c>
      <c r="AJ21" s="78" t="s">
        <v>34</v>
      </c>
      <c r="AK21" s="77">
        <v>0</v>
      </c>
      <c r="AL21" s="78" t="s">
        <v>34</v>
      </c>
      <c r="AM21" s="83">
        <v>9</v>
      </c>
      <c r="AN21" s="84" t="s">
        <v>229</v>
      </c>
      <c r="AO21" s="83">
        <v>9</v>
      </c>
      <c r="AP21" s="84" t="s">
        <v>229</v>
      </c>
      <c r="AQ21" s="83">
        <v>9</v>
      </c>
      <c r="AR21" s="84" t="s">
        <v>229</v>
      </c>
      <c r="AS21" s="83">
        <v>9</v>
      </c>
      <c r="AT21" s="84" t="s">
        <v>229</v>
      </c>
      <c r="AU21" s="83">
        <v>9</v>
      </c>
      <c r="AV21" s="84" t="s">
        <v>229</v>
      </c>
      <c r="AW21" s="77">
        <v>0</v>
      </c>
      <c r="AX21" s="78" t="s">
        <v>34</v>
      </c>
      <c r="AY21" s="77">
        <v>0</v>
      </c>
      <c r="AZ21" s="78" t="s">
        <v>34</v>
      </c>
      <c r="BA21" s="83">
        <v>9</v>
      </c>
      <c r="BB21" s="84" t="s">
        <v>229</v>
      </c>
      <c r="BC21" s="83">
        <v>9</v>
      </c>
      <c r="BD21" s="84" t="s">
        <v>229</v>
      </c>
      <c r="BE21" s="83">
        <v>9</v>
      </c>
      <c r="BF21" s="84" t="s">
        <v>229</v>
      </c>
      <c r="BG21" s="83">
        <v>9</v>
      </c>
      <c r="BH21" s="84" t="s">
        <v>229</v>
      </c>
      <c r="BI21" s="83">
        <v>9</v>
      </c>
      <c r="BJ21" s="84" t="s">
        <v>229</v>
      </c>
      <c r="BK21" s="77">
        <v>0</v>
      </c>
      <c r="BL21" s="78" t="s">
        <v>34</v>
      </c>
      <c r="BM21" s="77">
        <v>0</v>
      </c>
      <c r="BN21" s="78" t="s">
        <v>34</v>
      </c>
      <c r="BO21" s="83">
        <v>9</v>
      </c>
      <c r="BP21" s="84" t="s">
        <v>229</v>
      </c>
      <c r="BQ21" s="83">
        <v>9</v>
      </c>
      <c r="BR21" s="84" t="s">
        <v>229</v>
      </c>
      <c r="BS21" s="69">
        <f t="shared" si="11"/>
        <v>20</v>
      </c>
      <c r="BT21" s="70">
        <f t="shared" ca="1" si="1"/>
        <v>180</v>
      </c>
      <c r="BU21" s="70">
        <f t="shared" si="12"/>
        <v>10</v>
      </c>
      <c r="BV21" s="70">
        <f t="shared" si="13"/>
        <v>0</v>
      </c>
      <c r="BW21" s="70">
        <f t="shared" si="14"/>
        <v>0</v>
      </c>
      <c r="BX21" s="70">
        <f t="shared" si="15"/>
        <v>0</v>
      </c>
      <c r="BY21" s="70">
        <f t="shared" si="16"/>
        <v>0</v>
      </c>
      <c r="BZ21" s="70">
        <f t="shared" si="17"/>
        <v>0</v>
      </c>
      <c r="CA21" s="70">
        <f t="shared" si="18"/>
        <v>0</v>
      </c>
      <c r="CB21" s="70">
        <f t="shared" si="19"/>
        <v>0</v>
      </c>
      <c r="CC21" s="71">
        <f t="shared" si="20"/>
        <v>30</v>
      </c>
    </row>
    <row r="22" spans="1:81" ht="15" customHeight="1" x14ac:dyDescent="0.25">
      <c r="A22" s="214"/>
      <c r="B22" s="72">
        <v>15</v>
      </c>
      <c r="C22" s="73" t="s">
        <v>87</v>
      </c>
      <c r="D22" s="74" t="s">
        <v>88</v>
      </c>
      <c r="E22" s="74" t="s">
        <v>89</v>
      </c>
      <c r="F22" s="75" t="s">
        <v>226</v>
      </c>
      <c r="G22" s="57" t="s">
        <v>39</v>
      </c>
      <c r="H22" s="76" t="s">
        <v>33</v>
      </c>
      <c r="I22" s="77">
        <v>0</v>
      </c>
      <c r="J22" s="78" t="s">
        <v>34</v>
      </c>
      <c r="K22" s="77">
        <v>0</v>
      </c>
      <c r="L22" s="78" t="s">
        <v>34</v>
      </c>
      <c r="M22" s="79">
        <v>9</v>
      </c>
      <c r="N22" s="82" t="s">
        <v>229</v>
      </c>
      <c r="O22" s="79">
        <v>9</v>
      </c>
      <c r="P22" s="82" t="s">
        <v>229</v>
      </c>
      <c r="Q22" s="79">
        <v>9</v>
      </c>
      <c r="R22" s="80" t="s">
        <v>229</v>
      </c>
      <c r="S22" s="83">
        <v>9</v>
      </c>
      <c r="T22" s="84" t="s">
        <v>229</v>
      </c>
      <c r="U22" s="77">
        <v>0</v>
      </c>
      <c r="V22" s="78" t="s">
        <v>34</v>
      </c>
      <c r="W22" s="77">
        <v>0</v>
      </c>
      <c r="X22" s="78" t="s">
        <v>34</v>
      </c>
      <c r="Y22" s="83">
        <v>9</v>
      </c>
      <c r="Z22" s="84" t="s">
        <v>229</v>
      </c>
      <c r="AA22" s="83">
        <v>9</v>
      </c>
      <c r="AB22" s="84" t="s">
        <v>229</v>
      </c>
      <c r="AC22" s="83">
        <v>9</v>
      </c>
      <c r="AD22" s="84" t="s">
        <v>229</v>
      </c>
      <c r="AE22" s="83">
        <v>9</v>
      </c>
      <c r="AF22" s="84" t="s">
        <v>229</v>
      </c>
      <c r="AG22" s="83">
        <v>9</v>
      </c>
      <c r="AH22" s="84" t="s">
        <v>229</v>
      </c>
      <c r="AI22" s="77">
        <v>0</v>
      </c>
      <c r="AJ22" s="78" t="s">
        <v>34</v>
      </c>
      <c r="AK22" s="77">
        <v>0</v>
      </c>
      <c r="AL22" s="78" t="s">
        <v>34</v>
      </c>
      <c r="AM22" s="83">
        <v>9</v>
      </c>
      <c r="AN22" s="84" t="s">
        <v>229</v>
      </c>
      <c r="AO22" s="83">
        <v>9</v>
      </c>
      <c r="AP22" s="84" t="s">
        <v>229</v>
      </c>
      <c r="AQ22" s="83">
        <v>9</v>
      </c>
      <c r="AR22" s="84" t="s">
        <v>229</v>
      </c>
      <c r="AS22" s="83">
        <v>9</v>
      </c>
      <c r="AT22" s="84" t="s">
        <v>229</v>
      </c>
      <c r="AU22" s="83">
        <v>9</v>
      </c>
      <c r="AV22" s="84" t="s">
        <v>229</v>
      </c>
      <c r="AW22" s="77">
        <v>0</v>
      </c>
      <c r="AX22" s="78" t="s">
        <v>34</v>
      </c>
      <c r="AY22" s="77">
        <v>0</v>
      </c>
      <c r="AZ22" s="78" t="s">
        <v>34</v>
      </c>
      <c r="BA22" s="83">
        <v>9</v>
      </c>
      <c r="BB22" s="84" t="s">
        <v>229</v>
      </c>
      <c r="BC22" s="83">
        <v>9</v>
      </c>
      <c r="BD22" s="84" t="s">
        <v>229</v>
      </c>
      <c r="BE22" s="83">
        <v>9</v>
      </c>
      <c r="BF22" s="84" t="s">
        <v>229</v>
      </c>
      <c r="BG22" s="83">
        <v>9</v>
      </c>
      <c r="BH22" s="84" t="s">
        <v>229</v>
      </c>
      <c r="BI22" s="83">
        <v>9</v>
      </c>
      <c r="BJ22" s="84" t="s">
        <v>229</v>
      </c>
      <c r="BK22" s="77">
        <v>0</v>
      </c>
      <c r="BL22" s="78" t="s">
        <v>34</v>
      </c>
      <c r="BM22" s="77">
        <v>0</v>
      </c>
      <c r="BN22" s="78" t="s">
        <v>34</v>
      </c>
      <c r="BO22" s="83">
        <v>9</v>
      </c>
      <c r="BP22" s="84" t="s">
        <v>229</v>
      </c>
      <c r="BQ22" s="83">
        <v>9</v>
      </c>
      <c r="BR22" s="84" t="s">
        <v>229</v>
      </c>
      <c r="BS22" s="69">
        <f t="shared" si="11"/>
        <v>20</v>
      </c>
      <c r="BT22" s="70">
        <f t="shared" ca="1" si="1"/>
        <v>180</v>
      </c>
      <c r="BU22" s="70">
        <f t="shared" si="12"/>
        <v>10</v>
      </c>
      <c r="BV22" s="70">
        <f t="shared" si="13"/>
        <v>0</v>
      </c>
      <c r="BW22" s="70">
        <f t="shared" si="14"/>
        <v>0</v>
      </c>
      <c r="BX22" s="70">
        <f t="shared" si="15"/>
        <v>0</v>
      </c>
      <c r="BY22" s="70">
        <f t="shared" si="16"/>
        <v>0</v>
      </c>
      <c r="BZ22" s="70">
        <f t="shared" si="17"/>
        <v>0</v>
      </c>
      <c r="CA22" s="70">
        <f t="shared" si="18"/>
        <v>0</v>
      </c>
      <c r="CB22" s="70">
        <f t="shared" si="19"/>
        <v>0</v>
      </c>
      <c r="CC22" s="71">
        <f t="shared" si="20"/>
        <v>30</v>
      </c>
    </row>
    <row r="23" spans="1:81" ht="15" customHeight="1" x14ac:dyDescent="0.25">
      <c r="A23" s="214"/>
      <c r="B23" s="72">
        <v>16</v>
      </c>
      <c r="C23" s="73" t="s">
        <v>90</v>
      </c>
      <c r="D23" s="74" t="s">
        <v>91</v>
      </c>
      <c r="E23" s="74" t="s">
        <v>92</v>
      </c>
      <c r="F23" s="75" t="s">
        <v>93</v>
      </c>
      <c r="G23" s="57" t="s">
        <v>94</v>
      </c>
      <c r="H23" s="76" t="s">
        <v>33</v>
      </c>
      <c r="I23" s="77">
        <v>0</v>
      </c>
      <c r="J23" s="78" t="s">
        <v>34</v>
      </c>
      <c r="K23" s="77">
        <v>0</v>
      </c>
      <c r="L23" s="78" t="s">
        <v>34</v>
      </c>
      <c r="M23" s="79">
        <v>0</v>
      </c>
      <c r="N23" s="84" t="s">
        <v>40</v>
      </c>
      <c r="O23" s="79">
        <v>0</v>
      </c>
      <c r="P23" s="84" t="s">
        <v>40</v>
      </c>
      <c r="Q23" s="79">
        <v>0</v>
      </c>
      <c r="R23" s="84" t="s">
        <v>40</v>
      </c>
      <c r="S23" s="83">
        <v>0</v>
      </c>
      <c r="T23" s="84" t="s">
        <v>40</v>
      </c>
      <c r="U23" s="77">
        <v>0</v>
      </c>
      <c r="V23" s="78" t="s">
        <v>34</v>
      </c>
      <c r="W23" s="77">
        <v>0</v>
      </c>
      <c r="X23" s="78" t="s">
        <v>34</v>
      </c>
      <c r="Y23" s="83">
        <v>0</v>
      </c>
      <c r="Z23" s="84" t="s">
        <v>40</v>
      </c>
      <c r="AA23" s="83">
        <v>0</v>
      </c>
      <c r="AB23" s="84" t="s">
        <v>40</v>
      </c>
      <c r="AC23" s="83">
        <v>0</v>
      </c>
      <c r="AD23" s="84" t="s">
        <v>40</v>
      </c>
      <c r="AE23" s="83">
        <v>0</v>
      </c>
      <c r="AF23" s="84" t="s">
        <v>40</v>
      </c>
      <c r="AG23" s="83">
        <v>0</v>
      </c>
      <c r="AH23" s="84" t="s">
        <v>40</v>
      </c>
      <c r="AI23" s="77">
        <v>0</v>
      </c>
      <c r="AJ23" s="78" t="s">
        <v>34</v>
      </c>
      <c r="AK23" s="77">
        <v>0</v>
      </c>
      <c r="AL23" s="78" t="s">
        <v>34</v>
      </c>
      <c r="AM23" s="83">
        <v>0</v>
      </c>
      <c r="AN23" s="84" t="s">
        <v>40</v>
      </c>
      <c r="AO23" s="83">
        <v>9</v>
      </c>
      <c r="AP23" s="84" t="s">
        <v>229</v>
      </c>
      <c r="AQ23" s="83">
        <v>9</v>
      </c>
      <c r="AR23" s="84" t="s">
        <v>229</v>
      </c>
      <c r="AS23" s="83">
        <v>9</v>
      </c>
      <c r="AT23" s="84" t="s">
        <v>229</v>
      </c>
      <c r="AU23" s="83">
        <v>9</v>
      </c>
      <c r="AV23" s="84" t="s">
        <v>229</v>
      </c>
      <c r="AW23" s="77">
        <v>0</v>
      </c>
      <c r="AX23" s="78" t="s">
        <v>34</v>
      </c>
      <c r="AY23" s="77">
        <v>0</v>
      </c>
      <c r="AZ23" s="78" t="s">
        <v>34</v>
      </c>
      <c r="BA23" s="83">
        <v>9</v>
      </c>
      <c r="BB23" s="84" t="s">
        <v>229</v>
      </c>
      <c r="BC23" s="83">
        <v>9</v>
      </c>
      <c r="BD23" s="84" t="s">
        <v>229</v>
      </c>
      <c r="BE23" s="83">
        <v>9</v>
      </c>
      <c r="BF23" s="84" t="s">
        <v>229</v>
      </c>
      <c r="BG23" s="83">
        <v>9</v>
      </c>
      <c r="BH23" s="84" t="s">
        <v>229</v>
      </c>
      <c r="BI23" s="83">
        <v>9</v>
      </c>
      <c r="BJ23" s="84" t="s">
        <v>229</v>
      </c>
      <c r="BK23" s="77">
        <v>0</v>
      </c>
      <c r="BL23" s="78" t="s">
        <v>34</v>
      </c>
      <c r="BM23" s="77">
        <v>0</v>
      </c>
      <c r="BN23" s="78" t="s">
        <v>34</v>
      </c>
      <c r="BO23" s="83">
        <v>9</v>
      </c>
      <c r="BP23" s="84" t="s">
        <v>229</v>
      </c>
      <c r="BQ23" s="83">
        <v>9</v>
      </c>
      <c r="BR23" s="84" t="s">
        <v>229</v>
      </c>
      <c r="BS23" s="69">
        <f t="shared" si="11"/>
        <v>10</v>
      </c>
      <c r="BT23" s="70">
        <f t="shared" ca="1" si="1"/>
        <v>90</v>
      </c>
      <c r="BU23" s="70">
        <f t="shared" si="12"/>
        <v>10</v>
      </c>
      <c r="BV23" s="70">
        <f t="shared" si="13"/>
        <v>0</v>
      </c>
      <c r="BW23" s="70">
        <f t="shared" si="14"/>
        <v>0</v>
      </c>
      <c r="BX23" s="70">
        <f t="shared" si="15"/>
        <v>0</v>
      </c>
      <c r="BY23" s="70">
        <f t="shared" si="16"/>
        <v>0</v>
      </c>
      <c r="BZ23" s="70">
        <f t="shared" si="17"/>
        <v>0</v>
      </c>
      <c r="CA23" s="70">
        <f t="shared" si="18"/>
        <v>10</v>
      </c>
      <c r="CB23" s="70">
        <f t="shared" si="19"/>
        <v>0</v>
      </c>
      <c r="CC23" s="71">
        <f t="shared" si="20"/>
        <v>20</v>
      </c>
    </row>
    <row r="24" spans="1:81" ht="15" customHeight="1" x14ac:dyDescent="0.25">
      <c r="A24" s="214"/>
      <c r="B24" s="72">
        <v>17</v>
      </c>
      <c r="C24" s="73" t="s">
        <v>96</v>
      </c>
      <c r="D24" s="74" t="s">
        <v>88</v>
      </c>
      <c r="E24" s="74" t="s">
        <v>97</v>
      </c>
      <c r="F24" s="75" t="s">
        <v>98</v>
      </c>
      <c r="G24" s="57" t="s">
        <v>99</v>
      </c>
      <c r="H24" s="76" t="s">
        <v>33</v>
      </c>
      <c r="I24" s="77">
        <v>0</v>
      </c>
      <c r="J24" s="78" t="s">
        <v>34</v>
      </c>
      <c r="K24" s="77">
        <v>0</v>
      </c>
      <c r="L24" s="78" t="s">
        <v>34</v>
      </c>
      <c r="M24" s="79">
        <v>9</v>
      </c>
      <c r="N24" s="82" t="s">
        <v>229</v>
      </c>
      <c r="O24" s="79">
        <v>9</v>
      </c>
      <c r="P24" s="82" t="s">
        <v>229</v>
      </c>
      <c r="Q24" s="79">
        <v>9</v>
      </c>
      <c r="R24" s="82" t="s">
        <v>229</v>
      </c>
      <c r="S24" s="79">
        <v>9</v>
      </c>
      <c r="T24" s="80" t="s">
        <v>229</v>
      </c>
      <c r="U24" s="77">
        <v>0</v>
      </c>
      <c r="V24" s="78" t="s">
        <v>34</v>
      </c>
      <c r="W24" s="77">
        <v>0</v>
      </c>
      <c r="X24" s="78" t="s">
        <v>34</v>
      </c>
      <c r="Y24" s="79">
        <v>9</v>
      </c>
      <c r="Z24" s="82" t="s">
        <v>229</v>
      </c>
      <c r="AA24" s="79">
        <v>9</v>
      </c>
      <c r="AB24" s="82" t="s">
        <v>229</v>
      </c>
      <c r="AC24" s="79">
        <v>9</v>
      </c>
      <c r="AD24" s="82" t="s">
        <v>229</v>
      </c>
      <c r="AE24" s="79">
        <v>9</v>
      </c>
      <c r="AF24" s="82" t="s">
        <v>229</v>
      </c>
      <c r="AG24" s="79">
        <v>9</v>
      </c>
      <c r="AH24" s="82" t="s">
        <v>229</v>
      </c>
      <c r="AI24" s="77">
        <v>0</v>
      </c>
      <c r="AJ24" s="78" t="s">
        <v>34</v>
      </c>
      <c r="AK24" s="77">
        <v>0</v>
      </c>
      <c r="AL24" s="78" t="s">
        <v>34</v>
      </c>
      <c r="AM24" s="79">
        <v>9</v>
      </c>
      <c r="AN24" s="82" t="s">
        <v>229</v>
      </c>
      <c r="AO24" s="83">
        <v>9</v>
      </c>
      <c r="AP24" s="84" t="s">
        <v>229</v>
      </c>
      <c r="AQ24" s="83">
        <v>9</v>
      </c>
      <c r="AR24" s="84" t="s">
        <v>229</v>
      </c>
      <c r="AS24" s="83">
        <v>9</v>
      </c>
      <c r="AT24" s="84" t="s">
        <v>229</v>
      </c>
      <c r="AU24" s="83">
        <v>9</v>
      </c>
      <c r="AV24" s="84" t="s">
        <v>229</v>
      </c>
      <c r="AW24" s="77">
        <v>0</v>
      </c>
      <c r="AX24" s="78" t="s">
        <v>34</v>
      </c>
      <c r="AY24" s="77">
        <v>0</v>
      </c>
      <c r="AZ24" s="78" t="s">
        <v>34</v>
      </c>
      <c r="BA24" s="83">
        <v>9</v>
      </c>
      <c r="BB24" s="84" t="s">
        <v>229</v>
      </c>
      <c r="BC24" s="83">
        <v>9</v>
      </c>
      <c r="BD24" s="84" t="s">
        <v>229</v>
      </c>
      <c r="BE24" s="83">
        <v>9</v>
      </c>
      <c r="BF24" s="84" t="s">
        <v>229</v>
      </c>
      <c r="BG24" s="83">
        <v>9</v>
      </c>
      <c r="BH24" s="84" t="s">
        <v>229</v>
      </c>
      <c r="BI24" s="83">
        <v>9</v>
      </c>
      <c r="BJ24" s="84" t="s">
        <v>229</v>
      </c>
      <c r="BK24" s="77">
        <v>0</v>
      </c>
      <c r="BL24" s="78" t="s">
        <v>34</v>
      </c>
      <c r="BM24" s="77">
        <v>0</v>
      </c>
      <c r="BN24" s="78" t="s">
        <v>34</v>
      </c>
      <c r="BO24" s="83">
        <v>9</v>
      </c>
      <c r="BP24" s="84" t="s">
        <v>229</v>
      </c>
      <c r="BQ24" s="83">
        <v>9</v>
      </c>
      <c r="BR24" s="84" t="s">
        <v>229</v>
      </c>
      <c r="BS24" s="69">
        <f t="shared" si="11"/>
        <v>20</v>
      </c>
      <c r="BT24" s="70">
        <f t="shared" ca="1" si="1"/>
        <v>180</v>
      </c>
      <c r="BU24" s="70">
        <f t="shared" si="12"/>
        <v>10</v>
      </c>
      <c r="BV24" s="70">
        <f t="shared" si="13"/>
        <v>0</v>
      </c>
      <c r="BW24" s="70">
        <f t="shared" si="14"/>
        <v>0</v>
      </c>
      <c r="BX24" s="70">
        <f t="shared" si="15"/>
        <v>0</v>
      </c>
      <c r="BY24" s="70">
        <f t="shared" si="16"/>
        <v>0</v>
      </c>
      <c r="BZ24" s="70">
        <f t="shared" si="17"/>
        <v>0</v>
      </c>
      <c r="CA24" s="70">
        <f t="shared" si="18"/>
        <v>0</v>
      </c>
      <c r="CB24" s="70">
        <f t="shared" si="19"/>
        <v>0</v>
      </c>
      <c r="CC24" s="71">
        <f t="shared" si="20"/>
        <v>30</v>
      </c>
    </row>
    <row r="25" spans="1:81" ht="15" customHeight="1" x14ac:dyDescent="0.25">
      <c r="A25" s="214"/>
      <c r="B25" s="72">
        <v>18</v>
      </c>
      <c r="C25" s="73" t="s">
        <v>100</v>
      </c>
      <c r="D25" s="74" t="s">
        <v>101</v>
      </c>
      <c r="E25" s="74" t="s">
        <v>102</v>
      </c>
      <c r="F25" s="75" t="s">
        <v>103</v>
      </c>
      <c r="G25" s="57" t="s">
        <v>39</v>
      </c>
      <c r="H25" s="76" t="s">
        <v>33</v>
      </c>
      <c r="I25" s="77">
        <v>0</v>
      </c>
      <c r="J25" s="78" t="s">
        <v>34</v>
      </c>
      <c r="K25" s="77">
        <v>0</v>
      </c>
      <c r="L25" s="78" t="s">
        <v>34</v>
      </c>
      <c r="M25" s="79">
        <v>9</v>
      </c>
      <c r="N25" s="82" t="s">
        <v>229</v>
      </c>
      <c r="O25" s="79">
        <v>9</v>
      </c>
      <c r="P25" s="82" t="s">
        <v>229</v>
      </c>
      <c r="Q25" s="79">
        <v>9</v>
      </c>
      <c r="R25" s="82" t="s">
        <v>229</v>
      </c>
      <c r="S25" s="79">
        <v>9</v>
      </c>
      <c r="T25" s="80" t="s">
        <v>229</v>
      </c>
      <c r="U25" s="77">
        <v>0</v>
      </c>
      <c r="V25" s="78" t="s">
        <v>34</v>
      </c>
      <c r="W25" s="77">
        <v>0</v>
      </c>
      <c r="X25" s="78" t="s">
        <v>34</v>
      </c>
      <c r="Y25" s="79">
        <v>9</v>
      </c>
      <c r="Z25" s="82" t="s">
        <v>229</v>
      </c>
      <c r="AA25" s="79">
        <v>9</v>
      </c>
      <c r="AB25" s="82" t="s">
        <v>229</v>
      </c>
      <c r="AC25" s="79">
        <v>9</v>
      </c>
      <c r="AD25" s="82" t="s">
        <v>229</v>
      </c>
      <c r="AE25" s="79">
        <v>9</v>
      </c>
      <c r="AF25" s="82" t="s">
        <v>229</v>
      </c>
      <c r="AG25" s="79">
        <v>9</v>
      </c>
      <c r="AH25" s="82" t="s">
        <v>229</v>
      </c>
      <c r="AI25" s="77">
        <v>0</v>
      </c>
      <c r="AJ25" s="78" t="s">
        <v>34</v>
      </c>
      <c r="AK25" s="77">
        <v>0</v>
      </c>
      <c r="AL25" s="78" t="s">
        <v>34</v>
      </c>
      <c r="AM25" s="79">
        <v>9</v>
      </c>
      <c r="AN25" s="82" t="s">
        <v>229</v>
      </c>
      <c r="AO25" s="83">
        <v>9</v>
      </c>
      <c r="AP25" s="84" t="s">
        <v>229</v>
      </c>
      <c r="AQ25" s="83">
        <v>9</v>
      </c>
      <c r="AR25" s="84" t="s">
        <v>229</v>
      </c>
      <c r="AS25" s="83">
        <v>9</v>
      </c>
      <c r="AT25" s="84" t="s">
        <v>229</v>
      </c>
      <c r="AU25" s="83">
        <v>9</v>
      </c>
      <c r="AV25" s="84" t="s">
        <v>229</v>
      </c>
      <c r="AW25" s="77">
        <v>0</v>
      </c>
      <c r="AX25" s="78" t="s">
        <v>34</v>
      </c>
      <c r="AY25" s="77">
        <v>0</v>
      </c>
      <c r="AZ25" s="78" t="s">
        <v>34</v>
      </c>
      <c r="BA25" s="83">
        <v>9</v>
      </c>
      <c r="BB25" s="84" t="s">
        <v>229</v>
      </c>
      <c r="BC25" s="83">
        <v>9</v>
      </c>
      <c r="BD25" s="84" t="s">
        <v>229</v>
      </c>
      <c r="BE25" s="83">
        <v>9</v>
      </c>
      <c r="BF25" s="84" t="s">
        <v>229</v>
      </c>
      <c r="BG25" s="83">
        <v>9</v>
      </c>
      <c r="BH25" s="84" t="s">
        <v>229</v>
      </c>
      <c r="BI25" s="83">
        <v>9</v>
      </c>
      <c r="BJ25" s="84" t="s">
        <v>229</v>
      </c>
      <c r="BK25" s="77">
        <v>0</v>
      </c>
      <c r="BL25" s="78" t="s">
        <v>34</v>
      </c>
      <c r="BM25" s="77">
        <v>0</v>
      </c>
      <c r="BN25" s="78" t="s">
        <v>34</v>
      </c>
      <c r="BO25" s="83">
        <v>9</v>
      </c>
      <c r="BP25" s="84" t="s">
        <v>229</v>
      </c>
      <c r="BQ25" s="83">
        <v>9</v>
      </c>
      <c r="BR25" s="84" t="s">
        <v>229</v>
      </c>
      <c r="BS25" s="69">
        <f t="shared" si="11"/>
        <v>20</v>
      </c>
      <c r="BT25" s="70">
        <f t="shared" ca="1" si="1"/>
        <v>180</v>
      </c>
      <c r="BU25" s="70">
        <f t="shared" si="12"/>
        <v>10</v>
      </c>
      <c r="BV25" s="70">
        <f t="shared" si="13"/>
        <v>0</v>
      </c>
      <c r="BW25" s="70">
        <f t="shared" si="14"/>
        <v>0</v>
      </c>
      <c r="BX25" s="70">
        <f t="shared" si="15"/>
        <v>0</v>
      </c>
      <c r="BY25" s="70">
        <f t="shared" si="16"/>
        <v>0</v>
      </c>
      <c r="BZ25" s="70">
        <f t="shared" si="17"/>
        <v>0</v>
      </c>
      <c r="CA25" s="70">
        <f t="shared" si="18"/>
        <v>0</v>
      </c>
      <c r="CB25" s="70">
        <f t="shared" si="19"/>
        <v>0</v>
      </c>
      <c r="CC25" s="71">
        <f t="shared" si="20"/>
        <v>30</v>
      </c>
    </row>
    <row r="26" spans="1:81" ht="15" customHeight="1" x14ac:dyDescent="0.25">
      <c r="A26" s="214"/>
      <c r="B26" s="72">
        <v>19</v>
      </c>
      <c r="C26" s="73" t="s">
        <v>104</v>
      </c>
      <c r="D26" s="74" t="s">
        <v>105</v>
      </c>
      <c r="E26" s="74" t="s">
        <v>106</v>
      </c>
      <c r="F26" s="75" t="s">
        <v>107</v>
      </c>
      <c r="G26" s="57" t="s">
        <v>49</v>
      </c>
      <c r="H26" s="76" t="s">
        <v>33</v>
      </c>
      <c r="I26" s="77">
        <v>0</v>
      </c>
      <c r="J26" s="78" t="s">
        <v>228</v>
      </c>
      <c r="K26" s="77">
        <v>0</v>
      </c>
      <c r="L26" s="78" t="s">
        <v>228</v>
      </c>
      <c r="M26" s="79">
        <v>0</v>
      </c>
      <c r="N26" s="82" t="s">
        <v>228</v>
      </c>
      <c r="O26" s="79">
        <v>0</v>
      </c>
      <c r="P26" s="80" t="s">
        <v>228</v>
      </c>
      <c r="Q26" s="83">
        <v>0</v>
      </c>
      <c r="R26" s="80" t="s">
        <v>228</v>
      </c>
      <c r="S26" s="83">
        <v>0</v>
      </c>
      <c r="T26" s="80" t="s">
        <v>228</v>
      </c>
      <c r="U26" s="77">
        <v>0</v>
      </c>
      <c r="V26" s="78" t="s">
        <v>228</v>
      </c>
      <c r="W26" s="77">
        <v>0</v>
      </c>
      <c r="X26" s="78" t="s">
        <v>228</v>
      </c>
      <c r="Y26" s="79">
        <v>0</v>
      </c>
      <c r="Z26" s="80" t="s">
        <v>228</v>
      </c>
      <c r="AA26" s="81">
        <v>0</v>
      </c>
      <c r="AB26" s="80" t="s">
        <v>228</v>
      </c>
      <c r="AC26" s="83">
        <v>0</v>
      </c>
      <c r="AD26" s="80" t="s">
        <v>228</v>
      </c>
      <c r="AE26" s="83">
        <v>0</v>
      </c>
      <c r="AF26" s="80" t="s">
        <v>228</v>
      </c>
      <c r="AG26" s="83">
        <v>0</v>
      </c>
      <c r="AH26" s="80" t="s">
        <v>228</v>
      </c>
      <c r="AI26" s="77">
        <v>0</v>
      </c>
      <c r="AJ26" s="78" t="s">
        <v>228</v>
      </c>
      <c r="AK26" s="77">
        <v>0</v>
      </c>
      <c r="AL26" s="78" t="s">
        <v>228</v>
      </c>
      <c r="AM26" s="83">
        <v>0</v>
      </c>
      <c r="AN26" s="80" t="s">
        <v>228</v>
      </c>
      <c r="AO26" s="81">
        <v>0</v>
      </c>
      <c r="AP26" s="80" t="s">
        <v>228</v>
      </c>
      <c r="AQ26" s="83">
        <v>0</v>
      </c>
      <c r="AR26" s="80" t="s">
        <v>228</v>
      </c>
      <c r="AS26" s="83">
        <v>0</v>
      </c>
      <c r="AT26" s="80" t="s">
        <v>228</v>
      </c>
      <c r="AU26" s="83">
        <v>0</v>
      </c>
      <c r="AV26" s="80" t="s">
        <v>228</v>
      </c>
      <c r="AW26" s="77">
        <v>0</v>
      </c>
      <c r="AX26" s="78" t="s">
        <v>228</v>
      </c>
      <c r="AY26" s="77">
        <v>0</v>
      </c>
      <c r="AZ26" s="78" t="s">
        <v>228</v>
      </c>
      <c r="BA26" s="79">
        <v>0</v>
      </c>
      <c r="BB26" s="80" t="s">
        <v>228</v>
      </c>
      <c r="BC26" s="81">
        <v>0</v>
      </c>
      <c r="BD26" s="80" t="s">
        <v>228</v>
      </c>
      <c r="BE26" s="83">
        <v>0</v>
      </c>
      <c r="BF26" s="80" t="s">
        <v>228</v>
      </c>
      <c r="BG26" s="83">
        <v>0</v>
      </c>
      <c r="BH26" s="80" t="s">
        <v>228</v>
      </c>
      <c r="BI26" s="83">
        <v>0</v>
      </c>
      <c r="BJ26" s="80" t="s">
        <v>228</v>
      </c>
      <c r="BK26" s="77">
        <v>0</v>
      </c>
      <c r="BL26" s="78" t="s">
        <v>228</v>
      </c>
      <c r="BM26" s="77">
        <v>0</v>
      </c>
      <c r="BN26" s="78" t="s">
        <v>228</v>
      </c>
      <c r="BO26" s="83">
        <v>0</v>
      </c>
      <c r="BP26" s="80" t="s">
        <v>228</v>
      </c>
      <c r="BQ26" s="83">
        <v>0</v>
      </c>
      <c r="BR26" s="82" t="s">
        <v>228</v>
      </c>
      <c r="BS26" s="69">
        <f t="shared" si="11"/>
        <v>0</v>
      </c>
      <c r="BT26" s="70">
        <f t="shared" ca="1" si="1"/>
        <v>0</v>
      </c>
      <c r="BU26" s="70">
        <f t="shared" si="12"/>
        <v>0</v>
      </c>
      <c r="BV26" s="70">
        <f t="shared" si="13"/>
        <v>0</v>
      </c>
      <c r="BW26" s="70">
        <f t="shared" si="14"/>
        <v>0</v>
      </c>
      <c r="BX26" s="70">
        <f t="shared" si="15"/>
        <v>0</v>
      </c>
      <c r="BY26" s="70">
        <f t="shared" si="16"/>
        <v>30</v>
      </c>
      <c r="BZ26" s="70">
        <f t="shared" si="17"/>
        <v>0</v>
      </c>
      <c r="CA26" s="70">
        <f t="shared" si="18"/>
        <v>0</v>
      </c>
      <c r="CB26" s="70">
        <f t="shared" si="19"/>
        <v>0</v>
      </c>
      <c r="CC26" s="71">
        <f t="shared" si="20"/>
        <v>0</v>
      </c>
    </row>
    <row r="27" spans="1:81" ht="15" customHeight="1" x14ac:dyDescent="0.25">
      <c r="A27" s="214"/>
      <c r="B27" s="72">
        <v>20</v>
      </c>
      <c r="C27" s="73" t="s">
        <v>108</v>
      </c>
      <c r="D27" s="74" t="s">
        <v>109</v>
      </c>
      <c r="E27" s="74" t="s">
        <v>110</v>
      </c>
      <c r="F27" s="75" t="s">
        <v>111</v>
      </c>
      <c r="G27" s="57" t="s">
        <v>32</v>
      </c>
      <c r="H27" s="76" t="s">
        <v>33</v>
      </c>
      <c r="I27" s="77">
        <v>0</v>
      </c>
      <c r="J27" s="78" t="s">
        <v>34</v>
      </c>
      <c r="K27" s="77">
        <v>0</v>
      </c>
      <c r="L27" s="78" t="s">
        <v>34</v>
      </c>
      <c r="M27" s="79">
        <v>9</v>
      </c>
      <c r="N27" s="82" t="s">
        <v>229</v>
      </c>
      <c r="O27" s="79">
        <v>9</v>
      </c>
      <c r="P27" s="80" t="s">
        <v>229</v>
      </c>
      <c r="Q27" s="83">
        <v>9</v>
      </c>
      <c r="R27" s="84" t="s">
        <v>229</v>
      </c>
      <c r="S27" s="83">
        <v>9</v>
      </c>
      <c r="T27" s="84" t="s">
        <v>229</v>
      </c>
      <c r="U27" s="77">
        <v>0</v>
      </c>
      <c r="V27" s="78" t="s">
        <v>34</v>
      </c>
      <c r="W27" s="77">
        <v>0</v>
      </c>
      <c r="X27" s="78" t="s">
        <v>34</v>
      </c>
      <c r="Y27" s="83">
        <v>0</v>
      </c>
      <c r="Z27" s="84" t="s">
        <v>243</v>
      </c>
      <c r="AA27" s="83">
        <v>9</v>
      </c>
      <c r="AB27" s="84" t="s">
        <v>229</v>
      </c>
      <c r="AC27" s="83">
        <v>9</v>
      </c>
      <c r="AD27" s="84" t="s">
        <v>229</v>
      </c>
      <c r="AE27" s="83">
        <v>9</v>
      </c>
      <c r="AF27" s="84" t="s">
        <v>229</v>
      </c>
      <c r="AG27" s="83">
        <v>9</v>
      </c>
      <c r="AH27" s="84" t="s">
        <v>229</v>
      </c>
      <c r="AI27" s="77">
        <v>0</v>
      </c>
      <c r="AJ27" s="78" t="s">
        <v>34</v>
      </c>
      <c r="AK27" s="77">
        <v>0</v>
      </c>
      <c r="AL27" s="78" t="s">
        <v>34</v>
      </c>
      <c r="AM27" s="83">
        <v>9</v>
      </c>
      <c r="AN27" s="84" t="s">
        <v>229</v>
      </c>
      <c r="AO27" s="83">
        <v>9</v>
      </c>
      <c r="AP27" s="84" t="s">
        <v>229</v>
      </c>
      <c r="AQ27" s="83">
        <v>9</v>
      </c>
      <c r="AR27" s="84" t="s">
        <v>229</v>
      </c>
      <c r="AS27" s="83">
        <v>9</v>
      </c>
      <c r="AT27" s="84" t="s">
        <v>229</v>
      </c>
      <c r="AU27" s="83">
        <v>9</v>
      </c>
      <c r="AV27" s="84" t="s">
        <v>229</v>
      </c>
      <c r="AW27" s="77">
        <v>0</v>
      </c>
      <c r="AX27" s="78" t="s">
        <v>34</v>
      </c>
      <c r="AY27" s="77">
        <v>0</v>
      </c>
      <c r="AZ27" s="78" t="s">
        <v>34</v>
      </c>
      <c r="BA27" s="83">
        <v>9</v>
      </c>
      <c r="BB27" s="84" t="s">
        <v>229</v>
      </c>
      <c r="BC27" s="83">
        <v>9</v>
      </c>
      <c r="BD27" s="84" t="s">
        <v>229</v>
      </c>
      <c r="BE27" s="83">
        <v>9</v>
      </c>
      <c r="BF27" s="84" t="s">
        <v>229</v>
      </c>
      <c r="BG27" s="83">
        <v>9</v>
      </c>
      <c r="BH27" s="84" t="s">
        <v>229</v>
      </c>
      <c r="BI27" s="83">
        <v>9</v>
      </c>
      <c r="BJ27" s="84" t="s">
        <v>229</v>
      </c>
      <c r="BK27" s="77">
        <v>0</v>
      </c>
      <c r="BL27" s="78" t="s">
        <v>34</v>
      </c>
      <c r="BM27" s="77">
        <v>0</v>
      </c>
      <c r="BN27" s="78" t="s">
        <v>34</v>
      </c>
      <c r="BO27" s="83">
        <v>9</v>
      </c>
      <c r="BP27" s="84" t="s">
        <v>229</v>
      </c>
      <c r="BQ27" s="83">
        <v>0</v>
      </c>
      <c r="BR27" s="84" t="s">
        <v>243</v>
      </c>
      <c r="BS27" s="69">
        <f t="shared" si="11"/>
        <v>19</v>
      </c>
      <c r="BT27" s="70">
        <f t="shared" ca="1" si="1"/>
        <v>171</v>
      </c>
      <c r="BU27" s="70">
        <f t="shared" si="12"/>
        <v>11</v>
      </c>
      <c r="BV27" s="70">
        <f t="shared" si="13"/>
        <v>1</v>
      </c>
      <c r="BW27" s="70">
        <f t="shared" si="14"/>
        <v>0</v>
      </c>
      <c r="BX27" s="70">
        <f t="shared" si="15"/>
        <v>0</v>
      </c>
      <c r="BY27" s="70">
        <f t="shared" si="16"/>
        <v>0</v>
      </c>
      <c r="BZ27" s="70">
        <f t="shared" si="17"/>
        <v>0</v>
      </c>
      <c r="CA27" s="70">
        <f t="shared" si="18"/>
        <v>0</v>
      </c>
      <c r="CB27" s="70">
        <f t="shared" si="19"/>
        <v>0</v>
      </c>
      <c r="CC27" s="71">
        <f t="shared" si="20"/>
        <v>29</v>
      </c>
    </row>
    <row r="28" spans="1:81" ht="15" customHeight="1" x14ac:dyDescent="0.25">
      <c r="A28" s="214"/>
      <c r="B28" s="72">
        <v>21</v>
      </c>
      <c r="C28" s="73" t="s">
        <v>112</v>
      </c>
      <c r="D28" s="74" t="s">
        <v>113</v>
      </c>
      <c r="E28" s="74" t="s">
        <v>114</v>
      </c>
      <c r="F28" s="75" t="s">
        <v>115</v>
      </c>
      <c r="G28" s="57" t="s">
        <v>49</v>
      </c>
      <c r="H28" s="76" t="s">
        <v>33</v>
      </c>
      <c r="I28" s="77">
        <v>0</v>
      </c>
      <c r="J28" s="78" t="s">
        <v>34</v>
      </c>
      <c r="K28" s="77">
        <v>0</v>
      </c>
      <c r="L28" s="78" t="s">
        <v>34</v>
      </c>
      <c r="M28" s="79">
        <v>9</v>
      </c>
      <c r="N28" s="82" t="s">
        <v>229</v>
      </c>
      <c r="O28" s="79">
        <v>9</v>
      </c>
      <c r="P28" s="80" t="s">
        <v>229</v>
      </c>
      <c r="Q28" s="83">
        <v>9</v>
      </c>
      <c r="R28" s="84" t="s">
        <v>229</v>
      </c>
      <c r="S28" s="83">
        <v>9</v>
      </c>
      <c r="T28" s="84" t="s">
        <v>229</v>
      </c>
      <c r="U28" s="77">
        <v>0</v>
      </c>
      <c r="V28" s="78" t="s">
        <v>34</v>
      </c>
      <c r="W28" s="77">
        <v>0</v>
      </c>
      <c r="X28" s="78" t="s">
        <v>34</v>
      </c>
      <c r="Y28" s="83">
        <v>9</v>
      </c>
      <c r="Z28" s="84" t="s">
        <v>229</v>
      </c>
      <c r="AA28" s="83">
        <v>9</v>
      </c>
      <c r="AB28" s="84" t="s">
        <v>229</v>
      </c>
      <c r="AC28" s="83">
        <v>9</v>
      </c>
      <c r="AD28" s="84" t="s">
        <v>229</v>
      </c>
      <c r="AE28" s="83">
        <v>9</v>
      </c>
      <c r="AF28" s="84" t="s">
        <v>229</v>
      </c>
      <c r="AG28" s="83">
        <v>9</v>
      </c>
      <c r="AH28" s="84" t="s">
        <v>229</v>
      </c>
      <c r="AI28" s="77">
        <v>0</v>
      </c>
      <c r="AJ28" s="78" t="s">
        <v>34</v>
      </c>
      <c r="AK28" s="77">
        <v>0</v>
      </c>
      <c r="AL28" s="78" t="s">
        <v>34</v>
      </c>
      <c r="AM28" s="83">
        <v>9</v>
      </c>
      <c r="AN28" s="84" t="s">
        <v>229</v>
      </c>
      <c r="AO28" s="83">
        <v>9</v>
      </c>
      <c r="AP28" s="84" t="s">
        <v>229</v>
      </c>
      <c r="AQ28" s="83">
        <v>9</v>
      </c>
      <c r="AR28" s="84" t="s">
        <v>229</v>
      </c>
      <c r="AS28" s="83">
        <v>9</v>
      </c>
      <c r="AT28" s="84" t="s">
        <v>229</v>
      </c>
      <c r="AU28" s="83">
        <v>9</v>
      </c>
      <c r="AV28" s="84" t="s">
        <v>229</v>
      </c>
      <c r="AW28" s="77">
        <v>0</v>
      </c>
      <c r="AX28" s="78" t="s">
        <v>34</v>
      </c>
      <c r="AY28" s="77">
        <v>0</v>
      </c>
      <c r="AZ28" s="78" t="s">
        <v>34</v>
      </c>
      <c r="BA28" s="83">
        <v>9</v>
      </c>
      <c r="BB28" s="84" t="s">
        <v>229</v>
      </c>
      <c r="BC28" s="83">
        <v>9</v>
      </c>
      <c r="BD28" s="84" t="s">
        <v>229</v>
      </c>
      <c r="BE28" s="83">
        <v>9</v>
      </c>
      <c r="BF28" s="84" t="s">
        <v>229</v>
      </c>
      <c r="BG28" s="83">
        <v>9</v>
      </c>
      <c r="BH28" s="84" t="s">
        <v>229</v>
      </c>
      <c r="BI28" s="83">
        <v>9</v>
      </c>
      <c r="BJ28" s="84" t="s">
        <v>229</v>
      </c>
      <c r="BK28" s="77">
        <v>0</v>
      </c>
      <c r="BL28" s="78" t="s">
        <v>34</v>
      </c>
      <c r="BM28" s="77">
        <v>0</v>
      </c>
      <c r="BN28" s="78" t="s">
        <v>34</v>
      </c>
      <c r="BO28" s="85">
        <v>0</v>
      </c>
      <c r="BP28" s="82" t="s">
        <v>40</v>
      </c>
      <c r="BQ28" s="85">
        <v>0</v>
      </c>
      <c r="BR28" s="145" t="s">
        <v>40</v>
      </c>
      <c r="BS28" s="69">
        <f t="shared" si="11"/>
        <v>19</v>
      </c>
      <c r="BT28" s="70">
        <f t="shared" ca="1" si="1"/>
        <v>171</v>
      </c>
      <c r="BU28" s="70">
        <f t="shared" si="12"/>
        <v>10</v>
      </c>
      <c r="BV28" s="70">
        <f t="shared" si="13"/>
        <v>0</v>
      </c>
      <c r="BW28" s="70">
        <f t="shared" si="14"/>
        <v>0</v>
      </c>
      <c r="BX28" s="70">
        <f t="shared" si="15"/>
        <v>0</v>
      </c>
      <c r="BY28" s="70">
        <f t="shared" si="16"/>
        <v>0</v>
      </c>
      <c r="BZ28" s="70">
        <f t="shared" si="17"/>
        <v>0</v>
      </c>
      <c r="CA28" s="70">
        <f t="shared" si="18"/>
        <v>1</v>
      </c>
      <c r="CB28" s="70">
        <f t="shared" si="19"/>
        <v>0</v>
      </c>
      <c r="CC28" s="71">
        <f t="shared" si="20"/>
        <v>29</v>
      </c>
    </row>
    <row r="29" spans="1:81" ht="15" customHeight="1" x14ac:dyDescent="0.25">
      <c r="A29" s="214"/>
      <c r="B29" s="72">
        <v>22</v>
      </c>
      <c r="C29" s="73" t="s">
        <v>116</v>
      </c>
      <c r="D29" s="74" t="s">
        <v>117</v>
      </c>
      <c r="E29" s="74" t="s">
        <v>118</v>
      </c>
      <c r="F29" s="75" t="s">
        <v>119</v>
      </c>
      <c r="G29" s="57" t="s">
        <v>94</v>
      </c>
      <c r="H29" s="76" t="s">
        <v>33</v>
      </c>
      <c r="I29" s="77">
        <v>0</v>
      </c>
      <c r="J29" s="78" t="s">
        <v>34</v>
      </c>
      <c r="K29" s="77">
        <v>0</v>
      </c>
      <c r="L29" s="78" t="s">
        <v>34</v>
      </c>
      <c r="M29" s="79">
        <v>9</v>
      </c>
      <c r="N29" s="82" t="s">
        <v>229</v>
      </c>
      <c r="O29" s="79">
        <v>9</v>
      </c>
      <c r="P29" s="80" t="s">
        <v>229</v>
      </c>
      <c r="Q29" s="83">
        <v>9</v>
      </c>
      <c r="R29" s="84" t="s">
        <v>229</v>
      </c>
      <c r="S29" s="83">
        <v>0</v>
      </c>
      <c r="T29" s="84" t="s">
        <v>243</v>
      </c>
      <c r="U29" s="77">
        <v>0</v>
      </c>
      <c r="V29" s="78" t="s">
        <v>34</v>
      </c>
      <c r="W29" s="77">
        <v>0</v>
      </c>
      <c r="X29" s="78" t="s">
        <v>34</v>
      </c>
      <c r="Y29" s="83">
        <v>9</v>
      </c>
      <c r="Z29" s="84" t="s">
        <v>229</v>
      </c>
      <c r="AA29" s="83">
        <v>9</v>
      </c>
      <c r="AB29" s="84" t="s">
        <v>229</v>
      </c>
      <c r="AC29" s="83">
        <v>9</v>
      </c>
      <c r="AD29" s="84" t="s">
        <v>229</v>
      </c>
      <c r="AE29" s="83">
        <v>9</v>
      </c>
      <c r="AF29" s="84" t="s">
        <v>229</v>
      </c>
      <c r="AG29" s="83">
        <v>9</v>
      </c>
      <c r="AH29" s="84" t="s">
        <v>229</v>
      </c>
      <c r="AI29" s="77">
        <v>0</v>
      </c>
      <c r="AJ29" s="78" t="s">
        <v>34</v>
      </c>
      <c r="AK29" s="77">
        <v>0</v>
      </c>
      <c r="AL29" s="78" t="s">
        <v>34</v>
      </c>
      <c r="AM29" s="83">
        <v>0</v>
      </c>
      <c r="AN29" s="84" t="s">
        <v>228</v>
      </c>
      <c r="AO29" s="83">
        <v>0</v>
      </c>
      <c r="AP29" s="84" t="s">
        <v>228</v>
      </c>
      <c r="AQ29" s="81">
        <v>0</v>
      </c>
      <c r="AR29" s="84" t="s">
        <v>228</v>
      </c>
      <c r="AS29" s="81">
        <v>0</v>
      </c>
      <c r="AT29" s="84" t="s">
        <v>228</v>
      </c>
      <c r="AU29" s="83">
        <v>0</v>
      </c>
      <c r="AV29" s="84" t="s">
        <v>228</v>
      </c>
      <c r="AW29" s="77">
        <v>0</v>
      </c>
      <c r="AX29" s="78" t="s">
        <v>228</v>
      </c>
      <c r="AY29" s="77">
        <v>0</v>
      </c>
      <c r="AZ29" s="78" t="s">
        <v>228</v>
      </c>
      <c r="BA29" s="85">
        <v>0</v>
      </c>
      <c r="BB29" s="84" t="s">
        <v>228</v>
      </c>
      <c r="BC29" s="85">
        <v>0</v>
      </c>
      <c r="BD29" s="84" t="s">
        <v>228</v>
      </c>
      <c r="BE29" s="85">
        <v>0</v>
      </c>
      <c r="BF29" s="84" t="s">
        <v>228</v>
      </c>
      <c r="BG29" s="85">
        <v>0</v>
      </c>
      <c r="BH29" s="84" t="s">
        <v>228</v>
      </c>
      <c r="BI29" s="83">
        <v>0</v>
      </c>
      <c r="BJ29" s="84" t="s">
        <v>228</v>
      </c>
      <c r="BK29" s="77">
        <v>0</v>
      </c>
      <c r="BL29" s="84" t="s">
        <v>228</v>
      </c>
      <c r="BM29" s="77">
        <v>0</v>
      </c>
      <c r="BN29" s="84" t="s">
        <v>228</v>
      </c>
      <c r="BO29" s="85">
        <v>0</v>
      </c>
      <c r="BP29" s="84" t="s">
        <v>228</v>
      </c>
      <c r="BQ29" s="85">
        <v>0</v>
      </c>
      <c r="BR29" s="84" t="s">
        <v>228</v>
      </c>
      <c r="BS29" s="69">
        <f t="shared" si="11"/>
        <v>8</v>
      </c>
      <c r="BT29" s="70">
        <f t="shared" ca="1" si="1"/>
        <v>72</v>
      </c>
      <c r="BU29" s="70">
        <f t="shared" si="12"/>
        <v>7</v>
      </c>
      <c r="BV29" s="70">
        <f t="shared" si="13"/>
        <v>1</v>
      </c>
      <c r="BW29" s="70">
        <f t="shared" si="14"/>
        <v>0</v>
      </c>
      <c r="BX29" s="70">
        <f t="shared" si="15"/>
        <v>0</v>
      </c>
      <c r="BY29" s="70">
        <f t="shared" si="16"/>
        <v>15</v>
      </c>
      <c r="BZ29" s="70">
        <f t="shared" si="17"/>
        <v>0</v>
      </c>
      <c r="CA29" s="70">
        <f t="shared" si="18"/>
        <v>0</v>
      </c>
      <c r="CB29" s="70">
        <f t="shared" si="19"/>
        <v>0</v>
      </c>
      <c r="CC29" s="71">
        <f t="shared" si="20"/>
        <v>14</v>
      </c>
    </row>
    <row r="30" spans="1:81" ht="15" customHeight="1" x14ac:dyDescent="0.25">
      <c r="A30" s="214"/>
      <c r="B30" s="72">
        <v>23</v>
      </c>
      <c r="C30" s="73" t="s">
        <v>123</v>
      </c>
      <c r="D30" s="74" t="s">
        <v>124</v>
      </c>
      <c r="E30" s="74" t="s">
        <v>125</v>
      </c>
      <c r="F30" s="75" t="s">
        <v>126</v>
      </c>
      <c r="G30" s="57" t="s">
        <v>94</v>
      </c>
      <c r="H30" s="76" t="s">
        <v>33</v>
      </c>
      <c r="I30" s="77">
        <v>0</v>
      </c>
      <c r="J30" s="78" t="s">
        <v>34</v>
      </c>
      <c r="K30" s="77">
        <v>0</v>
      </c>
      <c r="L30" s="78" t="s">
        <v>34</v>
      </c>
      <c r="M30" s="79">
        <v>9</v>
      </c>
      <c r="N30" s="82" t="s">
        <v>229</v>
      </c>
      <c r="O30" s="79">
        <v>9</v>
      </c>
      <c r="P30" s="80" t="s">
        <v>229</v>
      </c>
      <c r="Q30" s="83">
        <v>9</v>
      </c>
      <c r="R30" s="84" t="s">
        <v>229</v>
      </c>
      <c r="S30" s="83">
        <v>9</v>
      </c>
      <c r="T30" s="84" t="s">
        <v>229</v>
      </c>
      <c r="U30" s="77">
        <v>0</v>
      </c>
      <c r="V30" s="78" t="s">
        <v>34</v>
      </c>
      <c r="W30" s="77">
        <v>0</v>
      </c>
      <c r="X30" s="78" t="s">
        <v>34</v>
      </c>
      <c r="Y30" s="83">
        <v>9</v>
      </c>
      <c r="Z30" s="84" t="s">
        <v>229</v>
      </c>
      <c r="AA30" s="83">
        <v>9</v>
      </c>
      <c r="AB30" s="84" t="s">
        <v>229</v>
      </c>
      <c r="AC30" s="83">
        <v>9</v>
      </c>
      <c r="AD30" s="84" t="s">
        <v>229</v>
      </c>
      <c r="AE30" s="83">
        <v>9</v>
      </c>
      <c r="AF30" s="84" t="s">
        <v>229</v>
      </c>
      <c r="AG30" s="83">
        <v>9</v>
      </c>
      <c r="AH30" s="84" t="s">
        <v>229</v>
      </c>
      <c r="AI30" s="77">
        <v>0</v>
      </c>
      <c r="AJ30" s="78" t="s">
        <v>34</v>
      </c>
      <c r="AK30" s="77">
        <v>0</v>
      </c>
      <c r="AL30" s="78" t="s">
        <v>34</v>
      </c>
      <c r="AM30" s="79">
        <v>0</v>
      </c>
      <c r="AN30" s="82" t="s">
        <v>244</v>
      </c>
      <c r="AO30" s="83">
        <v>9</v>
      </c>
      <c r="AP30" s="84" t="s">
        <v>229</v>
      </c>
      <c r="AQ30" s="83">
        <v>9</v>
      </c>
      <c r="AR30" s="84" t="s">
        <v>229</v>
      </c>
      <c r="AS30" s="83">
        <v>9</v>
      </c>
      <c r="AT30" s="84" t="s">
        <v>229</v>
      </c>
      <c r="AU30" s="83">
        <v>9</v>
      </c>
      <c r="AV30" s="84" t="s">
        <v>229</v>
      </c>
      <c r="AW30" s="77">
        <v>0</v>
      </c>
      <c r="AX30" s="78" t="s">
        <v>34</v>
      </c>
      <c r="AY30" s="77">
        <v>0</v>
      </c>
      <c r="AZ30" s="78" t="s">
        <v>34</v>
      </c>
      <c r="BA30" s="83">
        <v>9</v>
      </c>
      <c r="BB30" s="84" t="s">
        <v>229</v>
      </c>
      <c r="BC30" s="83">
        <v>9</v>
      </c>
      <c r="BD30" s="84" t="s">
        <v>229</v>
      </c>
      <c r="BE30" s="83">
        <v>9</v>
      </c>
      <c r="BF30" s="84" t="s">
        <v>229</v>
      </c>
      <c r="BG30" s="83">
        <v>9</v>
      </c>
      <c r="BH30" s="84" t="s">
        <v>229</v>
      </c>
      <c r="BI30" s="83">
        <v>9</v>
      </c>
      <c r="BJ30" s="84" t="s">
        <v>229</v>
      </c>
      <c r="BK30" s="77">
        <v>0</v>
      </c>
      <c r="BL30" s="78" t="s">
        <v>34</v>
      </c>
      <c r="BM30" s="77">
        <v>0</v>
      </c>
      <c r="BN30" s="78" t="s">
        <v>34</v>
      </c>
      <c r="BO30" s="83">
        <v>9</v>
      </c>
      <c r="BP30" s="84" t="s">
        <v>229</v>
      </c>
      <c r="BQ30" s="83">
        <v>9</v>
      </c>
      <c r="BR30" s="84" t="s">
        <v>229</v>
      </c>
      <c r="BS30" s="69">
        <f t="shared" si="11"/>
        <v>19</v>
      </c>
      <c r="BT30" s="70">
        <f t="shared" ca="1" si="1"/>
        <v>171</v>
      </c>
      <c r="BU30" s="70">
        <f t="shared" si="12"/>
        <v>11</v>
      </c>
      <c r="BV30" s="70">
        <f t="shared" si="13"/>
        <v>0</v>
      </c>
      <c r="BW30" s="70">
        <f t="shared" si="14"/>
        <v>1</v>
      </c>
      <c r="BX30" s="70">
        <f t="shared" si="15"/>
        <v>0</v>
      </c>
      <c r="BY30" s="70">
        <f t="shared" si="16"/>
        <v>0</v>
      </c>
      <c r="BZ30" s="70">
        <f t="shared" si="17"/>
        <v>0</v>
      </c>
      <c r="CA30" s="70">
        <f t="shared" si="18"/>
        <v>0</v>
      </c>
      <c r="CB30" s="70">
        <f t="shared" si="19"/>
        <v>0</v>
      </c>
      <c r="CC30" s="71">
        <f t="shared" si="20"/>
        <v>30</v>
      </c>
    </row>
    <row r="31" spans="1:81" ht="15" customHeight="1" x14ac:dyDescent="0.25">
      <c r="A31" s="214"/>
      <c r="B31" s="72">
        <v>24</v>
      </c>
      <c r="C31" s="73" t="s">
        <v>127</v>
      </c>
      <c r="D31" s="74" t="s">
        <v>128</v>
      </c>
      <c r="E31" s="74" t="s">
        <v>129</v>
      </c>
      <c r="F31" s="75" t="s">
        <v>130</v>
      </c>
      <c r="G31" s="57" t="s">
        <v>131</v>
      </c>
      <c r="H31" s="76" t="s">
        <v>33</v>
      </c>
      <c r="I31" s="77">
        <v>0</v>
      </c>
      <c r="J31" s="78" t="s">
        <v>34</v>
      </c>
      <c r="K31" s="77">
        <v>0</v>
      </c>
      <c r="L31" s="78" t="s">
        <v>34</v>
      </c>
      <c r="M31" s="79">
        <v>9</v>
      </c>
      <c r="N31" s="82" t="s">
        <v>229</v>
      </c>
      <c r="O31" s="79">
        <v>9</v>
      </c>
      <c r="P31" s="80" t="s">
        <v>229</v>
      </c>
      <c r="Q31" s="83">
        <v>9</v>
      </c>
      <c r="R31" s="84" t="s">
        <v>229</v>
      </c>
      <c r="S31" s="83">
        <v>9</v>
      </c>
      <c r="T31" s="84" t="s">
        <v>229</v>
      </c>
      <c r="U31" s="77">
        <v>0</v>
      </c>
      <c r="V31" s="78" t="s">
        <v>34</v>
      </c>
      <c r="W31" s="77">
        <v>0</v>
      </c>
      <c r="X31" s="78" t="s">
        <v>34</v>
      </c>
      <c r="Y31" s="83">
        <v>9</v>
      </c>
      <c r="Z31" s="84" t="s">
        <v>229</v>
      </c>
      <c r="AA31" s="83">
        <v>9</v>
      </c>
      <c r="AB31" s="84" t="s">
        <v>229</v>
      </c>
      <c r="AC31" s="83">
        <v>9</v>
      </c>
      <c r="AD31" s="84" t="s">
        <v>229</v>
      </c>
      <c r="AE31" s="83">
        <v>9</v>
      </c>
      <c r="AF31" s="84" t="s">
        <v>229</v>
      </c>
      <c r="AG31" s="83">
        <v>9</v>
      </c>
      <c r="AH31" s="84" t="s">
        <v>229</v>
      </c>
      <c r="AI31" s="77">
        <v>0</v>
      </c>
      <c r="AJ31" s="78" t="s">
        <v>34</v>
      </c>
      <c r="AK31" s="77">
        <v>0</v>
      </c>
      <c r="AL31" s="78" t="s">
        <v>34</v>
      </c>
      <c r="AM31" s="79">
        <v>0</v>
      </c>
      <c r="AN31" s="82" t="s">
        <v>40</v>
      </c>
      <c r="AO31" s="79">
        <v>0</v>
      </c>
      <c r="AP31" s="82" t="s">
        <v>40</v>
      </c>
      <c r="AQ31" s="81">
        <v>0</v>
      </c>
      <c r="AR31" s="82" t="s">
        <v>40</v>
      </c>
      <c r="AS31" s="83">
        <v>0</v>
      </c>
      <c r="AT31" s="82" t="s">
        <v>40</v>
      </c>
      <c r="AU31" s="83">
        <v>0</v>
      </c>
      <c r="AV31" s="82" t="s">
        <v>40</v>
      </c>
      <c r="AW31" s="77">
        <v>0</v>
      </c>
      <c r="AX31" s="78" t="s">
        <v>34</v>
      </c>
      <c r="AY31" s="77">
        <v>0</v>
      </c>
      <c r="AZ31" s="78" t="s">
        <v>34</v>
      </c>
      <c r="BA31" s="79">
        <v>0</v>
      </c>
      <c r="BB31" s="82" t="s">
        <v>40</v>
      </c>
      <c r="BC31" s="79">
        <v>0</v>
      </c>
      <c r="BD31" s="82" t="s">
        <v>40</v>
      </c>
      <c r="BE31" s="79">
        <v>0</v>
      </c>
      <c r="BF31" s="82" t="s">
        <v>40</v>
      </c>
      <c r="BG31" s="83">
        <v>0</v>
      </c>
      <c r="BH31" s="82" t="s">
        <v>40</v>
      </c>
      <c r="BI31" s="83">
        <v>0</v>
      </c>
      <c r="BJ31" s="82" t="s">
        <v>40</v>
      </c>
      <c r="BK31" s="77">
        <v>0</v>
      </c>
      <c r="BL31" s="78" t="s">
        <v>34</v>
      </c>
      <c r="BM31" s="77">
        <v>0</v>
      </c>
      <c r="BN31" s="78" t="s">
        <v>34</v>
      </c>
      <c r="BO31" s="83">
        <v>9</v>
      </c>
      <c r="BP31" s="84" t="s">
        <v>229</v>
      </c>
      <c r="BQ31" s="83">
        <v>9</v>
      </c>
      <c r="BR31" s="84" t="s">
        <v>229</v>
      </c>
      <c r="BS31" s="69">
        <f t="shared" si="11"/>
        <v>10</v>
      </c>
      <c r="BT31" s="70">
        <f t="shared" ca="1" si="1"/>
        <v>90</v>
      </c>
      <c r="BU31" s="70">
        <f t="shared" si="12"/>
        <v>10</v>
      </c>
      <c r="BV31" s="70">
        <f t="shared" si="13"/>
        <v>0</v>
      </c>
      <c r="BW31" s="70">
        <f t="shared" si="14"/>
        <v>0</v>
      </c>
      <c r="BX31" s="70">
        <f t="shared" si="15"/>
        <v>0</v>
      </c>
      <c r="BY31" s="70">
        <f t="shared" si="16"/>
        <v>0</v>
      </c>
      <c r="BZ31" s="70">
        <f t="shared" si="17"/>
        <v>0</v>
      </c>
      <c r="CA31" s="70">
        <f t="shared" si="18"/>
        <v>10</v>
      </c>
      <c r="CB31" s="70">
        <f t="shared" si="19"/>
        <v>0</v>
      </c>
      <c r="CC31" s="71">
        <f t="shared" si="20"/>
        <v>20</v>
      </c>
    </row>
    <row r="32" spans="1:81" ht="15" customHeight="1" x14ac:dyDescent="0.25">
      <c r="A32" s="214"/>
      <c r="B32" s="72">
        <v>25</v>
      </c>
      <c r="C32" s="73" t="s">
        <v>132</v>
      </c>
      <c r="D32" s="74" t="s">
        <v>133</v>
      </c>
      <c r="E32" s="74" t="s">
        <v>134</v>
      </c>
      <c r="F32" s="75" t="s">
        <v>135</v>
      </c>
      <c r="G32" s="57" t="s">
        <v>67</v>
      </c>
      <c r="H32" s="76" t="s">
        <v>33</v>
      </c>
      <c r="I32" s="77">
        <v>0</v>
      </c>
      <c r="J32" s="78" t="s">
        <v>34</v>
      </c>
      <c r="K32" s="77">
        <v>0</v>
      </c>
      <c r="L32" s="78" t="s">
        <v>34</v>
      </c>
      <c r="M32" s="79">
        <v>9</v>
      </c>
      <c r="N32" s="82" t="s">
        <v>229</v>
      </c>
      <c r="O32" s="79">
        <v>9</v>
      </c>
      <c r="P32" s="80" t="s">
        <v>229</v>
      </c>
      <c r="Q32" s="83">
        <v>9</v>
      </c>
      <c r="R32" s="84" t="s">
        <v>229</v>
      </c>
      <c r="S32" s="83">
        <v>9</v>
      </c>
      <c r="T32" s="84" t="s">
        <v>229</v>
      </c>
      <c r="U32" s="77">
        <v>0</v>
      </c>
      <c r="V32" s="78" t="s">
        <v>34</v>
      </c>
      <c r="W32" s="77">
        <v>0</v>
      </c>
      <c r="X32" s="78" t="s">
        <v>34</v>
      </c>
      <c r="Y32" s="83">
        <v>9</v>
      </c>
      <c r="Z32" s="84" t="s">
        <v>229</v>
      </c>
      <c r="AA32" s="83">
        <v>9</v>
      </c>
      <c r="AB32" s="84" t="s">
        <v>229</v>
      </c>
      <c r="AC32" s="83">
        <v>9</v>
      </c>
      <c r="AD32" s="84" t="s">
        <v>229</v>
      </c>
      <c r="AE32" s="83">
        <v>9</v>
      </c>
      <c r="AF32" s="84" t="s">
        <v>229</v>
      </c>
      <c r="AG32" s="83">
        <v>9</v>
      </c>
      <c r="AH32" s="84" t="s">
        <v>229</v>
      </c>
      <c r="AI32" s="77">
        <v>0</v>
      </c>
      <c r="AJ32" s="78" t="s">
        <v>34</v>
      </c>
      <c r="AK32" s="77">
        <v>0</v>
      </c>
      <c r="AL32" s="78" t="s">
        <v>34</v>
      </c>
      <c r="AM32" s="83">
        <v>9</v>
      </c>
      <c r="AN32" s="84" t="s">
        <v>229</v>
      </c>
      <c r="AO32" s="83">
        <v>9</v>
      </c>
      <c r="AP32" s="84" t="s">
        <v>229</v>
      </c>
      <c r="AQ32" s="83">
        <v>9</v>
      </c>
      <c r="AR32" s="84" t="s">
        <v>229</v>
      </c>
      <c r="AS32" s="83">
        <v>9</v>
      </c>
      <c r="AT32" s="84" t="s">
        <v>229</v>
      </c>
      <c r="AU32" s="83">
        <v>9</v>
      </c>
      <c r="AV32" s="84" t="s">
        <v>229</v>
      </c>
      <c r="AW32" s="77">
        <v>0</v>
      </c>
      <c r="AX32" s="78" t="s">
        <v>34</v>
      </c>
      <c r="AY32" s="77">
        <v>0</v>
      </c>
      <c r="AZ32" s="78" t="s">
        <v>34</v>
      </c>
      <c r="BA32" s="83">
        <v>9</v>
      </c>
      <c r="BB32" s="84" t="s">
        <v>229</v>
      </c>
      <c r="BC32" s="83">
        <v>9</v>
      </c>
      <c r="BD32" s="84" t="s">
        <v>229</v>
      </c>
      <c r="BE32" s="83">
        <v>9</v>
      </c>
      <c r="BF32" s="84" t="s">
        <v>229</v>
      </c>
      <c r="BG32" s="83">
        <v>9</v>
      </c>
      <c r="BH32" s="84" t="s">
        <v>229</v>
      </c>
      <c r="BI32" s="83">
        <v>9</v>
      </c>
      <c r="BJ32" s="84" t="s">
        <v>229</v>
      </c>
      <c r="BK32" s="77">
        <v>0</v>
      </c>
      <c r="BL32" s="78" t="s">
        <v>34</v>
      </c>
      <c r="BM32" s="77">
        <v>0</v>
      </c>
      <c r="BN32" s="78" t="s">
        <v>34</v>
      </c>
      <c r="BO32" s="83">
        <v>9</v>
      </c>
      <c r="BP32" s="84" t="s">
        <v>229</v>
      </c>
      <c r="BQ32" s="83">
        <v>9</v>
      </c>
      <c r="BR32" s="84" t="s">
        <v>229</v>
      </c>
      <c r="BS32" s="69">
        <f t="shared" si="11"/>
        <v>20</v>
      </c>
      <c r="BT32" s="70">
        <f t="shared" ca="1" si="1"/>
        <v>180</v>
      </c>
      <c r="BU32" s="70">
        <f t="shared" si="12"/>
        <v>10</v>
      </c>
      <c r="BV32" s="70">
        <f t="shared" si="13"/>
        <v>0</v>
      </c>
      <c r="BW32" s="70">
        <f t="shared" si="14"/>
        <v>0</v>
      </c>
      <c r="BX32" s="70">
        <f t="shared" si="15"/>
        <v>0</v>
      </c>
      <c r="BY32" s="70">
        <f t="shared" si="16"/>
        <v>0</v>
      </c>
      <c r="BZ32" s="70">
        <f t="shared" si="17"/>
        <v>0</v>
      </c>
      <c r="CA32" s="70">
        <f t="shared" si="18"/>
        <v>0</v>
      </c>
      <c r="CB32" s="70">
        <f t="shared" si="19"/>
        <v>0</v>
      </c>
      <c r="CC32" s="71">
        <f t="shared" si="20"/>
        <v>30</v>
      </c>
    </row>
    <row r="33" spans="1:81" ht="15" customHeight="1" x14ac:dyDescent="0.25">
      <c r="A33" s="214"/>
      <c r="B33" s="72">
        <v>26</v>
      </c>
      <c r="C33" s="73" t="s">
        <v>136</v>
      </c>
      <c r="D33" s="74" t="s">
        <v>137</v>
      </c>
      <c r="E33" s="74" t="s">
        <v>138</v>
      </c>
      <c r="F33" s="75" t="s">
        <v>139</v>
      </c>
      <c r="G33" s="57" t="s">
        <v>32</v>
      </c>
      <c r="H33" s="76" t="s">
        <v>33</v>
      </c>
      <c r="I33" s="77">
        <v>0</v>
      </c>
      <c r="J33" s="78" t="s">
        <v>34</v>
      </c>
      <c r="K33" s="77">
        <v>0</v>
      </c>
      <c r="L33" s="78" t="s">
        <v>34</v>
      </c>
      <c r="M33" s="79">
        <v>9</v>
      </c>
      <c r="N33" s="82" t="s">
        <v>229</v>
      </c>
      <c r="O33" s="79">
        <v>9</v>
      </c>
      <c r="P33" s="80" t="s">
        <v>229</v>
      </c>
      <c r="Q33" s="83">
        <v>9</v>
      </c>
      <c r="R33" s="84" t="s">
        <v>229</v>
      </c>
      <c r="S33" s="83">
        <v>9</v>
      </c>
      <c r="T33" s="84" t="s">
        <v>229</v>
      </c>
      <c r="U33" s="77">
        <v>0</v>
      </c>
      <c r="V33" s="78" t="s">
        <v>34</v>
      </c>
      <c r="W33" s="77">
        <v>0</v>
      </c>
      <c r="X33" s="78" t="s">
        <v>34</v>
      </c>
      <c r="Y33" s="83">
        <v>9</v>
      </c>
      <c r="Z33" s="84" t="s">
        <v>229</v>
      </c>
      <c r="AA33" s="83">
        <v>9</v>
      </c>
      <c r="AB33" s="84" t="s">
        <v>229</v>
      </c>
      <c r="AC33" s="83">
        <v>9</v>
      </c>
      <c r="AD33" s="84" t="s">
        <v>229</v>
      </c>
      <c r="AE33" s="83">
        <v>9</v>
      </c>
      <c r="AF33" s="84" t="s">
        <v>229</v>
      </c>
      <c r="AG33" s="83">
        <v>9</v>
      </c>
      <c r="AH33" s="84" t="s">
        <v>229</v>
      </c>
      <c r="AI33" s="77">
        <v>0</v>
      </c>
      <c r="AJ33" s="78" t="s">
        <v>34</v>
      </c>
      <c r="AK33" s="77">
        <v>0</v>
      </c>
      <c r="AL33" s="78" t="s">
        <v>34</v>
      </c>
      <c r="AM33" s="83">
        <v>9</v>
      </c>
      <c r="AN33" s="84" t="s">
        <v>229</v>
      </c>
      <c r="AO33" s="83">
        <v>9</v>
      </c>
      <c r="AP33" s="84" t="s">
        <v>229</v>
      </c>
      <c r="AQ33" s="83">
        <v>9</v>
      </c>
      <c r="AR33" s="84" t="s">
        <v>229</v>
      </c>
      <c r="AS33" s="83">
        <v>9</v>
      </c>
      <c r="AT33" s="84" t="s">
        <v>229</v>
      </c>
      <c r="AU33" s="83">
        <v>9</v>
      </c>
      <c r="AV33" s="84" t="s">
        <v>229</v>
      </c>
      <c r="AW33" s="77">
        <v>0</v>
      </c>
      <c r="AX33" s="78" t="s">
        <v>34</v>
      </c>
      <c r="AY33" s="77">
        <v>0</v>
      </c>
      <c r="AZ33" s="78" t="s">
        <v>34</v>
      </c>
      <c r="BA33" s="83">
        <v>9</v>
      </c>
      <c r="BB33" s="84" t="s">
        <v>229</v>
      </c>
      <c r="BC33" s="83">
        <v>9</v>
      </c>
      <c r="BD33" s="84" t="s">
        <v>229</v>
      </c>
      <c r="BE33" s="83">
        <v>9</v>
      </c>
      <c r="BF33" s="84" t="s">
        <v>229</v>
      </c>
      <c r="BG33" s="83">
        <v>9</v>
      </c>
      <c r="BH33" s="84" t="s">
        <v>229</v>
      </c>
      <c r="BI33" s="83">
        <v>9</v>
      </c>
      <c r="BJ33" s="84" t="s">
        <v>229</v>
      </c>
      <c r="BK33" s="77">
        <v>0</v>
      </c>
      <c r="BL33" s="78" t="s">
        <v>34</v>
      </c>
      <c r="BM33" s="77">
        <v>0</v>
      </c>
      <c r="BN33" s="78" t="s">
        <v>34</v>
      </c>
      <c r="BO33" s="83">
        <v>9</v>
      </c>
      <c r="BP33" s="84" t="s">
        <v>229</v>
      </c>
      <c r="BQ33" s="83">
        <v>9</v>
      </c>
      <c r="BR33" s="84" t="s">
        <v>229</v>
      </c>
      <c r="BS33" s="69">
        <f t="shared" si="11"/>
        <v>20</v>
      </c>
      <c r="BT33" s="70">
        <f t="shared" ca="1" si="1"/>
        <v>180</v>
      </c>
      <c r="BU33" s="70">
        <f t="shared" si="12"/>
        <v>10</v>
      </c>
      <c r="BV33" s="70">
        <f t="shared" si="13"/>
        <v>0</v>
      </c>
      <c r="BW33" s="70">
        <f t="shared" si="14"/>
        <v>0</v>
      </c>
      <c r="BX33" s="70">
        <f t="shared" si="15"/>
        <v>0</v>
      </c>
      <c r="BY33" s="70">
        <f t="shared" si="16"/>
        <v>0</v>
      </c>
      <c r="BZ33" s="70">
        <f t="shared" si="17"/>
        <v>0</v>
      </c>
      <c r="CA33" s="70">
        <f t="shared" si="18"/>
        <v>0</v>
      </c>
      <c r="CB33" s="70">
        <f t="shared" si="19"/>
        <v>0</v>
      </c>
      <c r="CC33" s="71">
        <f t="shared" si="20"/>
        <v>30</v>
      </c>
    </row>
    <row r="34" spans="1:81" ht="15" customHeight="1" x14ac:dyDescent="0.25">
      <c r="A34" s="214"/>
      <c r="B34" s="72">
        <v>27</v>
      </c>
      <c r="C34" s="73" t="s">
        <v>140</v>
      </c>
      <c r="D34" s="74" t="s">
        <v>141</v>
      </c>
      <c r="E34" s="74" t="s">
        <v>142</v>
      </c>
      <c r="F34" s="75" t="s">
        <v>143</v>
      </c>
      <c r="G34" s="57" t="s">
        <v>32</v>
      </c>
      <c r="H34" s="76" t="s">
        <v>33</v>
      </c>
      <c r="I34" s="77">
        <v>0</v>
      </c>
      <c r="J34" s="78" t="s">
        <v>34</v>
      </c>
      <c r="K34" s="77">
        <v>0</v>
      </c>
      <c r="L34" s="78" t="s">
        <v>34</v>
      </c>
      <c r="M34" s="79">
        <v>9</v>
      </c>
      <c r="N34" s="82" t="s">
        <v>229</v>
      </c>
      <c r="O34" s="79">
        <v>9</v>
      </c>
      <c r="P34" s="80" t="s">
        <v>229</v>
      </c>
      <c r="Q34" s="83">
        <v>9</v>
      </c>
      <c r="R34" s="84" t="s">
        <v>229</v>
      </c>
      <c r="S34" s="83">
        <v>9</v>
      </c>
      <c r="T34" s="84" t="s">
        <v>229</v>
      </c>
      <c r="U34" s="77">
        <v>0</v>
      </c>
      <c r="V34" s="78" t="s">
        <v>34</v>
      </c>
      <c r="W34" s="77">
        <v>0</v>
      </c>
      <c r="X34" s="78" t="s">
        <v>34</v>
      </c>
      <c r="Y34" s="83">
        <v>9</v>
      </c>
      <c r="Z34" s="84" t="s">
        <v>229</v>
      </c>
      <c r="AA34" s="83">
        <v>9</v>
      </c>
      <c r="AB34" s="84" t="s">
        <v>229</v>
      </c>
      <c r="AC34" s="83">
        <v>9</v>
      </c>
      <c r="AD34" s="84" t="s">
        <v>229</v>
      </c>
      <c r="AE34" s="83">
        <v>9</v>
      </c>
      <c r="AF34" s="84" t="s">
        <v>229</v>
      </c>
      <c r="AG34" s="83">
        <v>9</v>
      </c>
      <c r="AH34" s="84" t="s">
        <v>229</v>
      </c>
      <c r="AI34" s="77">
        <v>0</v>
      </c>
      <c r="AJ34" s="78" t="s">
        <v>34</v>
      </c>
      <c r="AK34" s="77">
        <v>0</v>
      </c>
      <c r="AL34" s="78" t="s">
        <v>34</v>
      </c>
      <c r="AM34" s="83">
        <v>9</v>
      </c>
      <c r="AN34" s="84" t="s">
        <v>229</v>
      </c>
      <c r="AO34" s="83">
        <v>9</v>
      </c>
      <c r="AP34" s="84" t="s">
        <v>229</v>
      </c>
      <c r="AQ34" s="83">
        <v>9</v>
      </c>
      <c r="AR34" s="84" t="s">
        <v>229</v>
      </c>
      <c r="AS34" s="83">
        <v>9</v>
      </c>
      <c r="AT34" s="84" t="s">
        <v>229</v>
      </c>
      <c r="AU34" s="83">
        <v>9</v>
      </c>
      <c r="AV34" s="84" t="s">
        <v>229</v>
      </c>
      <c r="AW34" s="77">
        <v>0</v>
      </c>
      <c r="AX34" s="78" t="s">
        <v>34</v>
      </c>
      <c r="AY34" s="77">
        <v>0</v>
      </c>
      <c r="AZ34" s="78" t="s">
        <v>34</v>
      </c>
      <c r="BA34" s="83">
        <v>9</v>
      </c>
      <c r="BB34" s="84" t="s">
        <v>229</v>
      </c>
      <c r="BC34" s="83">
        <v>9</v>
      </c>
      <c r="BD34" s="84" t="s">
        <v>229</v>
      </c>
      <c r="BE34" s="83">
        <v>9</v>
      </c>
      <c r="BF34" s="84" t="s">
        <v>229</v>
      </c>
      <c r="BG34" s="83">
        <v>9</v>
      </c>
      <c r="BH34" s="84" t="s">
        <v>229</v>
      </c>
      <c r="BI34" s="83">
        <v>9</v>
      </c>
      <c r="BJ34" s="84" t="s">
        <v>229</v>
      </c>
      <c r="BK34" s="77">
        <v>0</v>
      </c>
      <c r="BL34" s="78" t="s">
        <v>34</v>
      </c>
      <c r="BM34" s="77">
        <v>0</v>
      </c>
      <c r="BN34" s="78" t="s">
        <v>34</v>
      </c>
      <c r="BO34" s="83">
        <v>9</v>
      </c>
      <c r="BP34" s="84" t="s">
        <v>229</v>
      </c>
      <c r="BQ34" s="83">
        <v>9</v>
      </c>
      <c r="BR34" s="84" t="s">
        <v>229</v>
      </c>
      <c r="BS34" s="69">
        <f t="shared" si="11"/>
        <v>20</v>
      </c>
      <c r="BT34" s="70">
        <f t="shared" ca="1" si="1"/>
        <v>180</v>
      </c>
      <c r="BU34" s="70">
        <f t="shared" si="12"/>
        <v>10</v>
      </c>
      <c r="BV34" s="70">
        <f t="shared" si="13"/>
        <v>0</v>
      </c>
      <c r="BW34" s="70">
        <f t="shared" si="14"/>
        <v>0</v>
      </c>
      <c r="BX34" s="70">
        <f t="shared" si="15"/>
        <v>0</v>
      </c>
      <c r="BY34" s="70">
        <f t="shared" si="16"/>
        <v>0</v>
      </c>
      <c r="BZ34" s="70">
        <f t="shared" si="17"/>
        <v>0</v>
      </c>
      <c r="CA34" s="70">
        <f t="shared" si="18"/>
        <v>0</v>
      </c>
      <c r="CB34" s="70">
        <f t="shared" si="19"/>
        <v>0</v>
      </c>
      <c r="CC34" s="71">
        <f t="shared" si="20"/>
        <v>30</v>
      </c>
    </row>
    <row r="35" spans="1:81" ht="15" customHeight="1" x14ac:dyDescent="0.25">
      <c r="A35" s="214"/>
      <c r="B35" s="72">
        <v>28</v>
      </c>
      <c r="C35" s="73" t="s">
        <v>144</v>
      </c>
      <c r="D35" s="74" t="s">
        <v>145</v>
      </c>
      <c r="E35" s="74" t="s">
        <v>146</v>
      </c>
      <c r="F35" s="75" t="s">
        <v>147</v>
      </c>
      <c r="G35" s="57" t="s">
        <v>32</v>
      </c>
      <c r="H35" s="76" t="s">
        <v>33</v>
      </c>
      <c r="I35" s="77">
        <v>0</v>
      </c>
      <c r="J35" s="78" t="s">
        <v>34</v>
      </c>
      <c r="K35" s="77">
        <v>0</v>
      </c>
      <c r="L35" s="78" t="s">
        <v>34</v>
      </c>
      <c r="M35" s="79">
        <v>0</v>
      </c>
      <c r="N35" s="82" t="s">
        <v>40</v>
      </c>
      <c r="O35" s="79">
        <v>0</v>
      </c>
      <c r="P35" s="80" t="s">
        <v>40</v>
      </c>
      <c r="Q35" s="83">
        <v>0</v>
      </c>
      <c r="R35" s="80" t="s">
        <v>40</v>
      </c>
      <c r="S35" s="83">
        <v>0</v>
      </c>
      <c r="T35" s="80" t="s">
        <v>40</v>
      </c>
      <c r="U35" s="77">
        <v>0</v>
      </c>
      <c r="V35" s="78" t="s">
        <v>34</v>
      </c>
      <c r="W35" s="77">
        <v>0</v>
      </c>
      <c r="X35" s="78" t="s">
        <v>34</v>
      </c>
      <c r="Y35" s="83">
        <v>0</v>
      </c>
      <c r="Z35" s="82" t="s">
        <v>40</v>
      </c>
      <c r="AA35" s="83">
        <v>9</v>
      </c>
      <c r="AB35" s="84" t="s">
        <v>229</v>
      </c>
      <c r="AC35" s="83">
        <v>9</v>
      </c>
      <c r="AD35" s="84" t="s">
        <v>229</v>
      </c>
      <c r="AE35" s="83">
        <v>9</v>
      </c>
      <c r="AF35" s="84" t="s">
        <v>229</v>
      </c>
      <c r="AG35" s="83">
        <v>9</v>
      </c>
      <c r="AH35" s="84" t="s">
        <v>229</v>
      </c>
      <c r="AI35" s="77">
        <v>0</v>
      </c>
      <c r="AJ35" s="78" t="s">
        <v>34</v>
      </c>
      <c r="AK35" s="77">
        <v>0</v>
      </c>
      <c r="AL35" s="78" t="s">
        <v>34</v>
      </c>
      <c r="AM35" s="83">
        <v>9</v>
      </c>
      <c r="AN35" s="84" t="s">
        <v>229</v>
      </c>
      <c r="AO35" s="83">
        <v>9</v>
      </c>
      <c r="AP35" s="84" t="s">
        <v>229</v>
      </c>
      <c r="AQ35" s="83">
        <v>9</v>
      </c>
      <c r="AR35" s="84" t="s">
        <v>229</v>
      </c>
      <c r="AS35" s="83">
        <v>9</v>
      </c>
      <c r="AT35" s="84" t="s">
        <v>229</v>
      </c>
      <c r="AU35" s="83">
        <v>9</v>
      </c>
      <c r="AV35" s="84" t="s">
        <v>229</v>
      </c>
      <c r="AW35" s="77">
        <v>0</v>
      </c>
      <c r="AX35" s="78" t="s">
        <v>34</v>
      </c>
      <c r="AY35" s="77">
        <v>0</v>
      </c>
      <c r="AZ35" s="78" t="s">
        <v>34</v>
      </c>
      <c r="BA35" s="83">
        <v>9</v>
      </c>
      <c r="BB35" s="84" t="s">
        <v>229</v>
      </c>
      <c r="BC35" s="83">
        <v>9</v>
      </c>
      <c r="BD35" s="84" t="s">
        <v>229</v>
      </c>
      <c r="BE35" s="83">
        <v>9</v>
      </c>
      <c r="BF35" s="84" t="s">
        <v>229</v>
      </c>
      <c r="BG35" s="83">
        <v>9</v>
      </c>
      <c r="BH35" s="84" t="s">
        <v>229</v>
      </c>
      <c r="BI35" s="83">
        <v>9</v>
      </c>
      <c r="BJ35" s="84" t="s">
        <v>229</v>
      </c>
      <c r="BK35" s="77">
        <v>0</v>
      </c>
      <c r="BL35" s="78" t="s">
        <v>34</v>
      </c>
      <c r="BM35" s="77">
        <v>0</v>
      </c>
      <c r="BN35" s="78" t="s">
        <v>34</v>
      </c>
      <c r="BO35" s="83">
        <v>9</v>
      </c>
      <c r="BP35" s="84" t="s">
        <v>229</v>
      </c>
      <c r="BQ35" s="83">
        <v>9</v>
      </c>
      <c r="BR35" s="84" t="s">
        <v>229</v>
      </c>
      <c r="BS35" s="69">
        <f t="shared" si="11"/>
        <v>15</v>
      </c>
      <c r="BT35" s="70">
        <f t="shared" ca="1" si="1"/>
        <v>135</v>
      </c>
      <c r="BU35" s="70">
        <f t="shared" si="12"/>
        <v>10</v>
      </c>
      <c r="BV35" s="70">
        <f t="shared" si="13"/>
        <v>0</v>
      </c>
      <c r="BW35" s="70">
        <f t="shared" si="14"/>
        <v>0</v>
      </c>
      <c r="BX35" s="70">
        <f t="shared" si="15"/>
        <v>0</v>
      </c>
      <c r="BY35" s="70">
        <f t="shared" si="16"/>
        <v>0</v>
      </c>
      <c r="BZ35" s="70">
        <f t="shared" si="17"/>
        <v>0</v>
      </c>
      <c r="CA35" s="70">
        <f t="shared" si="18"/>
        <v>5</v>
      </c>
      <c r="CB35" s="70">
        <f t="shared" si="19"/>
        <v>0</v>
      </c>
      <c r="CC35" s="71">
        <f t="shared" si="20"/>
        <v>25</v>
      </c>
    </row>
    <row r="36" spans="1:81" ht="15" customHeight="1" x14ac:dyDescent="0.25">
      <c r="A36" s="214"/>
      <c r="B36" s="72">
        <v>29</v>
      </c>
      <c r="C36" s="73" t="s">
        <v>148</v>
      </c>
      <c r="D36" s="74" t="s">
        <v>149</v>
      </c>
      <c r="E36" s="74" t="s">
        <v>150</v>
      </c>
      <c r="F36" s="75" t="s">
        <v>151</v>
      </c>
      <c r="G36" s="57" t="s">
        <v>94</v>
      </c>
      <c r="H36" s="76" t="s">
        <v>33</v>
      </c>
      <c r="I36" s="77">
        <v>0</v>
      </c>
      <c r="J36" s="78" t="s">
        <v>34</v>
      </c>
      <c r="K36" s="77">
        <v>0</v>
      </c>
      <c r="L36" s="78" t="s">
        <v>34</v>
      </c>
      <c r="M36" s="79">
        <v>0</v>
      </c>
      <c r="N36" s="82" t="s">
        <v>40</v>
      </c>
      <c r="O36" s="79">
        <v>0</v>
      </c>
      <c r="P36" s="80" t="s">
        <v>40</v>
      </c>
      <c r="Q36" s="83">
        <v>0</v>
      </c>
      <c r="R36" s="80" t="s">
        <v>40</v>
      </c>
      <c r="S36" s="83">
        <v>0</v>
      </c>
      <c r="T36" s="80" t="s">
        <v>40</v>
      </c>
      <c r="U36" s="77">
        <v>0</v>
      </c>
      <c r="V36" s="78" t="s">
        <v>34</v>
      </c>
      <c r="W36" s="77">
        <v>0</v>
      </c>
      <c r="X36" s="78" t="s">
        <v>34</v>
      </c>
      <c r="Y36" s="83">
        <v>0</v>
      </c>
      <c r="Z36" s="82" t="s">
        <v>40</v>
      </c>
      <c r="AA36" s="83">
        <v>9</v>
      </c>
      <c r="AB36" s="84" t="s">
        <v>229</v>
      </c>
      <c r="AC36" s="83">
        <v>9</v>
      </c>
      <c r="AD36" s="84" t="s">
        <v>229</v>
      </c>
      <c r="AE36" s="83">
        <v>9</v>
      </c>
      <c r="AF36" s="84" t="s">
        <v>229</v>
      </c>
      <c r="AG36" s="83">
        <v>9</v>
      </c>
      <c r="AH36" s="84" t="s">
        <v>229</v>
      </c>
      <c r="AI36" s="77">
        <v>0</v>
      </c>
      <c r="AJ36" s="78" t="s">
        <v>34</v>
      </c>
      <c r="AK36" s="77">
        <v>0</v>
      </c>
      <c r="AL36" s="78" t="s">
        <v>34</v>
      </c>
      <c r="AM36" s="83">
        <v>9</v>
      </c>
      <c r="AN36" s="84" t="s">
        <v>229</v>
      </c>
      <c r="AO36" s="83">
        <v>9</v>
      </c>
      <c r="AP36" s="84" t="s">
        <v>229</v>
      </c>
      <c r="AQ36" s="83">
        <v>9</v>
      </c>
      <c r="AR36" s="84" t="s">
        <v>229</v>
      </c>
      <c r="AS36" s="83">
        <v>9</v>
      </c>
      <c r="AT36" s="84" t="s">
        <v>229</v>
      </c>
      <c r="AU36" s="83">
        <v>9</v>
      </c>
      <c r="AV36" s="84" t="s">
        <v>229</v>
      </c>
      <c r="AW36" s="77">
        <v>0</v>
      </c>
      <c r="AX36" s="78" t="s">
        <v>34</v>
      </c>
      <c r="AY36" s="77">
        <v>0</v>
      </c>
      <c r="AZ36" s="78" t="s">
        <v>34</v>
      </c>
      <c r="BA36" s="83">
        <v>9</v>
      </c>
      <c r="BB36" s="84" t="s">
        <v>229</v>
      </c>
      <c r="BC36" s="83">
        <v>9</v>
      </c>
      <c r="BD36" s="84" t="s">
        <v>229</v>
      </c>
      <c r="BE36" s="83">
        <v>9</v>
      </c>
      <c r="BF36" s="84" t="s">
        <v>229</v>
      </c>
      <c r="BG36" s="83">
        <v>9</v>
      </c>
      <c r="BH36" s="84" t="s">
        <v>229</v>
      </c>
      <c r="BI36" s="83">
        <v>9</v>
      </c>
      <c r="BJ36" s="84" t="s">
        <v>229</v>
      </c>
      <c r="BK36" s="77">
        <v>0</v>
      </c>
      <c r="BL36" s="78" t="s">
        <v>34</v>
      </c>
      <c r="BM36" s="77">
        <v>0</v>
      </c>
      <c r="BN36" s="78" t="s">
        <v>34</v>
      </c>
      <c r="BO36" s="83">
        <v>9</v>
      </c>
      <c r="BP36" s="84" t="s">
        <v>229</v>
      </c>
      <c r="BQ36" s="83">
        <v>9</v>
      </c>
      <c r="BR36" s="84" t="s">
        <v>229</v>
      </c>
      <c r="BS36" s="69">
        <f t="shared" si="11"/>
        <v>15</v>
      </c>
      <c r="BT36" s="70">
        <f t="shared" ca="1" si="1"/>
        <v>135</v>
      </c>
      <c r="BU36" s="70">
        <f t="shared" si="12"/>
        <v>10</v>
      </c>
      <c r="BV36" s="70">
        <f t="shared" si="13"/>
        <v>0</v>
      </c>
      <c r="BW36" s="70">
        <f t="shared" si="14"/>
        <v>0</v>
      </c>
      <c r="BX36" s="70">
        <f t="shared" si="15"/>
        <v>0</v>
      </c>
      <c r="BY36" s="70">
        <f t="shared" si="16"/>
        <v>0</v>
      </c>
      <c r="BZ36" s="70">
        <f t="shared" si="17"/>
        <v>0</v>
      </c>
      <c r="CA36" s="70">
        <f t="shared" si="18"/>
        <v>5</v>
      </c>
      <c r="CB36" s="70">
        <f t="shared" si="19"/>
        <v>0</v>
      </c>
      <c r="CC36" s="71">
        <f t="shared" si="20"/>
        <v>25</v>
      </c>
    </row>
    <row r="37" spans="1:81" ht="15" customHeight="1" x14ac:dyDescent="0.25">
      <c r="A37" s="214"/>
      <c r="B37" s="72">
        <v>30</v>
      </c>
      <c r="C37" s="73" t="s">
        <v>152</v>
      </c>
      <c r="D37" s="74" t="s">
        <v>120</v>
      </c>
      <c r="E37" s="74" t="s">
        <v>153</v>
      </c>
      <c r="F37" s="75" t="s">
        <v>154</v>
      </c>
      <c r="G37" s="57" t="s">
        <v>32</v>
      </c>
      <c r="H37" s="76" t="s">
        <v>33</v>
      </c>
      <c r="I37" s="77">
        <v>0</v>
      </c>
      <c r="J37" s="78" t="s">
        <v>34</v>
      </c>
      <c r="K37" s="77">
        <v>0</v>
      </c>
      <c r="L37" s="78" t="s">
        <v>34</v>
      </c>
      <c r="M37" s="79">
        <v>9</v>
      </c>
      <c r="N37" s="82" t="s">
        <v>229</v>
      </c>
      <c r="O37" s="79">
        <v>9</v>
      </c>
      <c r="P37" s="80" t="s">
        <v>229</v>
      </c>
      <c r="Q37" s="83">
        <v>9</v>
      </c>
      <c r="R37" s="84" t="s">
        <v>229</v>
      </c>
      <c r="S37" s="83">
        <v>9</v>
      </c>
      <c r="T37" s="84" t="s">
        <v>229</v>
      </c>
      <c r="U37" s="77">
        <v>0</v>
      </c>
      <c r="V37" s="78" t="s">
        <v>34</v>
      </c>
      <c r="W37" s="77">
        <v>0</v>
      </c>
      <c r="X37" s="78" t="s">
        <v>34</v>
      </c>
      <c r="Y37" s="83">
        <v>9</v>
      </c>
      <c r="Z37" s="84" t="s">
        <v>229</v>
      </c>
      <c r="AA37" s="83">
        <v>9</v>
      </c>
      <c r="AB37" s="84" t="s">
        <v>229</v>
      </c>
      <c r="AC37" s="83">
        <v>9</v>
      </c>
      <c r="AD37" s="84" t="s">
        <v>229</v>
      </c>
      <c r="AE37" s="83">
        <v>9</v>
      </c>
      <c r="AF37" s="84" t="s">
        <v>229</v>
      </c>
      <c r="AG37" s="83">
        <v>9</v>
      </c>
      <c r="AH37" s="84" t="s">
        <v>229</v>
      </c>
      <c r="AI37" s="77">
        <v>0</v>
      </c>
      <c r="AJ37" s="78" t="s">
        <v>34</v>
      </c>
      <c r="AK37" s="77">
        <v>0</v>
      </c>
      <c r="AL37" s="78" t="s">
        <v>34</v>
      </c>
      <c r="AM37" s="83">
        <v>9</v>
      </c>
      <c r="AN37" s="84" t="s">
        <v>229</v>
      </c>
      <c r="AO37" s="83">
        <v>9</v>
      </c>
      <c r="AP37" s="84" t="s">
        <v>229</v>
      </c>
      <c r="AQ37" s="83">
        <v>9</v>
      </c>
      <c r="AR37" s="84" t="s">
        <v>229</v>
      </c>
      <c r="AS37" s="83">
        <v>9</v>
      </c>
      <c r="AT37" s="84" t="s">
        <v>229</v>
      </c>
      <c r="AU37" s="83">
        <v>9</v>
      </c>
      <c r="AV37" s="84" t="s">
        <v>229</v>
      </c>
      <c r="AW37" s="77">
        <v>0</v>
      </c>
      <c r="AX37" s="78" t="s">
        <v>34</v>
      </c>
      <c r="AY37" s="77">
        <v>0</v>
      </c>
      <c r="AZ37" s="78" t="s">
        <v>34</v>
      </c>
      <c r="BA37" s="83">
        <v>9</v>
      </c>
      <c r="BB37" s="84" t="s">
        <v>229</v>
      </c>
      <c r="BC37" s="83">
        <v>9</v>
      </c>
      <c r="BD37" s="84" t="s">
        <v>229</v>
      </c>
      <c r="BE37" s="83">
        <v>9</v>
      </c>
      <c r="BF37" s="84" t="s">
        <v>229</v>
      </c>
      <c r="BG37" s="83">
        <v>9</v>
      </c>
      <c r="BH37" s="84" t="s">
        <v>229</v>
      </c>
      <c r="BI37" s="83">
        <v>9</v>
      </c>
      <c r="BJ37" s="84" t="s">
        <v>229</v>
      </c>
      <c r="BK37" s="77">
        <v>0</v>
      </c>
      <c r="BL37" s="78" t="s">
        <v>34</v>
      </c>
      <c r="BM37" s="77">
        <v>0</v>
      </c>
      <c r="BN37" s="78" t="s">
        <v>34</v>
      </c>
      <c r="BO37" s="83">
        <v>9</v>
      </c>
      <c r="BP37" s="84" t="s">
        <v>229</v>
      </c>
      <c r="BQ37" s="83">
        <v>9</v>
      </c>
      <c r="BR37" s="84" t="s">
        <v>229</v>
      </c>
      <c r="BS37" s="69">
        <f t="shared" si="11"/>
        <v>20</v>
      </c>
      <c r="BT37" s="70">
        <f t="shared" ca="1" si="1"/>
        <v>180</v>
      </c>
      <c r="BU37" s="70">
        <f t="shared" si="12"/>
        <v>10</v>
      </c>
      <c r="BV37" s="70">
        <f t="shared" si="13"/>
        <v>0</v>
      </c>
      <c r="BW37" s="70">
        <f t="shared" si="14"/>
        <v>0</v>
      </c>
      <c r="BX37" s="70">
        <f t="shared" si="15"/>
        <v>0</v>
      </c>
      <c r="BY37" s="70">
        <f t="shared" si="16"/>
        <v>0</v>
      </c>
      <c r="BZ37" s="70">
        <f t="shared" si="17"/>
        <v>0</v>
      </c>
      <c r="CA37" s="70">
        <f t="shared" si="18"/>
        <v>0</v>
      </c>
      <c r="CB37" s="70">
        <f t="shared" si="19"/>
        <v>0</v>
      </c>
      <c r="CC37" s="71">
        <f t="shared" si="20"/>
        <v>30</v>
      </c>
    </row>
    <row r="38" spans="1:81" ht="15" customHeight="1" x14ac:dyDescent="0.25">
      <c r="A38" s="214"/>
      <c r="B38" s="72">
        <v>31</v>
      </c>
      <c r="C38" s="73" t="s">
        <v>64</v>
      </c>
      <c r="D38" s="74" t="s">
        <v>155</v>
      </c>
      <c r="E38" s="74" t="s">
        <v>156</v>
      </c>
      <c r="F38" s="75" t="s">
        <v>157</v>
      </c>
      <c r="G38" s="56" t="s">
        <v>158</v>
      </c>
      <c r="H38" s="76" t="s">
        <v>33</v>
      </c>
      <c r="I38" s="77">
        <v>0</v>
      </c>
      <c r="J38" s="78" t="s">
        <v>34</v>
      </c>
      <c r="K38" s="77">
        <v>0</v>
      </c>
      <c r="L38" s="78" t="s">
        <v>34</v>
      </c>
      <c r="M38" s="79">
        <v>9</v>
      </c>
      <c r="N38" s="82" t="s">
        <v>229</v>
      </c>
      <c r="O38" s="79">
        <v>9</v>
      </c>
      <c r="P38" s="80" t="s">
        <v>229</v>
      </c>
      <c r="Q38" s="83">
        <v>9</v>
      </c>
      <c r="R38" s="84" t="s">
        <v>229</v>
      </c>
      <c r="S38" s="83">
        <v>9</v>
      </c>
      <c r="T38" s="84" t="s">
        <v>229</v>
      </c>
      <c r="U38" s="77">
        <v>0</v>
      </c>
      <c r="V38" s="78" t="s">
        <v>34</v>
      </c>
      <c r="W38" s="77">
        <v>0</v>
      </c>
      <c r="X38" s="78" t="s">
        <v>34</v>
      </c>
      <c r="Y38" s="83">
        <v>9</v>
      </c>
      <c r="Z38" s="84" t="s">
        <v>229</v>
      </c>
      <c r="AA38" s="83">
        <v>9</v>
      </c>
      <c r="AB38" s="84" t="s">
        <v>229</v>
      </c>
      <c r="AC38" s="83">
        <v>9</v>
      </c>
      <c r="AD38" s="84" t="s">
        <v>229</v>
      </c>
      <c r="AE38" s="83">
        <v>9</v>
      </c>
      <c r="AF38" s="84" t="s">
        <v>229</v>
      </c>
      <c r="AG38" s="83">
        <v>9</v>
      </c>
      <c r="AH38" s="84" t="s">
        <v>229</v>
      </c>
      <c r="AI38" s="77">
        <v>0</v>
      </c>
      <c r="AJ38" s="78" t="s">
        <v>34</v>
      </c>
      <c r="AK38" s="77">
        <v>0</v>
      </c>
      <c r="AL38" s="78" t="s">
        <v>34</v>
      </c>
      <c r="AM38" s="83">
        <v>9</v>
      </c>
      <c r="AN38" s="84" t="s">
        <v>229</v>
      </c>
      <c r="AO38" s="83">
        <v>9</v>
      </c>
      <c r="AP38" s="84" t="s">
        <v>229</v>
      </c>
      <c r="AQ38" s="83">
        <v>9</v>
      </c>
      <c r="AR38" s="84" t="s">
        <v>229</v>
      </c>
      <c r="AS38" s="83">
        <v>9</v>
      </c>
      <c r="AT38" s="84" t="s">
        <v>229</v>
      </c>
      <c r="AU38" s="83">
        <v>9</v>
      </c>
      <c r="AV38" s="84" t="s">
        <v>229</v>
      </c>
      <c r="AW38" s="77">
        <v>0</v>
      </c>
      <c r="AX38" s="78" t="s">
        <v>34</v>
      </c>
      <c r="AY38" s="77">
        <v>0</v>
      </c>
      <c r="AZ38" s="78" t="s">
        <v>34</v>
      </c>
      <c r="BA38" s="83">
        <v>9</v>
      </c>
      <c r="BB38" s="84" t="s">
        <v>229</v>
      </c>
      <c r="BC38" s="83">
        <v>9</v>
      </c>
      <c r="BD38" s="84" t="s">
        <v>229</v>
      </c>
      <c r="BE38" s="83">
        <v>9</v>
      </c>
      <c r="BF38" s="84" t="s">
        <v>229</v>
      </c>
      <c r="BG38" s="83">
        <v>9</v>
      </c>
      <c r="BH38" s="84" t="s">
        <v>229</v>
      </c>
      <c r="BI38" s="83">
        <v>9</v>
      </c>
      <c r="BJ38" s="84" t="s">
        <v>229</v>
      </c>
      <c r="BK38" s="77">
        <v>0</v>
      </c>
      <c r="BL38" s="78" t="s">
        <v>34</v>
      </c>
      <c r="BM38" s="77">
        <v>0</v>
      </c>
      <c r="BN38" s="78" t="s">
        <v>34</v>
      </c>
      <c r="BO38" s="85">
        <v>0</v>
      </c>
      <c r="BP38" s="82" t="s">
        <v>40</v>
      </c>
      <c r="BQ38" s="81">
        <v>0</v>
      </c>
      <c r="BR38" s="82" t="s">
        <v>40</v>
      </c>
      <c r="BS38" s="69">
        <f t="shared" si="11"/>
        <v>19</v>
      </c>
      <c r="BT38" s="70">
        <f t="shared" ca="1" si="1"/>
        <v>171</v>
      </c>
      <c r="BU38" s="70">
        <f t="shared" si="12"/>
        <v>10</v>
      </c>
      <c r="BV38" s="70">
        <f t="shared" si="13"/>
        <v>0</v>
      </c>
      <c r="BW38" s="70">
        <f t="shared" si="14"/>
        <v>0</v>
      </c>
      <c r="BX38" s="70">
        <f t="shared" si="15"/>
        <v>0</v>
      </c>
      <c r="BY38" s="70">
        <f t="shared" si="16"/>
        <v>0</v>
      </c>
      <c r="BZ38" s="70">
        <f t="shared" si="17"/>
        <v>0</v>
      </c>
      <c r="CA38" s="70">
        <f t="shared" si="18"/>
        <v>1</v>
      </c>
      <c r="CB38" s="70">
        <f t="shared" si="19"/>
        <v>0</v>
      </c>
      <c r="CC38" s="71">
        <f t="shared" si="20"/>
        <v>29</v>
      </c>
    </row>
    <row r="39" spans="1:81" ht="15" customHeight="1" x14ac:dyDescent="0.25">
      <c r="A39" s="214"/>
      <c r="B39" s="72">
        <v>32</v>
      </c>
      <c r="C39" s="73" t="s">
        <v>159</v>
      </c>
      <c r="D39" s="74" t="s">
        <v>160</v>
      </c>
      <c r="E39" s="74" t="s">
        <v>161</v>
      </c>
      <c r="F39" s="75" t="s">
        <v>162</v>
      </c>
      <c r="G39" s="57" t="s">
        <v>32</v>
      </c>
      <c r="H39" s="76" t="s">
        <v>33</v>
      </c>
      <c r="I39" s="77">
        <v>0</v>
      </c>
      <c r="J39" s="78" t="s">
        <v>34</v>
      </c>
      <c r="K39" s="77">
        <v>0</v>
      </c>
      <c r="L39" s="78" t="s">
        <v>34</v>
      </c>
      <c r="M39" s="79">
        <v>9</v>
      </c>
      <c r="N39" s="82" t="s">
        <v>229</v>
      </c>
      <c r="O39" s="79">
        <v>9</v>
      </c>
      <c r="P39" s="80" t="s">
        <v>229</v>
      </c>
      <c r="Q39" s="83">
        <v>9</v>
      </c>
      <c r="R39" s="84" t="s">
        <v>229</v>
      </c>
      <c r="S39" s="83">
        <v>9</v>
      </c>
      <c r="T39" s="84" t="s">
        <v>229</v>
      </c>
      <c r="U39" s="77">
        <v>0</v>
      </c>
      <c r="V39" s="78" t="s">
        <v>34</v>
      </c>
      <c r="W39" s="77">
        <v>0</v>
      </c>
      <c r="X39" s="78" t="s">
        <v>34</v>
      </c>
      <c r="Y39" s="83">
        <v>9</v>
      </c>
      <c r="Z39" s="84" t="s">
        <v>229</v>
      </c>
      <c r="AA39" s="83">
        <v>9</v>
      </c>
      <c r="AB39" s="84" t="s">
        <v>229</v>
      </c>
      <c r="AC39" s="83">
        <v>9</v>
      </c>
      <c r="AD39" s="84" t="s">
        <v>229</v>
      </c>
      <c r="AE39" s="83">
        <v>9</v>
      </c>
      <c r="AF39" s="84" t="s">
        <v>229</v>
      </c>
      <c r="AG39" s="83">
        <v>9</v>
      </c>
      <c r="AH39" s="84" t="s">
        <v>229</v>
      </c>
      <c r="AI39" s="77">
        <v>0</v>
      </c>
      <c r="AJ39" s="78" t="s">
        <v>34</v>
      </c>
      <c r="AK39" s="77">
        <v>0</v>
      </c>
      <c r="AL39" s="78" t="s">
        <v>34</v>
      </c>
      <c r="AM39" s="83">
        <v>9</v>
      </c>
      <c r="AN39" s="84" t="s">
        <v>229</v>
      </c>
      <c r="AO39" s="83">
        <v>9</v>
      </c>
      <c r="AP39" s="84" t="s">
        <v>229</v>
      </c>
      <c r="AQ39" s="83">
        <v>9</v>
      </c>
      <c r="AR39" s="84" t="s">
        <v>229</v>
      </c>
      <c r="AS39" s="83">
        <v>9</v>
      </c>
      <c r="AT39" s="84" t="s">
        <v>229</v>
      </c>
      <c r="AU39" s="83">
        <v>9</v>
      </c>
      <c r="AV39" s="84" t="s">
        <v>229</v>
      </c>
      <c r="AW39" s="77">
        <v>0</v>
      </c>
      <c r="AX39" s="78" t="s">
        <v>34</v>
      </c>
      <c r="AY39" s="77">
        <v>0</v>
      </c>
      <c r="AZ39" s="78" t="s">
        <v>34</v>
      </c>
      <c r="BA39" s="83">
        <v>9</v>
      </c>
      <c r="BB39" s="84" t="s">
        <v>229</v>
      </c>
      <c r="BC39" s="83">
        <v>9</v>
      </c>
      <c r="BD39" s="84" t="s">
        <v>229</v>
      </c>
      <c r="BE39" s="83">
        <v>9</v>
      </c>
      <c r="BF39" s="84" t="s">
        <v>229</v>
      </c>
      <c r="BG39" s="83">
        <v>9</v>
      </c>
      <c r="BH39" s="84" t="s">
        <v>229</v>
      </c>
      <c r="BI39" s="83">
        <v>9</v>
      </c>
      <c r="BJ39" s="84" t="s">
        <v>229</v>
      </c>
      <c r="BK39" s="77">
        <v>0</v>
      </c>
      <c r="BL39" s="78" t="s">
        <v>34</v>
      </c>
      <c r="BM39" s="77">
        <v>0</v>
      </c>
      <c r="BN39" s="78" t="s">
        <v>34</v>
      </c>
      <c r="BO39" s="83">
        <v>9</v>
      </c>
      <c r="BP39" s="84" t="s">
        <v>229</v>
      </c>
      <c r="BQ39" s="83">
        <v>9</v>
      </c>
      <c r="BR39" s="84" t="s">
        <v>229</v>
      </c>
      <c r="BS39" s="69">
        <f t="shared" si="11"/>
        <v>20</v>
      </c>
      <c r="BT39" s="70">
        <f t="shared" ca="1" si="1"/>
        <v>180</v>
      </c>
      <c r="BU39" s="70">
        <f t="shared" si="12"/>
        <v>10</v>
      </c>
      <c r="BV39" s="70">
        <f t="shared" si="13"/>
        <v>0</v>
      </c>
      <c r="BW39" s="70">
        <f t="shared" si="14"/>
        <v>0</v>
      </c>
      <c r="BX39" s="70">
        <f t="shared" si="15"/>
        <v>0</v>
      </c>
      <c r="BY39" s="70">
        <f t="shared" si="16"/>
        <v>0</v>
      </c>
      <c r="BZ39" s="70">
        <f t="shared" si="17"/>
        <v>0</v>
      </c>
      <c r="CA39" s="70">
        <f t="shared" si="18"/>
        <v>0</v>
      </c>
      <c r="CB39" s="70">
        <f t="shared" si="19"/>
        <v>0</v>
      </c>
      <c r="CC39" s="71">
        <f t="shared" si="20"/>
        <v>30</v>
      </c>
    </row>
    <row r="40" spans="1:81" ht="15" customHeight="1" x14ac:dyDescent="0.25">
      <c r="A40" s="214"/>
      <c r="B40" s="72">
        <v>33</v>
      </c>
      <c r="C40" s="73" t="s">
        <v>163</v>
      </c>
      <c r="D40" s="74" t="s">
        <v>164</v>
      </c>
      <c r="E40" s="74" t="s">
        <v>165</v>
      </c>
      <c r="F40" s="75" t="s">
        <v>166</v>
      </c>
      <c r="G40" s="57" t="s">
        <v>94</v>
      </c>
      <c r="H40" s="76" t="s">
        <v>33</v>
      </c>
      <c r="I40" s="77">
        <v>0</v>
      </c>
      <c r="J40" s="78" t="s">
        <v>34</v>
      </c>
      <c r="K40" s="77">
        <v>0</v>
      </c>
      <c r="L40" s="78" t="s">
        <v>34</v>
      </c>
      <c r="M40" s="79">
        <v>9</v>
      </c>
      <c r="N40" s="82" t="s">
        <v>229</v>
      </c>
      <c r="O40" s="79">
        <v>9</v>
      </c>
      <c r="P40" s="80" t="s">
        <v>229</v>
      </c>
      <c r="Q40" s="83">
        <v>9</v>
      </c>
      <c r="R40" s="84" t="s">
        <v>229</v>
      </c>
      <c r="S40" s="83">
        <v>9</v>
      </c>
      <c r="T40" s="84" t="s">
        <v>229</v>
      </c>
      <c r="U40" s="77">
        <v>0</v>
      </c>
      <c r="V40" s="78" t="s">
        <v>34</v>
      </c>
      <c r="W40" s="77">
        <v>0</v>
      </c>
      <c r="X40" s="78" t="s">
        <v>34</v>
      </c>
      <c r="Y40" s="83">
        <v>9</v>
      </c>
      <c r="Z40" s="84" t="s">
        <v>229</v>
      </c>
      <c r="AA40" s="83">
        <v>9</v>
      </c>
      <c r="AB40" s="84" t="s">
        <v>229</v>
      </c>
      <c r="AC40" s="83">
        <v>9</v>
      </c>
      <c r="AD40" s="84" t="s">
        <v>229</v>
      </c>
      <c r="AE40" s="83">
        <v>9</v>
      </c>
      <c r="AF40" s="84" t="s">
        <v>229</v>
      </c>
      <c r="AG40" s="83">
        <v>9</v>
      </c>
      <c r="AH40" s="84" t="s">
        <v>229</v>
      </c>
      <c r="AI40" s="77">
        <v>0</v>
      </c>
      <c r="AJ40" s="78" t="s">
        <v>34</v>
      </c>
      <c r="AK40" s="77">
        <v>0</v>
      </c>
      <c r="AL40" s="78" t="s">
        <v>34</v>
      </c>
      <c r="AM40" s="83">
        <v>9</v>
      </c>
      <c r="AN40" s="84" t="s">
        <v>229</v>
      </c>
      <c r="AO40" s="83">
        <v>9</v>
      </c>
      <c r="AP40" s="84" t="s">
        <v>229</v>
      </c>
      <c r="AQ40" s="83">
        <v>9</v>
      </c>
      <c r="AR40" s="84" t="s">
        <v>229</v>
      </c>
      <c r="AS40" s="83">
        <v>9</v>
      </c>
      <c r="AT40" s="84" t="s">
        <v>229</v>
      </c>
      <c r="AU40" s="83">
        <v>9</v>
      </c>
      <c r="AV40" s="84" t="s">
        <v>229</v>
      </c>
      <c r="AW40" s="77">
        <v>0</v>
      </c>
      <c r="AX40" s="78" t="s">
        <v>34</v>
      </c>
      <c r="AY40" s="77">
        <v>0</v>
      </c>
      <c r="AZ40" s="78" t="s">
        <v>34</v>
      </c>
      <c r="BA40" s="83">
        <v>9</v>
      </c>
      <c r="BB40" s="84" t="s">
        <v>229</v>
      </c>
      <c r="BC40" s="83">
        <v>9</v>
      </c>
      <c r="BD40" s="84" t="s">
        <v>229</v>
      </c>
      <c r="BE40" s="83">
        <v>9</v>
      </c>
      <c r="BF40" s="84" t="s">
        <v>229</v>
      </c>
      <c r="BG40" s="83">
        <v>9</v>
      </c>
      <c r="BH40" s="84" t="s">
        <v>229</v>
      </c>
      <c r="BI40" s="83">
        <v>9</v>
      </c>
      <c r="BJ40" s="84" t="s">
        <v>229</v>
      </c>
      <c r="BK40" s="77">
        <v>0</v>
      </c>
      <c r="BL40" s="78" t="s">
        <v>34</v>
      </c>
      <c r="BM40" s="77">
        <v>0</v>
      </c>
      <c r="BN40" s="78" t="s">
        <v>34</v>
      </c>
      <c r="BO40" s="83">
        <v>9</v>
      </c>
      <c r="BP40" s="84" t="s">
        <v>229</v>
      </c>
      <c r="BQ40" s="83">
        <v>9</v>
      </c>
      <c r="BR40" s="84" t="s">
        <v>229</v>
      </c>
      <c r="BS40" s="69">
        <f t="shared" si="11"/>
        <v>20</v>
      </c>
      <c r="BT40" s="70">
        <f t="shared" ref="BT40:BT58" ca="1" si="21">SUMIF($I$6:$BP$57,"Hn",I40:BP40)</f>
        <v>180</v>
      </c>
      <c r="BU40" s="70">
        <f t="shared" si="12"/>
        <v>10</v>
      </c>
      <c r="BV40" s="70">
        <f t="shared" si="13"/>
        <v>0</v>
      </c>
      <c r="BW40" s="70">
        <f t="shared" si="14"/>
        <v>0</v>
      </c>
      <c r="BX40" s="70">
        <f t="shared" si="15"/>
        <v>0</v>
      </c>
      <c r="BY40" s="70">
        <f t="shared" si="16"/>
        <v>0</v>
      </c>
      <c r="BZ40" s="70">
        <f t="shared" si="17"/>
        <v>0</v>
      </c>
      <c r="CA40" s="70">
        <f t="shared" si="18"/>
        <v>0</v>
      </c>
      <c r="CB40" s="70">
        <f t="shared" si="19"/>
        <v>0</v>
      </c>
      <c r="CC40" s="71">
        <f t="shared" si="20"/>
        <v>30</v>
      </c>
    </row>
    <row r="41" spans="1:81" ht="15" customHeight="1" x14ac:dyDescent="0.25">
      <c r="A41" s="214"/>
      <c r="B41" s="72">
        <v>34</v>
      </c>
      <c r="C41" s="73" t="s">
        <v>77</v>
      </c>
      <c r="D41" s="74" t="s">
        <v>123</v>
      </c>
      <c r="E41" s="74" t="s">
        <v>167</v>
      </c>
      <c r="F41" s="75" t="s">
        <v>168</v>
      </c>
      <c r="G41" s="57" t="s">
        <v>169</v>
      </c>
      <c r="H41" s="76" t="s">
        <v>33</v>
      </c>
      <c r="I41" s="77">
        <v>0</v>
      </c>
      <c r="J41" s="78" t="s">
        <v>34</v>
      </c>
      <c r="K41" s="77">
        <v>0</v>
      </c>
      <c r="L41" s="78" t="s">
        <v>34</v>
      </c>
      <c r="M41" s="79">
        <v>9</v>
      </c>
      <c r="N41" s="82" t="s">
        <v>229</v>
      </c>
      <c r="O41" s="79">
        <v>9</v>
      </c>
      <c r="P41" s="80" t="s">
        <v>229</v>
      </c>
      <c r="Q41" s="83">
        <v>9</v>
      </c>
      <c r="R41" s="84" t="s">
        <v>229</v>
      </c>
      <c r="S41" s="83">
        <v>9</v>
      </c>
      <c r="T41" s="84" t="s">
        <v>229</v>
      </c>
      <c r="U41" s="77">
        <v>0</v>
      </c>
      <c r="V41" s="78" t="s">
        <v>34</v>
      </c>
      <c r="W41" s="77">
        <v>0</v>
      </c>
      <c r="X41" s="78" t="s">
        <v>34</v>
      </c>
      <c r="Y41" s="83">
        <v>9</v>
      </c>
      <c r="Z41" s="84" t="s">
        <v>229</v>
      </c>
      <c r="AA41" s="83">
        <v>9</v>
      </c>
      <c r="AB41" s="84" t="s">
        <v>229</v>
      </c>
      <c r="AC41" s="83">
        <v>9</v>
      </c>
      <c r="AD41" s="84" t="s">
        <v>229</v>
      </c>
      <c r="AE41" s="83">
        <v>9</v>
      </c>
      <c r="AF41" s="84" t="s">
        <v>229</v>
      </c>
      <c r="AG41" s="83">
        <v>9</v>
      </c>
      <c r="AH41" s="84" t="s">
        <v>229</v>
      </c>
      <c r="AI41" s="77">
        <v>0</v>
      </c>
      <c r="AJ41" s="78" t="s">
        <v>34</v>
      </c>
      <c r="AK41" s="77">
        <v>0</v>
      </c>
      <c r="AL41" s="78" t="s">
        <v>34</v>
      </c>
      <c r="AM41" s="79">
        <v>0</v>
      </c>
      <c r="AN41" s="82" t="s">
        <v>40</v>
      </c>
      <c r="AO41" s="79">
        <v>0</v>
      </c>
      <c r="AP41" s="82" t="s">
        <v>40</v>
      </c>
      <c r="AQ41" s="79">
        <v>0</v>
      </c>
      <c r="AR41" s="82" t="s">
        <v>40</v>
      </c>
      <c r="AS41" s="79">
        <v>0</v>
      </c>
      <c r="AT41" s="82" t="s">
        <v>40</v>
      </c>
      <c r="AU41" s="79">
        <v>0</v>
      </c>
      <c r="AV41" s="82" t="s">
        <v>40</v>
      </c>
      <c r="AW41" s="77">
        <v>0</v>
      </c>
      <c r="AX41" s="78" t="s">
        <v>34</v>
      </c>
      <c r="AY41" s="77">
        <v>0</v>
      </c>
      <c r="AZ41" s="78" t="s">
        <v>34</v>
      </c>
      <c r="BA41" s="79">
        <v>0</v>
      </c>
      <c r="BB41" s="82" t="s">
        <v>40</v>
      </c>
      <c r="BC41" s="79">
        <v>0</v>
      </c>
      <c r="BD41" s="82" t="s">
        <v>40</v>
      </c>
      <c r="BE41" s="79">
        <v>0</v>
      </c>
      <c r="BF41" s="82" t="s">
        <v>40</v>
      </c>
      <c r="BG41" s="79">
        <v>0</v>
      </c>
      <c r="BH41" s="82" t="s">
        <v>40</v>
      </c>
      <c r="BI41" s="79">
        <v>0</v>
      </c>
      <c r="BJ41" s="82" t="s">
        <v>40</v>
      </c>
      <c r="BK41" s="77">
        <v>0</v>
      </c>
      <c r="BL41" s="78" t="s">
        <v>34</v>
      </c>
      <c r="BM41" s="77">
        <v>0</v>
      </c>
      <c r="BN41" s="78" t="s">
        <v>34</v>
      </c>
      <c r="BO41" s="83">
        <v>9</v>
      </c>
      <c r="BP41" s="84" t="s">
        <v>229</v>
      </c>
      <c r="BQ41" s="83">
        <v>9</v>
      </c>
      <c r="BR41" s="84" t="s">
        <v>229</v>
      </c>
      <c r="BS41" s="69">
        <f t="shared" si="11"/>
        <v>10</v>
      </c>
      <c r="BT41" s="70">
        <f t="shared" ca="1" si="21"/>
        <v>90</v>
      </c>
      <c r="BU41" s="70">
        <f t="shared" si="12"/>
        <v>10</v>
      </c>
      <c r="BV41" s="70">
        <f t="shared" si="13"/>
        <v>0</v>
      </c>
      <c r="BW41" s="70">
        <f t="shared" si="14"/>
        <v>0</v>
      </c>
      <c r="BX41" s="70">
        <f t="shared" si="15"/>
        <v>0</v>
      </c>
      <c r="BY41" s="70">
        <f t="shared" si="16"/>
        <v>0</v>
      </c>
      <c r="BZ41" s="70">
        <f t="shared" si="17"/>
        <v>0</v>
      </c>
      <c r="CA41" s="70">
        <f t="shared" si="18"/>
        <v>10</v>
      </c>
      <c r="CB41" s="70">
        <f t="shared" si="19"/>
        <v>0</v>
      </c>
      <c r="CC41" s="71">
        <f t="shared" si="20"/>
        <v>20</v>
      </c>
    </row>
    <row r="42" spans="1:81" ht="15" customHeight="1" x14ac:dyDescent="0.25">
      <c r="A42" s="214"/>
      <c r="B42" s="72">
        <v>35</v>
      </c>
      <c r="C42" s="73" t="s">
        <v>170</v>
      </c>
      <c r="D42" s="74" t="s">
        <v>171</v>
      </c>
      <c r="E42" s="74" t="s">
        <v>122</v>
      </c>
      <c r="F42" s="75" t="s">
        <v>172</v>
      </c>
      <c r="G42" s="57" t="s">
        <v>94</v>
      </c>
      <c r="H42" s="76" t="s">
        <v>33</v>
      </c>
      <c r="I42" s="77">
        <v>0</v>
      </c>
      <c r="J42" s="78" t="s">
        <v>34</v>
      </c>
      <c r="K42" s="77">
        <v>0</v>
      </c>
      <c r="L42" s="78" t="s">
        <v>34</v>
      </c>
      <c r="M42" s="79">
        <v>9</v>
      </c>
      <c r="N42" s="82" t="s">
        <v>229</v>
      </c>
      <c r="O42" s="79">
        <v>9</v>
      </c>
      <c r="P42" s="80" t="s">
        <v>229</v>
      </c>
      <c r="Q42" s="83">
        <v>9</v>
      </c>
      <c r="R42" s="84" t="s">
        <v>229</v>
      </c>
      <c r="S42" s="83">
        <v>9</v>
      </c>
      <c r="T42" s="84" t="s">
        <v>229</v>
      </c>
      <c r="U42" s="77">
        <v>0</v>
      </c>
      <c r="V42" s="78" t="s">
        <v>34</v>
      </c>
      <c r="W42" s="77">
        <v>0</v>
      </c>
      <c r="X42" s="78" t="s">
        <v>34</v>
      </c>
      <c r="Y42" s="83">
        <v>9</v>
      </c>
      <c r="Z42" s="84" t="s">
        <v>229</v>
      </c>
      <c r="AA42" s="83">
        <v>9</v>
      </c>
      <c r="AB42" s="84" t="s">
        <v>229</v>
      </c>
      <c r="AC42" s="83">
        <v>9</v>
      </c>
      <c r="AD42" s="84" t="s">
        <v>229</v>
      </c>
      <c r="AE42" s="83">
        <v>9</v>
      </c>
      <c r="AF42" s="84" t="s">
        <v>229</v>
      </c>
      <c r="AG42" s="83">
        <v>9</v>
      </c>
      <c r="AH42" s="84" t="s">
        <v>229</v>
      </c>
      <c r="AI42" s="77">
        <v>0</v>
      </c>
      <c r="AJ42" s="78" t="s">
        <v>34</v>
      </c>
      <c r="AK42" s="77">
        <v>0</v>
      </c>
      <c r="AL42" s="78" t="s">
        <v>34</v>
      </c>
      <c r="AM42" s="83">
        <v>9</v>
      </c>
      <c r="AN42" s="84" t="s">
        <v>229</v>
      </c>
      <c r="AO42" s="83">
        <v>9</v>
      </c>
      <c r="AP42" s="84" t="s">
        <v>229</v>
      </c>
      <c r="AQ42" s="83">
        <v>9</v>
      </c>
      <c r="AR42" s="84" t="s">
        <v>229</v>
      </c>
      <c r="AS42" s="83">
        <v>9</v>
      </c>
      <c r="AT42" s="84" t="s">
        <v>229</v>
      </c>
      <c r="AU42" s="83">
        <v>9</v>
      </c>
      <c r="AV42" s="84" t="s">
        <v>229</v>
      </c>
      <c r="AW42" s="77">
        <v>0</v>
      </c>
      <c r="AX42" s="78" t="s">
        <v>34</v>
      </c>
      <c r="AY42" s="77">
        <v>0</v>
      </c>
      <c r="AZ42" s="78" t="s">
        <v>34</v>
      </c>
      <c r="BA42" s="83">
        <v>9</v>
      </c>
      <c r="BB42" s="84" t="s">
        <v>229</v>
      </c>
      <c r="BC42" s="83">
        <v>9</v>
      </c>
      <c r="BD42" s="84" t="s">
        <v>229</v>
      </c>
      <c r="BE42" s="83">
        <v>9</v>
      </c>
      <c r="BF42" s="84" t="s">
        <v>229</v>
      </c>
      <c r="BG42" s="83">
        <v>9</v>
      </c>
      <c r="BH42" s="84" t="s">
        <v>229</v>
      </c>
      <c r="BI42" s="83">
        <v>9</v>
      </c>
      <c r="BJ42" s="84" t="s">
        <v>229</v>
      </c>
      <c r="BK42" s="77">
        <v>0</v>
      </c>
      <c r="BL42" s="78" t="s">
        <v>34</v>
      </c>
      <c r="BM42" s="77">
        <v>0</v>
      </c>
      <c r="BN42" s="78" t="s">
        <v>34</v>
      </c>
      <c r="BO42" s="83">
        <v>9</v>
      </c>
      <c r="BP42" s="84" t="s">
        <v>229</v>
      </c>
      <c r="BQ42" s="83">
        <v>9</v>
      </c>
      <c r="BR42" s="84" t="s">
        <v>229</v>
      </c>
      <c r="BS42" s="69">
        <f t="shared" si="11"/>
        <v>20</v>
      </c>
      <c r="BT42" s="70">
        <f t="shared" ca="1" si="21"/>
        <v>180</v>
      </c>
      <c r="BU42" s="70">
        <f t="shared" si="12"/>
        <v>10</v>
      </c>
      <c r="BV42" s="70">
        <f t="shared" si="13"/>
        <v>0</v>
      </c>
      <c r="BW42" s="70">
        <f t="shared" si="14"/>
        <v>0</v>
      </c>
      <c r="BX42" s="70">
        <f t="shared" si="15"/>
        <v>0</v>
      </c>
      <c r="BY42" s="70">
        <f t="shared" si="16"/>
        <v>0</v>
      </c>
      <c r="BZ42" s="70">
        <f t="shared" si="17"/>
        <v>0</v>
      </c>
      <c r="CA42" s="70">
        <f t="shared" si="18"/>
        <v>0</v>
      </c>
      <c r="CB42" s="70">
        <f t="shared" si="19"/>
        <v>0</v>
      </c>
      <c r="CC42" s="71">
        <f t="shared" si="20"/>
        <v>30</v>
      </c>
    </row>
    <row r="43" spans="1:81" ht="15" customHeight="1" x14ac:dyDescent="0.25">
      <c r="A43" s="214"/>
      <c r="B43" s="72">
        <v>36</v>
      </c>
      <c r="C43" s="73" t="s">
        <v>173</v>
      </c>
      <c r="D43" s="74" t="s">
        <v>42</v>
      </c>
      <c r="E43" s="74" t="s">
        <v>174</v>
      </c>
      <c r="F43" s="75" t="s">
        <v>175</v>
      </c>
      <c r="G43" s="57" t="s">
        <v>32</v>
      </c>
      <c r="H43" s="76" t="s">
        <v>33</v>
      </c>
      <c r="I43" s="77">
        <v>0</v>
      </c>
      <c r="J43" s="78" t="s">
        <v>34</v>
      </c>
      <c r="K43" s="77">
        <v>0</v>
      </c>
      <c r="L43" s="78" t="s">
        <v>34</v>
      </c>
      <c r="M43" s="79">
        <v>9</v>
      </c>
      <c r="N43" s="82" t="s">
        <v>229</v>
      </c>
      <c r="O43" s="79">
        <v>9</v>
      </c>
      <c r="P43" s="80" t="s">
        <v>229</v>
      </c>
      <c r="Q43" s="83">
        <v>9</v>
      </c>
      <c r="R43" s="84" t="s">
        <v>229</v>
      </c>
      <c r="S43" s="83">
        <v>0</v>
      </c>
      <c r="T43" s="84" t="s">
        <v>243</v>
      </c>
      <c r="U43" s="77">
        <v>0</v>
      </c>
      <c r="V43" s="78" t="s">
        <v>34</v>
      </c>
      <c r="W43" s="77">
        <v>0</v>
      </c>
      <c r="X43" s="78" t="s">
        <v>34</v>
      </c>
      <c r="Y43" s="83">
        <v>9</v>
      </c>
      <c r="Z43" s="84" t="s">
        <v>229</v>
      </c>
      <c r="AA43" s="83">
        <v>9</v>
      </c>
      <c r="AB43" s="84" t="s">
        <v>229</v>
      </c>
      <c r="AC43" s="83">
        <v>9</v>
      </c>
      <c r="AD43" s="84" t="s">
        <v>229</v>
      </c>
      <c r="AE43" s="83">
        <v>9</v>
      </c>
      <c r="AF43" s="84" t="s">
        <v>229</v>
      </c>
      <c r="AG43" s="83">
        <v>9</v>
      </c>
      <c r="AH43" s="84" t="s">
        <v>229</v>
      </c>
      <c r="AI43" s="77">
        <v>0</v>
      </c>
      <c r="AJ43" s="78" t="s">
        <v>34</v>
      </c>
      <c r="AK43" s="77">
        <v>0</v>
      </c>
      <c r="AL43" s="78" t="s">
        <v>34</v>
      </c>
      <c r="AM43" s="83">
        <v>9</v>
      </c>
      <c r="AN43" s="84" t="s">
        <v>229</v>
      </c>
      <c r="AO43" s="83">
        <v>9</v>
      </c>
      <c r="AP43" s="84" t="s">
        <v>229</v>
      </c>
      <c r="AQ43" s="83">
        <v>9</v>
      </c>
      <c r="AR43" s="84" t="s">
        <v>229</v>
      </c>
      <c r="AS43" s="83">
        <v>9</v>
      </c>
      <c r="AT43" s="84" t="s">
        <v>229</v>
      </c>
      <c r="AU43" s="83">
        <v>9</v>
      </c>
      <c r="AV43" s="84" t="s">
        <v>229</v>
      </c>
      <c r="AW43" s="77">
        <v>0</v>
      </c>
      <c r="AX43" s="78" t="s">
        <v>34</v>
      </c>
      <c r="AY43" s="77">
        <v>0</v>
      </c>
      <c r="AZ43" s="78" t="s">
        <v>34</v>
      </c>
      <c r="BA43" s="83">
        <v>9</v>
      </c>
      <c r="BB43" s="84" t="s">
        <v>229</v>
      </c>
      <c r="BC43" s="83">
        <v>9</v>
      </c>
      <c r="BD43" s="84" t="s">
        <v>229</v>
      </c>
      <c r="BE43" s="83">
        <v>9</v>
      </c>
      <c r="BF43" s="84" t="s">
        <v>229</v>
      </c>
      <c r="BG43" s="83">
        <v>9</v>
      </c>
      <c r="BH43" s="84" t="s">
        <v>229</v>
      </c>
      <c r="BI43" s="83">
        <v>9</v>
      </c>
      <c r="BJ43" s="84" t="s">
        <v>229</v>
      </c>
      <c r="BK43" s="77">
        <v>0</v>
      </c>
      <c r="BL43" s="78" t="s">
        <v>34</v>
      </c>
      <c r="BM43" s="77">
        <v>0</v>
      </c>
      <c r="BN43" s="78" t="s">
        <v>34</v>
      </c>
      <c r="BO43" s="83">
        <v>9</v>
      </c>
      <c r="BP43" s="84" t="s">
        <v>229</v>
      </c>
      <c r="BQ43" s="83">
        <v>9</v>
      </c>
      <c r="BR43" s="84" t="s">
        <v>229</v>
      </c>
      <c r="BS43" s="69">
        <f t="shared" si="11"/>
        <v>19</v>
      </c>
      <c r="BT43" s="70">
        <f t="shared" ca="1" si="21"/>
        <v>171</v>
      </c>
      <c r="BU43" s="70">
        <f t="shared" si="12"/>
        <v>11</v>
      </c>
      <c r="BV43" s="70">
        <f t="shared" si="13"/>
        <v>1</v>
      </c>
      <c r="BW43" s="70">
        <f t="shared" si="14"/>
        <v>0</v>
      </c>
      <c r="BX43" s="70">
        <f t="shared" si="15"/>
        <v>0</v>
      </c>
      <c r="BY43" s="70">
        <f t="shared" si="16"/>
        <v>0</v>
      </c>
      <c r="BZ43" s="70">
        <f t="shared" si="17"/>
        <v>0</v>
      </c>
      <c r="CA43" s="70">
        <f t="shared" si="18"/>
        <v>0</v>
      </c>
      <c r="CB43" s="70">
        <f t="shared" si="19"/>
        <v>0</v>
      </c>
      <c r="CC43" s="71">
        <f t="shared" si="20"/>
        <v>29</v>
      </c>
    </row>
    <row r="44" spans="1:81" ht="15" customHeight="1" x14ac:dyDescent="0.25">
      <c r="A44" s="214"/>
      <c r="B44" s="72">
        <v>37</v>
      </c>
      <c r="C44" s="73" t="s">
        <v>176</v>
      </c>
      <c r="D44" s="74" t="s">
        <v>177</v>
      </c>
      <c r="E44" s="74" t="s">
        <v>178</v>
      </c>
      <c r="F44" s="88" t="s">
        <v>179</v>
      </c>
      <c r="G44" s="89" t="s">
        <v>32</v>
      </c>
      <c r="H44" s="76" t="s">
        <v>33</v>
      </c>
      <c r="I44" s="77">
        <v>0</v>
      </c>
      <c r="J44" s="78" t="s">
        <v>34</v>
      </c>
      <c r="K44" s="77">
        <v>0</v>
      </c>
      <c r="L44" s="78" t="s">
        <v>34</v>
      </c>
      <c r="M44" s="79">
        <v>9</v>
      </c>
      <c r="N44" s="82" t="s">
        <v>229</v>
      </c>
      <c r="O44" s="79">
        <v>9</v>
      </c>
      <c r="P44" s="80" t="s">
        <v>229</v>
      </c>
      <c r="Q44" s="83">
        <v>9</v>
      </c>
      <c r="R44" s="84" t="s">
        <v>229</v>
      </c>
      <c r="S44" s="83">
        <v>9</v>
      </c>
      <c r="T44" s="84" t="s">
        <v>229</v>
      </c>
      <c r="U44" s="77">
        <v>0</v>
      </c>
      <c r="V44" s="78" t="s">
        <v>34</v>
      </c>
      <c r="W44" s="77">
        <v>0</v>
      </c>
      <c r="X44" s="78" t="s">
        <v>34</v>
      </c>
      <c r="Y44" s="83">
        <v>0</v>
      </c>
      <c r="Z44" s="82" t="s">
        <v>40</v>
      </c>
      <c r="AA44" s="79">
        <v>0</v>
      </c>
      <c r="AB44" s="82" t="s">
        <v>40</v>
      </c>
      <c r="AC44" s="79">
        <v>0</v>
      </c>
      <c r="AD44" s="82" t="s">
        <v>40</v>
      </c>
      <c r="AE44" s="83">
        <v>0</v>
      </c>
      <c r="AF44" s="82" t="s">
        <v>40</v>
      </c>
      <c r="AG44" s="83">
        <v>0</v>
      </c>
      <c r="AH44" s="82" t="s">
        <v>40</v>
      </c>
      <c r="AI44" s="77">
        <v>0</v>
      </c>
      <c r="AJ44" s="78" t="s">
        <v>34</v>
      </c>
      <c r="AK44" s="77">
        <v>0</v>
      </c>
      <c r="AL44" s="78" t="s">
        <v>34</v>
      </c>
      <c r="AM44" s="83">
        <v>9</v>
      </c>
      <c r="AN44" s="84" t="s">
        <v>229</v>
      </c>
      <c r="AO44" s="83">
        <v>9</v>
      </c>
      <c r="AP44" s="84" t="s">
        <v>229</v>
      </c>
      <c r="AQ44" s="83">
        <v>9</v>
      </c>
      <c r="AR44" s="84" t="s">
        <v>229</v>
      </c>
      <c r="AS44" s="83">
        <v>9</v>
      </c>
      <c r="AT44" s="84" t="s">
        <v>229</v>
      </c>
      <c r="AU44" s="83">
        <v>9</v>
      </c>
      <c r="AV44" s="84" t="s">
        <v>229</v>
      </c>
      <c r="AW44" s="77">
        <v>0</v>
      </c>
      <c r="AX44" s="78" t="s">
        <v>34</v>
      </c>
      <c r="AY44" s="77">
        <v>0</v>
      </c>
      <c r="AZ44" s="78" t="s">
        <v>34</v>
      </c>
      <c r="BA44" s="83">
        <v>9</v>
      </c>
      <c r="BB44" s="84" t="s">
        <v>229</v>
      </c>
      <c r="BC44" s="83">
        <v>9</v>
      </c>
      <c r="BD44" s="84" t="s">
        <v>229</v>
      </c>
      <c r="BE44" s="83">
        <v>9</v>
      </c>
      <c r="BF44" s="84" t="s">
        <v>229</v>
      </c>
      <c r="BG44" s="83">
        <v>9</v>
      </c>
      <c r="BH44" s="84" t="s">
        <v>229</v>
      </c>
      <c r="BI44" s="83">
        <v>9</v>
      </c>
      <c r="BJ44" s="84" t="s">
        <v>229</v>
      </c>
      <c r="BK44" s="77">
        <v>0</v>
      </c>
      <c r="BL44" s="78" t="s">
        <v>34</v>
      </c>
      <c r="BM44" s="77">
        <v>0</v>
      </c>
      <c r="BN44" s="78" t="s">
        <v>34</v>
      </c>
      <c r="BO44" s="83">
        <v>9</v>
      </c>
      <c r="BP44" s="84" t="s">
        <v>229</v>
      </c>
      <c r="BQ44" s="83">
        <v>9</v>
      </c>
      <c r="BR44" s="84" t="s">
        <v>229</v>
      </c>
      <c r="BS44" s="69">
        <f t="shared" si="11"/>
        <v>15</v>
      </c>
      <c r="BT44" s="70">
        <f t="shared" ca="1" si="21"/>
        <v>135</v>
      </c>
      <c r="BU44" s="70">
        <f t="shared" si="12"/>
        <v>10</v>
      </c>
      <c r="BV44" s="70">
        <f t="shared" si="13"/>
        <v>0</v>
      </c>
      <c r="BW44" s="70">
        <f t="shared" si="14"/>
        <v>0</v>
      </c>
      <c r="BX44" s="70">
        <f t="shared" si="15"/>
        <v>0</v>
      </c>
      <c r="BY44" s="70">
        <f t="shared" si="16"/>
        <v>0</v>
      </c>
      <c r="BZ44" s="70">
        <f t="shared" si="17"/>
        <v>0</v>
      </c>
      <c r="CA44" s="70">
        <f t="shared" si="18"/>
        <v>5</v>
      </c>
      <c r="CB44" s="70">
        <f t="shared" si="19"/>
        <v>0</v>
      </c>
      <c r="CC44" s="71">
        <f t="shared" si="20"/>
        <v>25</v>
      </c>
    </row>
    <row r="45" spans="1:81" ht="15" customHeight="1" x14ac:dyDescent="0.25">
      <c r="A45" s="214"/>
      <c r="B45" s="72">
        <v>38</v>
      </c>
      <c r="C45" s="73" t="s">
        <v>180</v>
      </c>
      <c r="D45" s="74" t="s">
        <v>120</v>
      </c>
      <c r="E45" s="74" t="s">
        <v>181</v>
      </c>
      <c r="F45" s="88" t="s">
        <v>182</v>
      </c>
      <c r="G45" s="89" t="s">
        <v>32</v>
      </c>
      <c r="H45" s="76" t="s">
        <v>33</v>
      </c>
      <c r="I45" s="77">
        <v>0</v>
      </c>
      <c r="J45" s="134" t="s">
        <v>228</v>
      </c>
      <c r="K45" s="77">
        <v>0</v>
      </c>
      <c r="L45" s="78" t="s">
        <v>228</v>
      </c>
      <c r="M45" s="79">
        <v>0</v>
      </c>
      <c r="N45" s="82" t="s">
        <v>228</v>
      </c>
      <c r="O45" s="79">
        <v>0</v>
      </c>
      <c r="P45" s="82" t="s">
        <v>228</v>
      </c>
      <c r="Q45" s="79">
        <v>0</v>
      </c>
      <c r="R45" s="82" t="s">
        <v>228</v>
      </c>
      <c r="S45" s="79">
        <v>0</v>
      </c>
      <c r="T45" s="82" t="s">
        <v>228</v>
      </c>
      <c r="U45" s="133">
        <v>0</v>
      </c>
      <c r="V45" s="78" t="s">
        <v>228</v>
      </c>
      <c r="W45" s="133">
        <v>0</v>
      </c>
      <c r="X45" s="78" t="s">
        <v>228</v>
      </c>
      <c r="Y45" s="79">
        <v>0</v>
      </c>
      <c r="Z45" s="82" t="s">
        <v>228</v>
      </c>
      <c r="AA45" s="79">
        <v>0</v>
      </c>
      <c r="AB45" s="82" t="s">
        <v>228</v>
      </c>
      <c r="AC45" s="79">
        <v>0</v>
      </c>
      <c r="AD45" s="82" t="s">
        <v>228</v>
      </c>
      <c r="AE45" s="79">
        <v>0</v>
      </c>
      <c r="AF45" s="82" t="s">
        <v>228</v>
      </c>
      <c r="AG45" s="79">
        <v>0</v>
      </c>
      <c r="AH45" s="82" t="s">
        <v>228</v>
      </c>
      <c r="AI45" s="133">
        <v>0</v>
      </c>
      <c r="AJ45" s="78" t="s">
        <v>228</v>
      </c>
      <c r="AK45" s="77">
        <v>0</v>
      </c>
      <c r="AL45" s="78" t="s">
        <v>228</v>
      </c>
      <c r="AM45" s="79">
        <v>0</v>
      </c>
      <c r="AN45" s="82" t="s">
        <v>228</v>
      </c>
      <c r="AO45" s="79">
        <v>0</v>
      </c>
      <c r="AP45" s="82" t="s">
        <v>228</v>
      </c>
      <c r="AQ45" s="79">
        <v>0</v>
      </c>
      <c r="AR45" s="82" t="s">
        <v>228</v>
      </c>
      <c r="AS45" s="79">
        <v>0</v>
      </c>
      <c r="AT45" s="82" t="s">
        <v>228</v>
      </c>
      <c r="AU45" s="79">
        <v>0</v>
      </c>
      <c r="AV45" s="82" t="s">
        <v>228</v>
      </c>
      <c r="AW45" s="77">
        <v>0</v>
      </c>
      <c r="AX45" s="78" t="s">
        <v>228</v>
      </c>
      <c r="AY45" s="77">
        <v>0</v>
      </c>
      <c r="AZ45" s="78" t="s">
        <v>228</v>
      </c>
      <c r="BA45" s="85">
        <v>0</v>
      </c>
      <c r="BB45" s="82" t="s">
        <v>228</v>
      </c>
      <c r="BC45" s="85">
        <v>0</v>
      </c>
      <c r="BD45" s="82" t="s">
        <v>228</v>
      </c>
      <c r="BE45" s="85">
        <v>0</v>
      </c>
      <c r="BF45" s="82" t="s">
        <v>228</v>
      </c>
      <c r="BG45" s="85">
        <v>0</v>
      </c>
      <c r="BH45" s="82" t="s">
        <v>228</v>
      </c>
      <c r="BI45" s="85">
        <v>0</v>
      </c>
      <c r="BJ45" s="82" t="s">
        <v>228</v>
      </c>
      <c r="BK45" s="77">
        <v>0</v>
      </c>
      <c r="BL45" s="78" t="s">
        <v>228</v>
      </c>
      <c r="BM45" s="77">
        <v>0</v>
      </c>
      <c r="BN45" s="78" t="s">
        <v>228</v>
      </c>
      <c r="BO45" s="85">
        <v>0</v>
      </c>
      <c r="BP45" s="82" t="s">
        <v>228</v>
      </c>
      <c r="BQ45" s="85">
        <v>0</v>
      </c>
      <c r="BR45" s="82" t="s">
        <v>228</v>
      </c>
      <c r="BS45" s="69">
        <f t="shared" si="11"/>
        <v>0</v>
      </c>
      <c r="BT45" s="70">
        <f t="shared" ca="1" si="21"/>
        <v>0</v>
      </c>
      <c r="BU45" s="70">
        <f t="shared" si="12"/>
        <v>0</v>
      </c>
      <c r="BV45" s="70">
        <f t="shared" si="13"/>
        <v>0</v>
      </c>
      <c r="BW45" s="70">
        <f t="shared" si="14"/>
        <v>0</v>
      </c>
      <c r="BX45" s="70">
        <f t="shared" si="15"/>
        <v>0</v>
      </c>
      <c r="BY45" s="70">
        <f t="shared" si="16"/>
        <v>30</v>
      </c>
      <c r="BZ45" s="70">
        <f t="shared" si="17"/>
        <v>0</v>
      </c>
      <c r="CA45" s="70">
        <f t="shared" si="18"/>
        <v>0</v>
      </c>
      <c r="CB45" s="70">
        <f t="shared" si="19"/>
        <v>0</v>
      </c>
      <c r="CC45" s="71">
        <f t="shared" si="20"/>
        <v>0</v>
      </c>
    </row>
    <row r="46" spans="1:81" ht="15" customHeight="1" x14ac:dyDescent="0.25">
      <c r="A46" s="214"/>
      <c r="B46" s="72">
        <v>39</v>
      </c>
      <c r="C46" s="73" t="s">
        <v>180</v>
      </c>
      <c r="D46" s="74" t="s">
        <v>183</v>
      </c>
      <c r="E46" s="74" t="s">
        <v>184</v>
      </c>
      <c r="F46" s="88" t="s">
        <v>185</v>
      </c>
      <c r="G46" s="57" t="s">
        <v>186</v>
      </c>
      <c r="H46" s="76" t="s">
        <v>33</v>
      </c>
      <c r="I46" s="77">
        <v>0</v>
      </c>
      <c r="J46" s="78" t="s">
        <v>34</v>
      </c>
      <c r="K46" s="77">
        <v>0</v>
      </c>
      <c r="L46" s="78" t="s">
        <v>34</v>
      </c>
      <c r="M46" s="79">
        <v>9</v>
      </c>
      <c r="N46" s="82" t="s">
        <v>229</v>
      </c>
      <c r="O46" s="79">
        <v>9</v>
      </c>
      <c r="P46" s="80" t="s">
        <v>229</v>
      </c>
      <c r="Q46" s="83">
        <v>9</v>
      </c>
      <c r="R46" s="84" t="s">
        <v>229</v>
      </c>
      <c r="S46" s="83">
        <v>9</v>
      </c>
      <c r="T46" s="84" t="s">
        <v>229</v>
      </c>
      <c r="U46" s="77">
        <v>0</v>
      </c>
      <c r="V46" s="78" t="s">
        <v>34</v>
      </c>
      <c r="W46" s="77">
        <v>0</v>
      </c>
      <c r="X46" s="78" t="s">
        <v>34</v>
      </c>
      <c r="Y46" s="83">
        <v>9</v>
      </c>
      <c r="Z46" s="84" t="s">
        <v>229</v>
      </c>
      <c r="AA46" s="83">
        <v>9</v>
      </c>
      <c r="AB46" s="84" t="s">
        <v>229</v>
      </c>
      <c r="AC46" s="83">
        <v>9</v>
      </c>
      <c r="AD46" s="84" t="s">
        <v>229</v>
      </c>
      <c r="AE46" s="83">
        <v>9</v>
      </c>
      <c r="AF46" s="84" t="s">
        <v>229</v>
      </c>
      <c r="AG46" s="83">
        <v>9</v>
      </c>
      <c r="AH46" s="84" t="s">
        <v>229</v>
      </c>
      <c r="AI46" s="77">
        <v>0</v>
      </c>
      <c r="AJ46" s="78" t="s">
        <v>34</v>
      </c>
      <c r="AK46" s="77">
        <v>0</v>
      </c>
      <c r="AL46" s="78" t="s">
        <v>34</v>
      </c>
      <c r="AM46" s="83">
        <v>9</v>
      </c>
      <c r="AN46" s="84" t="s">
        <v>229</v>
      </c>
      <c r="AO46" s="83">
        <v>9</v>
      </c>
      <c r="AP46" s="84" t="s">
        <v>229</v>
      </c>
      <c r="AQ46" s="83">
        <v>9</v>
      </c>
      <c r="AR46" s="84" t="s">
        <v>229</v>
      </c>
      <c r="AS46" s="83">
        <v>9</v>
      </c>
      <c r="AT46" s="84" t="s">
        <v>229</v>
      </c>
      <c r="AU46" s="83">
        <v>9</v>
      </c>
      <c r="AV46" s="84" t="s">
        <v>229</v>
      </c>
      <c r="AW46" s="77">
        <v>0</v>
      </c>
      <c r="AX46" s="78" t="s">
        <v>34</v>
      </c>
      <c r="AY46" s="77">
        <v>0</v>
      </c>
      <c r="AZ46" s="78" t="s">
        <v>34</v>
      </c>
      <c r="BA46" s="83">
        <v>9</v>
      </c>
      <c r="BB46" s="84" t="s">
        <v>229</v>
      </c>
      <c r="BC46" s="83">
        <v>9</v>
      </c>
      <c r="BD46" s="84" t="s">
        <v>229</v>
      </c>
      <c r="BE46" s="83">
        <v>9</v>
      </c>
      <c r="BF46" s="84" t="s">
        <v>229</v>
      </c>
      <c r="BG46" s="83">
        <v>9</v>
      </c>
      <c r="BH46" s="84" t="s">
        <v>229</v>
      </c>
      <c r="BI46" s="83">
        <v>9</v>
      </c>
      <c r="BJ46" s="84" t="s">
        <v>229</v>
      </c>
      <c r="BK46" s="77">
        <v>0</v>
      </c>
      <c r="BL46" s="78" t="s">
        <v>34</v>
      </c>
      <c r="BM46" s="77">
        <v>0</v>
      </c>
      <c r="BN46" s="78" t="s">
        <v>34</v>
      </c>
      <c r="BO46" s="83">
        <v>9</v>
      </c>
      <c r="BP46" s="84" t="s">
        <v>229</v>
      </c>
      <c r="BQ46" s="83">
        <v>9</v>
      </c>
      <c r="BR46" s="84" t="s">
        <v>229</v>
      </c>
      <c r="BS46" s="69">
        <f t="shared" si="11"/>
        <v>20</v>
      </c>
      <c r="BT46" s="70">
        <f t="shared" ca="1" si="21"/>
        <v>180</v>
      </c>
      <c r="BU46" s="70">
        <f t="shared" si="12"/>
        <v>10</v>
      </c>
      <c r="BV46" s="70">
        <f t="shared" si="13"/>
        <v>0</v>
      </c>
      <c r="BW46" s="70">
        <f t="shared" si="14"/>
        <v>0</v>
      </c>
      <c r="BX46" s="70">
        <f t="shared" si="15"/>
        <v>0</v>
      </c>
      <c r="BY46" s="70">
        <f t="shared" si="16"/>
        <v>0</v>
      </c>
      <c r="BZ46" s="70">
        <f t="shared" si="17"/>
        <v>0</v>
      </c>
      <c r="CA46" s="70">
        <f t="shared" si="18"/>
        <v>0</v>
      </c>
      <c r="CB46" s="70">
        <f t="shared" si="19"/>
        <v>0</v>
      </c>
      <c r="CC46" s="71">
        <f t="shared" si="20"/>
        <v>30</v>
      </c>
    </row>
    <row r="47" spans="1:81" x14ac:dyDescent="0.25">
      <c r="A47" s="214"/>
      <c r="B47" s="72">
        <v>40</v>
      </c>
      <c r="C47" s="90" t="s">
        <v>187</v>
      </c>
      <c r="D47" s="91" t="s">
        <v>245</v>
      </c>
      <c r="E47" s="91" t="s">
        <v>95</v>
      </c>
      <c r="F47" s="92" t="s">
        <v>188</v>
      </c>
      <c r="G47" s="57" t="s">
        <v>94</v>
      </c>
      <c r="H47" s="76" t="s">
        <v>33</v>
      </c>
      <c r="I47" s="77">
        <v>0</v>
      </c>
      <c r="J47" s="78" t="s">
        <v>34</v>
      </c>
      <c r="K47" s="77">
        <v>0</v>
      </c>
      <c r="L47" s="78" t="s">
        <v>34</v>
      </c>
      <c r="M47" s="79">
        <v>9</v>
      </c>
      <c r="N47" s="82" t="s">
        <v>229</v>
      </c>
      <c r="O47" s="79">
        <v>9</v>
      </c>
      <c r="P47" s="80" t="s">
        <v>229</v>
      </c>
      <c r="Q47" s="83">
        <v>9</v>
      </c>
      <c r="R47" s="84" t="s">
        <v>229</v>
      </c>
      <c r="S47" s="83">
        <v>9</v>
      </c>
      <c r="T47" s="84" t="s">
        <v>229</v>
      </c>
      <c r="U47" s="77">
        <v>0</v>
      </c>
      <c r="V47" s="78" t="s">
        <v>34</v>
      </c>
      <c r="W47" s="77">
        <v>0</v>
      </c>
      <c r="X47" s="78" t="s">
        <v>34</v>
      </c>
      <c r="Y47" s="83">
        <v>9</v>
      </c>
      <c r="Z47" s="84" t="s">
        <v>229</v>
      </c>
      <c r="AA47" s="83">
        <v>9</v>
      </c>
      <c r="AB47" s="84" t="s">
        <v>229</v>
      </c>
      <c r="AC47" s="83">
        <v>9</v>
      </c>
      <c r="AD47" s="84" t="s">
        <v>229</v>
      </c>
      <c r="AE47" s="83">
        <v>9</v>
      </c>
      <c r="AF47" s="84" t="s">
        <v>229</v>
      </c>
      <c r="AG47" s="83">
        <v>9</v>
      </c>
      <c r="AH47" s="84" t="s">
        <v>229</v>
      </c>
      <c r="AI47" s="77">
        <v>0</v>
      </c>
      <c r="AJ47" s="78" t="s">
        <v>34</v>
      </c>
      <c r="AK47" s="77">
        <v>0</v>
      </c>
      <c r="AL47" s="78" t="s">
        <v>34</v>
      </c>
      <c r="AM47" s="79">
        <v>0</v>
      </c>
      <c r="AN47" s="82" t="s">
        <v>40</v>
      </c>
      <c r="AO47" s="79">
        <v>0</v>
      </c>
      <c r="AP47" s="82" t="s">
        <v>40</v>
      </c>
      <c r="AQ47" s="79">
        <v>0</v>
      </c>
      <c r="AR47" s="82" t="s">
        <v>40</v>
      </c>
      <c r="AS47" s="79">
        <v>0</v>
      </c>
      <c r="AT47" s="82" t="s">
        <v>40</v>
      </c>
      <c r="AU47" s="79">
        <v>0</v>
      </c>
      <c r="AV47" s="82" t="s">
        <v>40</v>
      </c>
      <c r="AW47" s="77">
        <v>0</v>
      </c>
      <c r="AX47" s="78" t="s">
        <v>34</v>
      </c>
      <c r="AY47" s="77">
        <v>0</v>
      </c>
      <c r="AZ47" s="78" t="s">
        <v>34</v>
      </c>
      <c r="BA47" s="79">
        <v>0</v>
      </c>
      <c r="BB47" s="82" t="s">
        <v>40</v>
      </c>
      <c r="BC47" s="79">
        <v>0</v>
      </c>
      <c r="BD47" s="82" t="s">
        <v>40</v>
      </c>
      <c r="BE47" s="79">
        <v>0</v>
      </c>
      <c r="BF47" s="82" t="s">
        <v>40</v>
      </c>
      <c r="BG47" s="83">
        <v>9</v>
      </c>
      <c r="BH47" s="84" t="s">
        <v>229</v>
      </c>
      <c r="BI47" s="83">
        <v>9</v>
      </c>
      <c r="BJ47" s="84" t="s">
        <v>229</v>
      </c>
      <c r="BK47" s="77">
        <v>0</v>
      </c>
      <c r="BL47" s="78" t="s">
        <v>34</v>
      </c>
      <c r="BM47" s="77">
        <v>0</v>
      </c>
      <c r="BN47" s="78" t="s">
        <v>34</v>
      </c>
      <c r="BO47" s="83">
        <v>9</v>
      </c>
      <c r="BP47" s="84" t="s">
        <v>229</v>
      </c>
      <c r="BQ47" s="83">
        <v>9</v>
      </c>
      <c r="BR47" s="84" t="s">
        <v>229</v>
      </c>
      <c r="BS47" s="69">
        <f t="shared" si="11"/>
        <v>12</v>
      </c>
      <c r="BT47" s="70">
        <f t="shared" ca="1" si="21"/>
        <v>108</v>
      </c>
      <c r="BU47" s="70">
        <f t="shared" si="12"/>
        <v>10</v>
      </c>
      <c r="BV47" s="70">
        <f t="shared" si="13"/>
        <v>0</v>
      </c>
      <c r="BW47" s="70">
        <f t="shared" si="14"/>
        <v>0</v>
      </c>
      <c r="BX47" s="70">
        <f t="shared" si="15"/>
        <v>0</v>
      </c>
      <c r="BY47" s="70">
        <f t="shared" si="16"/>
        <v>0</v>
      </c>
      <c r="BZ47" s="70">
        <f t="shared" si="17"/>
        <v>0</v>
      </c>
      <c r="CA47" s="70">
        <f t="shared" si="18"/>
        <v>8</v>
      </c>
      <c r="CB47" s="70">
        <f t="shared" si="19"/>
        <v>0</v>
      </c>
      <c r="CC47" s="71">
        <f t="shared" si="20"/>
        <v>22</v>
      </c>
    </row>
    <row r="48" spans="1:81" x14ac:dyDescent="0.25">
      <c r="A48" s="214"/>
      <c r="B48" s="72">
        <v>41</v>
      </c>
      <c r="C48" s="90" t="s">
        <v>189</v>
      </c>
      <c r="D48" s="91" t="s">
        <v>230</v>
      </c>
      <c r="E48" s="91" t="s">
        <v>231</v>
      </c>
      <c r="F48" s="92" t="s">
        <v>232</v>
      </c>
      <c r="G48" s="57" t="s">
        <v>39</v>
      </c>
      <c r="H48" s="76" t="s">
        <v>33</v>
      </c>
      <c r="I48" s="77">
        <v>0</v>
      </c>
      <c r="J48" s="78" t="s">
        <v>34</v>
      </c>
      <c r="K48" s="77">
        <v>0</v>
      </c>
      <c r="L48" s="78" t="s">
        <v>34</v>
      </c>
      <c r="M48" s="79">
        <v>9</v>
      </c>
      <c r="N48" s="82" t="s">
        <v>229</v>
      </c>
      <c r="O48" s="79">
        <v>9</v>
      </c>
      <c r="P48" s="80" t="s">
        <v>229</v>
      </c>
      <c r="Q48" s="83">
        <v>9</v>
      </c>
      <c r="R48" s="84" t="s">
        <v>229</v>
      </c>
      <c r="S48" s="83">
        <v>9</v>
      </c>
      <c r="T48" s="84" t="s">
        <v>229</v>
      </c>
      <c r="U48" s="77">
        <v>0</v>
      </c>
      <c r="V48" s="78" t="s">
        <v>34</v>
      </c>
      <c r="W48" s="77">
        <v>0</v>
      </c>
      <c r="X48" s="78" t="s">
        <v>34</v>
      </c>
      <c r="Y48" s="83">
        <v>9</v>
      </c>
      <c r="Z48" s="84" t="s">
        <v>229</v>
      </c>
      <c r="AA48" s="83">
        <v>9</v>
      </c>
      <c r="AB48" s="84" t="s">
        <v>229</v>
      </c>
      <c r="AC48" s="83">
        <v>9</v>
      </c>
      <c r="AD48" s="84" t="s">
        <v>229</v>
      </c>
      <c r="AE48" s="83">
        <v>9</v>
      </c>
      <c r="AF48" s="84" t="s">
        <v>229</v>
      </c>
      <c r="AG48" s="83">
        <v>9</v>
      </c>
      <c r="AH48" s="84" t="s">
        <v>229</v>
      </c>
      <c r="AI48" s="77">
        <v>0</v>
      </c>
      <c r="AJ48" s="78" t="s">
        <v>34</v>
      </c>
      <c r="AK48" s="77">
        <v>0</v>
      </c>
      <c r="AL48" s="78" t="s">
        <v>34</v>
      </c>
      <c r="AM48" s="83">
        <v>9</v>
      </c>
      <c r="AN48" s="84" t="s">
        <v>229</v>
      </c>
      <c r="AO48" s="83">
        <v>9</v>
      </c>
      <c r="AP48" s="84" t="s">
        <v>229</v>
      </c>
      <c r="AQ48" s="83">
        <v>9</v>
      </c>
      <c r="AR48" s="84" t="s">
        <v>229</v>
      </c>
      <c r="AS48" s="83">
        <v>9</v>
      </c>
      <c r="AT48" s="84" t="s">
        <v>229</v>
      </c>
      <c r="AU48" s="83">
        <v>9</v>
      </c>
      <c r="AV48" s="84" t="s">
        <v>229</v>
      </c>
      <c r="AW48" s="77">
        <v>0</v>
      </c>
      <c r="AX48" s="78" t="s">
        <v>34</v>
      </c>
      <c r="AY48" s="77">
        <v>0</v>
      </c>
      <c r="AZ48" s="78" t="s">
        <v>34</v>
      </c>
      <c r="BA48" s="83">
        <v>9</v>
      </c>
      <c r="BB48" s="84" t="s">
        <v>229</v>
      </c>
      <c r="BC48" s="83">
        <v>9</v>
      </c>
      <c r="BD48" s="84" t="s">
        <v>229</v>
      </c>
      <c r="BE48" s="83">
        <v>9</v>
      </c>
      <c r="BF48" s="84" t="s">
        <v>229</v>
      </c>
      <c r="BG48" s="83">
        <v>9</v>
      </c>
      <c r="BH48" s="84" t="s">
        <v>229</v>
      </c>
      <c r="BI48" s="83">
        <v>9</v>
      </c>
      <c r="BJ48" s="84" t="s">
        <v>229</v>
      </c>
      <c r="BK48" s="77">
        <v>0</v>
      </c>
      <c r="BL48" s="78" t="s">
        <v>34</v>
      </c>
      <c r="BM48" s="77">
        <v>0</v>
      </c>
      <c r="BN48" s="78" t="s">
        <v>34</v>
      </c>
      <c r="BO48" s="83">
        <v>9</v>
      </c>
      <c r="BP48" s="84" t="s">
        <v>229</v>
      </c>
      <c r="BQ48" s="83">
        <v>9</v>
      </c>
      <c r="BR48" s="84" t="s">
        <v>229</v>
      </c>
      <c r="BS48" s="69">
        <f t="shared" si="11"/>
        <v>20</v>
      </c>
      <c r="BT48" s="70">
        <f t="shared" ca="1" si="21"/>
        <v>180</v>
      </c>
      <c r="BU48" s="70">
        <f t="shared" si="12"/>
        <v>10</v>
      </c>
      <c r="BV48" s="70">
        <f t="shared" si="13"/>
        <v>0</v>
      </c>
      <c r="BW48" s="70">
        <f t="shared" si="14"/>
        <v>0</v>
      </c>
      <c r="BX48" s="70">
        <f t="shared" si="15"/>
        <v>0</v>
      </c>
      <c r="BY48" s="70">
        <f t="shared" si="16"/>
        <v>0</v>
      </c>
      <c r="BZ48" s="70">
        <f t="shared" si="17"/>
        <v>0</v>
      </c>
      <c r="CA48" s="70">
        <f t="shared" si="18"/>
        <v>0</v>
      </c>
      <c r="CB48" s="70">
        <f t="shared" si="19"/>
        <v>0</v>
      </c>
      <c r="CC48" s="71">
        <f t="shared" si="20"/>
        <v>30</v>
      </c>
    </row>
    <row r="49" spans="1:81" x14ac:dyDescent="0.25">
      <c r="A49" s="214"/>
      <c r="B49" s="72">
        <v>42</v>
      </c>
      <c r="C49" s="90" t="s">
        <v>189</v>
      </c>
      <c r="D49" s="91" t="s">
        <v>190</v>
      </c>
      <c r="E49" s="91" t="s">
        <v>191</v>
      </c>
      <c r="F49" s="92" t="s">
        <v>192</v>
      </c>
      <c r="G49" s="57" t="s">
        <v>94</v>
      </c>
      <c r="H49" s="76" t="s">
        <v>33</v>
      </c>
      <c r="I49" s="77">
        <v>0</v>
      </c>
      <c r="J49" s="78" t="s">
        <v>34</v>
      </c>
      <c r="K49" s="77">
        <v>0</v>
      </c>
      <c r="L49" s="78" t="s">
        <v>34</v>
      </c>
      <c r="M49" s="79">
        <v>9</v>
      </c>
      <c r="N49" s="82" t="s">
        <v>229</v>
      </c>
      <c r="O49" s="79">
        <v>9</v>
      </c>
      <c r="P49" s="80" t="s">
        <v>229</v>
      </c>
      <c r="Q49" s="83">
        <v>9</v>
      </c>
      <c r="R49" s="84" t="s">
        <v>229</v>
      </c>
      <c r="S49" s="83">
        <v>9</v>
      </c>
      <c r="T49" s="84" t="s">
        <v>229</v>
      </c>
      <c r="U49" s="77">
        <v>0</v>
      </c>
      <c r="V49" s="78" t="s">
        <v>34</v>
      </c>
      <c r="W49" s="77">
        <v>0</v>
      </c>
      <c r="X49" s="78" t="s">
        <v>34</v>
      </c>
      <c r="Y49" s="83">
        <v>9</v>
      </c>
      <c r="Z49" s="84" t="s">
        <v>229</v>
      </c>
      <c r="AA49" s="83">
        <v>9</v>
      </c>
      <c r="AB49" s="84" t="s">
        <v>229</v>
      </c>
      <c r="AC49" s="83">
        <v>9</v>
      </c>
      <c r="AD49" s="84" t="s">
        <v>229</v>
      </c>
      <c r="AE49" s="83">
        <v>9</v>
      </c>
      <c r="AF49" s="84" t="s">
        <v>229</v>
      </c>
      <c r="AG49" s="83">
        <v>9</v>
      </c>
      <c r="AH49" s="84" t="s">
        <v>229</v>
      </c>
      <c r="AI49" s="77">
        <v>0</v>
      </c>
      <c r="AJ49" s="78" t="s">
        <v>34</v>
      </c>
      <c r="AK49" s="77">
        <v>0</v>
      </c>
      <c r="AL49" s="78" t="s">
        <v>34</v>
      </c>
      <c r="AM49" s="83">
        <v>9</v>
      </c>
      <c r="AN49" s="84" t="s">
        <v>229</v>
      </c>
      <c r="AO49" s="83">
        <v>9</v>
      </c>
      <c r="AP49" s="84" t="s">
        <v>229</v>
      </c>
      <c r="AQ49" s="83">
        <v>9</v>
      </c>
      <c r="AR49" s="84" t="s">
        <v>229</v>
      </c>
      <c r="AS49" s="83">
        <v>9</v>
      </c>
      <c r="AT49" s="84" t="s">
        <v>229</v>
      </c>
      <c r="AU49" s="83">
        <v>9</v>
      </c>
      <c r="AV49" s="84" t="s">
        <v>229</v>
      </c>
      <c r="AW49" s="77">
        <v>0</v>
      </c>
      <c r="AX49" s="78" t="s">
        <v>34</v>
      </c>
      <c r="AY49" s="77">
        <v>0</v>
      </c>
      <c r="AZ49" s="78" t="s">
        <v>34</v>
      </c>
      <c r="BA49" s="83">
        <v>9</v>
      </c>
      <c r="BB49" s="84" t="s">
        <v>229</v>
      </c>
      <c r="BC49" s="83">
        <v>9</v>
      </c>
      <c r="BD49" s="84" t="s">
        <v>229</v>
      </c>
      <c r="BE49" s="83">
        <v>9</v>
      </c>
      <c r="BF49" s="84" t="s">
        <v>229</v>
      </c>
      <c r="BG49" s="83">
        <v>9</v>
      </c>
      <c r="BH49" s="84" t="s">
        <v>229</v>
      </c>
      <c r="BI49" s="83">
        <v>9</v>
      </c>
      <c r="BJ49" s="84" t="s">
        <v>229</v>
      </c>
      <c r="BK49" s="77">
        <v>0</v>
      </c>
      <c r="BL49" s="78" t="s">
        <v>34</v>
      </c>
      <c r="BM49" s="77">
        <v>0</v>
      </c>
      <c r="BN49" s="78" t="s">
        <v>34</v>
      </c>
      <c r="BO49" s="83">
        <v>9</v>
      </c>
      <c r="BP49" s="84" t="s">
        <v>229</v>
      </c>
      <c r="BQ49" s="83">
        <v>9</v>
      </c>
      <c r="BR49" s="84" t="s">
        <v>229</v>
      </c>
      <c r="BS49" s="69">
        <f t="shared" si="11"/>
        <v>20</v>
      </c>
      <c r="BT49" s="70">
        <f t="shared" ca="1" si="21"/>
        <v>180</v>
      </c>
      <c r="BU49" s="70">
        <f t="shared" si="12"/>
        <v>10</v>
      </c>
      <c r="BV49" s="70">
        <f t="shared" si="13"/>
        <v>0</v>
      </c>
      <c r="BW49" s="70">
        <f t="shared" si="14"/>
        <v>0</v>
      </c>
      <c r="BX49" s="70">
        <f t="shared" si="15"/>
        <v>0</v>
      </c>
      <c r="BY49" s="70">
        <f t="shared" si="16"/>
        <v>0</v>
      </c>
      <c r="BZ49" s="70">
        <f t="shared" si="17"/>
        <v>0</v>
      </c>
      <c r="CA49" s="70">
        <f t="shared" si="18"/>
        <v>0</v>
      </c>
      <c r="CB49" s="70">
        <f t="shared" si="19"/>
        <v>0</v>
      </c>
      <c r="CC49" s="71">
        <f t="shared" si="20"/>
        <v>30</v>
      </c>
    </row>
    <row r="50" spans="1:81" x14ac:dyDescent="0.25">
      <c r="A50" s="214"/>
      <c r="B50" s="72">
        <v>43</v>
      </c>
      <c r="C50" s="90" t="s">
        <v>193</v>
      </c>
      <c r="D50" s="91" t="s">
        <v>194</v>
      </c>
      <c r="E50" s="91" t="s">
        <v>92</v>
      </c>
      <c r="F50" s="92" t="s">
        <v>195</v>
      </c>
      <c r="G50" s="93" t="s">
        <v>196</v>
      </c>
      <c r="H50" s="76" t="s">
        <v>33</v>
      </c>
      <c r="I50" s="77">
        <v>0</v>
      </c>
      <c r="J50" s="78" t="s">
        <v>34</v>
      </c>
      <c r="K50" s="77">
        <v>0</v>
      </c>
      <c r="L50" s="78" t="s">
        <v>34</v>
      </c>
      <c r="M50" s="79">
        <v>9</v>
      </c>
      <c r="N50" s="82" t="s">
        <v>229</v>
      </c>
      <c r="O50" s="79">
        <v>9</v>
      </c>
      <c r="P50" s="80" t="s">
        <v>229</v>
      </c>
      <c r="Q50" s="83">
        <v>9</v>
      </c>
      <c r="R50" s="84" t="s">
        <v>229</v>
      </c>
      <c r="S50" s="83">
        <v>9</v>
      </c>
      <c r="T50" s="84" t="s">
        <v>229</v>
      </c>
      <c r="U50" s="77">
        <v>0</v>
      </c>
      <c r="V50" s="78" t="s">
        <v>34</v>
      </c>
      <c r="W50" s="77">
        <v>0</v>
      </c>
      <c r="X50" s="78" t="s">
        <v>34</v>
      </c>
      <c r="Y50" s="83">
        <v>9</v>
      </c>
      <c r="Z50" s="84" t="s">
        <v>229</v>
      </c>
      <c r="AA50" s="83">
        <v>9</v>
      </c>
      <c r="AB50" s="84" t="s">
        <v>229</v>
      </c>
      <c r="AC50" s="83">
        <v>9</v>
      </c>
      <c r="AD50" s="84" t="s">
        <v>229</v>
      </c>
      <c r="AE50" s="83">
        <v>9</v>
      </c>
      <c r="AF50" s="84" t="s">
        <v>229</v>
      </c>
      <c r="AG50" s="83">
        <v>9</v>
      </c>
      <c r="AH50" s="84" t="s">
        <v>229</v>
      </c>
      <c r="AI50" s="77">
        <v>0</v>
      </c>
      <c r="AJ50" s="78" t="s">
        <v>34</v>
      </c>
      <c r="AK50" s="77">
        <v>0</v>
      </c>
      <c r="AL50" s="78" t="s">
        <v>34</v>
      </c>
      <c r="AM50" s="83">
        <v>9</v>
      </c>
      <c r="AN50" s="84" t="s">
        <v>229</v>
      </c>
      <c r="AO50" s="83">
        <v>9</v>
      </c>
      <c r="AP50" s="84" t="s">
        <v>229</v>
      </c>
      <c r="AQ50" s="83">
        <v>9</v>
      </c>
      <c r="AR50" s="84" t="s">
        <v>229</v>
      </c>
      <c r="AS50" s="83">
        <v>9</v>
      </c>
      <c r="AT50" s="84" t="s">
        <v>229</v>
      </c>
      <c r="AU50" s="83">
        <v>9</v>
      </c>
      <c r="AV50" s="84" t="s">
        <v>229</v>
      </c>
      <c r="AW50" s="77">
        <v>0</v>
      </c>
      <c r="AX50" s="78" t="s">
        <v>34</v>
      </c>
      <c r="AY50" s="77">
        <v>0</v>
      </c>
      <c r="AZ50" s="78" t="s">
        <v>34</v>
      </c>
      <c r="BA50" s="83">
        <v>9</v>
      </c>
      <c r="BB50" s="84" t="s">
        <v>229</v>
      </c>
      <c r="BC50" s="83">
        <v>9</v>
      </c>
      <c r="BD50" s="84" t="s">
        <v>229</v>
      </c>
      <c r="BE50" s="83">
        <v>9</v>
      </c>
      <c r="BF50" s="84" t="s">
        <v>229</v>
      </c>
      <c r="BG50" s="83">
        <v>9</v>
      </c>
      <c r="BH50" s="84" t="s">
        <v>229</v>
      </c>
      <c r="BI50" s="83">
        <v>9</v>
      </c>
      <c r="BJ50" s="84" t="s">
        <v>229</v>
      </c>
      <c r="BK50" s="77">
        <v>0</v>
      </c>
      <c r="BL50" s="78" t="s">
        <v>34</v>
      </c>
      <c r="BM50" s="77">
        <v>0</v>
      </c>
      <c r="BN50" s="78" t="s">
        <v>34</v>
      </c>
      <c r="BO50" s="83">
        <v>9</v>
      </c>
      <c r="BP50" s="84" t="s">
        <v>229</v>
      </c>
      <c r="BQ50" s="83">
        <v>9</v>
      </c>
      <c r="BR50" s="84" t="s">
        <v>229</v>
      </c>
      <c r="BS50" s="69">
        <f t="shared" si="11"/>
        <v>20</v>
      </c>
      <c r="BT50" s="70">
        <f t="shared" ca="1" si="21"/>
        <v>180</v>
      </c>
      <c r="BU50" s="70">
        <f t="shared" si="12"/>
        <v>10</v>
      </c>
      <c r="BV50" s="70">
        <f t="shared" si="13"/>
        <v>0</v>
      </c>
      <c r="BW50" s="70">
        <f t="shared" si="14"/>
        <v>0</v>
      </c>
      <c r="BX50" s="70">
        <f t="shared" si="15"/>
        <v>0</v>
      </c>
      <c r="BY50" s="70">
        <f t="shared" si="16"/>
        <v>0</v>
      </c>
      <c r="BZ50" s="70">
        <f t="shared" si="17"/>
        <v>0</v>
      </c>
      <c r="CA50" s="70">
        <f t="shared" si="18"/>
        <v>0</v>
      </c>
      <c r="CB50" s="70">
        <f t="shared" si="19"/>
        <v>0</v>
      </c>
      <c r="CC50" s="71">
        <f t="shared" si="20"/>
        <v>30</v>
      </c>
    </row>
    <row r="51" spans="1:81" s="95" customFormat="1" x14ac:dyDescent="0.25">
      <c r="A51" s="214"/>
      <c r="B51" s="72">
        <v>44</v>
      </c>
      <c r="C51" s="73" t="s">
        <v>197</v>
      </c>
      <c r="D51" s="74" t="s">
        <v>198</v>
      </c>
      <c r="E51" s="74" t="s">
        <v>199</v>
      </c>
      <c r="F51" s="94" t="s">
        <v>200</v>
      </c>
      <c r="G51" s="93" t="s">
        <v>32</v>
      </c>
      <c r="H51" s="76" t="s">
        <v>33</v>
      </c>
      <c r="I51" s="77">
        <v>0</v>
      </c>
      <c r="J51" s="78" t="s">
        <v>34</v>
      </c>
      <c r="K51" s="77">
        <v>0</v>
      </c>
      <c r="L51" s="78" t="s">
        <v>34</v>
      </c>
      <c r="M51" s="79">
        <v>9</v>
      </c>
      <c r="N51" s="82" t="s">
        <v>229</v>
      </c>
      <c r="O51" s="79">
        <v>9</v>
      </c>
      <c r="P51" s="80" t="s">
        <v>229</v>
      </c>
      <c r="Q51" s="83">
        <v>9</v>
      </c>
      <c r="R51" s="84" t="s">
        <v>229</v>
      </c>
      <c r="S51" s="83">
        <v>9</v>
      </c>
      <c r="T51" s="84" t="s">
        <v>229</v>
      </c>
      <c r="U51" s="77">
        <v>0</v>
      </c>
      <c r="V51" s="78" t="s">
        <v>34</v>
      </c>
      <c r="W51" s="77">
        <v>0</v>
      </c>
      <c r="X51" s="78" t="s">
        <v>34</v>
      </c>
      <c r="Y51" s="83">
        <v>9</v>
      </c>
      <c r="Z51" s="84" t="s">
        <v>229</v>
      </c>
      <c r="AA51" s="83">
        <v>9</v>
      </c>
      <c r="AB51" s="84" t="s">
        <v>229</v>
      </c>
      <c r="AC51" s="83">
        <v>9</v>
      </c>
      <c r="AD51" s="84" t="s">
        <v>229</v>
      </c>
      <c r="AE51" s="83">
        <v>9</v>
      </c>
      <c r="AF51" s="84" t="s">
        <v>229</v>
      </c>
      <c r="AG51" s="83">
        <v>9</v>
      </c>
      <c r="AH51" s="84" t="s">
        <v>229</v>
      </c>
      <c r="AI51" s="77">
        <v>0</v>
      </c>
      <c r="AJ51" s="78" t="s">
        <v>34</v>
      </c>
      <c r="AK51" s="77">
        <v>0</v>
      </c>
      <c r="AL51" s="78" t="s">
        <v>34</v>
      </c>
      <c r="AM51" s="83">
        <v>9</v>
      </c>
      <c r="AN51" s="84" t="s">
        <v>229</v>
      </c>
      <c r="AO51" s="83">
        <v>9</v>
      </c>
      <c r="AP51" s="84" t="s">
        <v>229</v>
      </c>
      <c r="AQ51" s="83">
        <v>9</v>
      </c>
      <c r="AR51" s="84" t="s">
        <v>229</v>
      </c>
      <c r="AS51" s="83">
        <v>9</v>
      </c>
      <c r="AT51" s="84" t="s">
        <v>229</v>
      </c>
      <c r="AU51" s="83">
        <v>9</v>
      </c>
      <c r="AV51" s="84" t="s">
        <v>229</v>
      </c>
      <c r="AW51" s="77">
        <v>0</v>
      </c>
      <c r="AX51" s="78" t="s">
        <v>34</v>
      </c>
      <c r="AY51" s="77">
        <v>0</v>
      </c>
      <c r="AZ51" s="78" t="s">
        <v>34</v>
      </c>
      <c r="BA51" s="83">
        <v>9</v>
      </c>
      <c r="BB51" s="84" t="s">
        <v>229</v>
      </c>
      <c r="BC51" s="83">
        <v>9</v>
      </c>
      <c r="BD51" s="84" t="s">
        <v>229</v>
      </c>
      <c r="BE51" s="83">
        <v>9</v>
      </c>
      <c r="BF51" s="84" t="s">
        <v>229</v>
      </c>
      <c r="BG51" s="83">
        <v>9</v>
      </c>
      <c r="BH51" s="84" t="s">
        <v>229</v>
      </c>
      <c r="BI51" s="83">
        <v>9</v>
      </c>
      <c r="BJ51" s="84" t="s">
        <v>229</v>
      </c>
      <c r="BK51" s="77">
        <v>0</v>
      </c>
      <c r="BL51" s="78" t="s">
        <v>34</v>
      </c>
      <c r="BM51" s="77">
        <v>0</v>
      </c>
      <c r="BN51" s="78" t="s">
        <v>34</v>
      </c>
      <c r="BO51" s="83">
        <v>9</v>
      </c>
      <c r="BP51" s="84" t="s">
        <v>229</v>
      </c>
      <c r="BQ51" s="83">
        <v>9</v>
      </c>
      <c r="BR51" s="84" t="s">
        <v>229</v>
      </c>
      <c r="BS51" s="69">
        <f t="shared" si="11"/>
        <v>20</v>
      </c>
      <c r="BT51" s="70">
        <f t="shared" ca="1" si="21"/>
        <v>180</v>
      </c>
      <c r="BU51" s="70">
        <f t="shared" si="12"/>
        <v>10</v>
      </c>
      <c r="BV51" s="70">
        <f t="shared" si="13"/>
        <v>0</v>
      </c>
      <c r="BW51" s="70">
        <f t="shared" si="14"/>
        <v>0</v>
      </c>
      <c r="BX51" s="70">
        <f t="shared" si="15"/>
        <v>0</v>
      </c>
      <c r="BY51" s="70">
        <f t="shared" si="16"/>
        <v>0</v>
      </c>
      <c r="BZ51" s="70">
        <f t="shared" si="17"/>
        <v>0</v>
      </c>
      <c r="CA51" s="70">
        <f t="shared" si="18"/>
        <v>0</v>
      </c>
      <c r="CB51" s="70">
        <f t="shared" si="19"/>
        <v>0</v>
      </c>
      <c r="CC51" s="71">
        <f t="shared" si="20"/>
        <v>30</v>
      </c>
    </row>
    <row r="52" spans="1:81" s="95" customFormat="1" x14ac:dyDescent="0.25">
      <c r="A52" s="214"/>
      <c r="B52" s="72">
        <v>45</v>
      </c>
      <c r="C52" s="73" t="s">
        <v>235</v>
      </c>
      <c r="D52" s="74" t="s">
        <v>120</v>
      </c>
      <c r="E52" s="74" t="s">
        <v>236</v>
      </c>
      <c r="F52" s="96" t="s">
        <v>237</v>
      </c>
      <c r="G52" s="57" t="s">
        <v>39</v>
      </c>
      <c r="H52" s="76" t="s">
        <v>33</v>
      </c>
      <c r="I52" s="77">
        <v>0</v>
      </c>
      <c r="J52" s="78" t="s">
        <v>34</v>
      </c>
      <c r="K52" s="77">
        <v>0</v>
      </c>
      <c r="L52" s="78" t="s">
        <v>34</v>
      </c>
      <c r="M52" s="79">
        <v>9</v>
      </c>
      <c r="N52" s="82" t="s">
        <v>229</v>
      </c>
      <c r="O52" s="79">
        <v>9</v>
      </c>
      <c r="P52" s="80" t="s">
        <v>229</v>
      </c>
      <c r="Q52" s="83">
        <v>9</v>
      </c>
      <c r="R52" s="84" t="s">
        <v>229</v>
      </c>
      <c r="S52" s="83">
        <v>9</v>
      </c>
      <c r="T52" s="84" t="s">
        <v>229</v>
      </c>
      <c r="U52" s="77">
        <v>0</v>
      </c>
      <c r="V52" s="78" t="s">
        <v>34</v>
      </c>
      <c r="W52" s="77">
        <v>0</v>
      </c>
      <c r="X52" s="78" t="s">
        <v>34</v>
      </c>
      <c r="Y52" s="83">
        <v>9</v>
      </c>
      <c r="Z52" s="84" t="s">
        <v>229</v>
      </c>
      <c r="AA52" s="83">
        <v>9</v>
      </c>
      <c r="AB52" s="84" t="s">
        <v>229</v>
      </c>
      <c r="AC52" s="83">
        <v>9</v>
      </c>
      <c r="AD52" s="84" t="s">
        <v>229</v>
      </c>
      <c r="AE52" s="83">
        <v>9</v>
      </c>
      <c r="AF52" s="84" t="s">
        <v>229</v>
      </c>
      <c r="AG52" s="83">
        <v>9</v>
      </c>
      <c r="AH52" s="84" t="s">
        <v>229</v>
      </c>
      <c r="AI52" s="77">
        <v>0</v>
      </c>
      <c r="AJ52" s="78" t="s">
        <v>34</v>
      </c>
      <c r="AK52" s="77">
        <v>0</v>
      </c>
      <c r="AL52" s="78" t="s">
        <v>34</v>
      </c>
      <c r="AM52" s="83">
        <v>9</v>
      </c>
      <c r="AN52" s="84" t="s">
        <v>229</v>
      </c>
      <c r="AO52" s="83">
        <v>0</v>
      </c>
      <c r="AP52" s="84" t="s">
        <v>244</v>
      </c>
      <c r="AQ52" s="83">
        <v>9</v>
      </c>
      <c r="AR52" s="84" t="s">
        <v>229</v>
      </c>
      <c r="AS52" s="83">
        <v>9</v>
      </c>
      <c r="AT52" s="84" t="s">
        <v>229</v>
      </c>
      <c r="AU52" s="83">
        <v>9</v>
      </c>
      <c r="AV52" s="84" t="s">
        <v>229</v>
      </c>
      <c r="AW52" s="77">
        <v>0</v>
      </c>
      <c r="AX52" s="78" t="s">
        <v>34</v>
      </c>
      <c r="AY52" s="77">
        <v>0</v>
      </c>
      <c r="AZ52" s="78" t="s">
        <v>34</v>
      </c>
      <c r="BA52" s="83">
        <v>9</v>
      </c>
      <c r="BB52" s="84" t="s">
        <v>229</v>
      </c>
      <c r="BC52" s="83">
        <v>9</v>
      </c>
      <c r="BD52" s="84" t="s">
        <v>229</v>
      </c>
      <c r="BE52" s="83">
        <v>9</v>
      </c>
      <c r="BF52" s="84" t="s">
        <v>229</v>
      </c>
      <c r="BG52" s="83">
        <v>9</v>
      </c>
      <c r="BH52" s="84" t="s">
        <v>229</v>
      </c>
      <c r="BI52" s="83">
        <v>9</v>
      </c>
      <c r="BJ52" s="84" t="s">
        <v>229</v>
      </c>
      <c r="BK52" s="77">
        <v>0</v>
      </c>
      <c r="BL52" s="78" t="s">
        <v>34</v>
      </c>
      <c r="BM52" s="77">
        <v>0</v>
      </c>
      <c r="BN52" s="78" t="s">
        <v>34</v>
      </c>
      <c r="BO52" s="83">
        <v>9</v>
      </c>
      <c r="BP52" s="84" t="s">
        <v>229</v>
      </c>
      <c r="BQ52" s="83">
        <v>9</v>
      </c>
      <c r="BR52" s="84" t="s">
        <v>229</v>
      </c>
      <c r="BS52" s="69">
        <f t="shared" si="11"/>
        <v>19</v>
      </c>
      <c r="BT52" s="70">
        <f t="shared" ca="1" si="21"/>
        <v>171</v>
      </c>
      <c r="BU52" s="70">
        <f t="shared" si="12"/>
        <v>11</v>
      </c>
      <c r="BV52" s="70">
        <f t="shared" si="13"/>
        <v>0</v>
      </c>
      <c r="BW52" s="70">
        <f t="shared" si="14"/>
        <v>1</v>
      </c>
      <c r="BX52" s="70">
        <f t="shared" si="15"/>
        <v>0</v>
      </c>
      <c r="BY52" s="70">
        <f t="shared" si="16"/>
        <v>0</v>
      </c>
      <c r="BZ52" s="70">
        <f t="shared" si="17"/>
        <v>0</v>
      </c>
      <c r="CA52" s="70">
        <f t="shared" si="18"/>
        <v>0</v>
      </c>
      <c r="CB52" s="70">
        <f t="shared" si="19"/>
        <v>0</v>
      </c>
      <c r="CC52" s="71">
        <f t="shared" si="20"/>
        <v>30</v>
      </c>
    </row>
    <row r="53" spans="1:81" s="95" customFormat="1" x14ac:dyDescent="0.25">
      <c r="A53" s="214"/>
      <c r="B53" s="72">
        <v>46</v>
      </c>
      <c r="C53" s="73" t="s">
        <v>238</v>
      </c>
      <c r="D53" s="74" t="s">
        <v>239</v>
      </c>
      <c r="E53" s="74" t="s">
        <v>125</v>
      </c>
      <c r="F53" s="96" t="s">
        <v>240</v>
      </c>
      <c r="G53" s="57" t="s">
        <v>39</v>
      </c>
      <c r="H53" s="76" t="s">
        <v>33</v>
      </c>
      <c r="I53" s="77">
        <v>0</v>
      </c>
      <c r="J53" s="78" t="s">
        <v>34</v>
      </c>
      <c r="K53" s="77">
        <v>0</v>
      </c>
      <c r="L53" s="78" t="s">
        <v>34</v>
      </c>
      <c r="M53" s="79">
        <v>9</v>
      </c>
      <c r="N53" s="82" t="s">
        <v>229</v>
      </c>
      <c r="O53" s="79">
        <v>9</v>
      </c>
      <c r="P53" s="80" t="s">
        <v>229</v>
      </c>
      <c r="Q53" s="83">
        <v>9</v>
      </c>
      <c r="R53" s="84" t="s">
        <v>229</v>
      </c>
      <c r="S53" s="83">
        <v>9</v>
      </c>
      <c r="T53" s="84" t="s">
        <v>229</v>
      </c>
      <c r="U53" s="77">
        <v>0</v>
      </c>
      <c r="V53" s="78" t="s">
        <v>34</v>
      </c>
      <c r="W53" s="77">
        <v>0</v>
      </c>
      <c r="X53" s="78" t="s">
        <v>34</v>
      </c>
      <c r="Y53" s="83">
        <v>9</v>
      </c>
      <c r="Z53" s="84" t="s">
        <v>229</v>
      </c>
      <c r="AA53" s="83">
        <v>9</v>
      </c>
      <c r="AB53" s="84" t="s">
        <v>229</v>
      </c>
      <c r="AC53" s="83">
        <v>9</v>
      </c>
      <c r="AD53" s="84" t="s">
        <v>229</v>
      </c>
      <c r="AE53" s="83">
        <v>9</v>
      </c>
      <c r="AF53" s="84" t="s">
        <v>229</v>
      </c>
      <c r="AG53" s="83">
        <v>9</v>
      </c>
      <c r="AH53" s="84" t="s">
        <v>229</v>
      </c>
      <c r="AI53" s="77">
        <v>0</v>
      </c>
      <c r="AJ53" s="78" t="s">
        <v>34</v>
      </c>
      <c r="AK53" s="77">
        <v>0</v>
      </c>
      <c r="AL53" s="78" t="s">
        <v>34</v>
      </c>
      <c r="AM53" s="83">
        <v>9</v>
      </c>
      <c r="AN53" s="84" t="s">
        <v>229</v>
      </c>
      <c r="AO53" s="83">
        <v>9</v>
      </c>
      <c r="AP53" s="84" t="s">
        <v>229</v>
      </c>
      <c r="AQ53" s="83">
        <v>9</v>
      </c>
      <c r="AR53" s="84" t="s">
        <v>229</v>
      </c>
      <c r="AS53" s="83">
        <v>9</v>
      </c>
      <c r="AT53" s="84" t="s">
        <v>229</v>
      </c>
      <c r="AU53" s="83">
        <v>9</v>
      </c>
      <c r="AV53" s="84" t="s">
        <v>229</v>
      </c>
      <c r="AW53" s="77">
        <v>0</v>
      </c>
      <c r="AX53" s="78" t="s">
        <v>34</v>
      </c>
      <c r="AY53" s="77">
        <v>0</v>
      </c>
      <c r="AZ53" s="78" t="s">
        <v>34</v>
      </c>
      <c r="BA53" s="83">
        <v>9</v>
      </c>
      <c r="BB53" s="84" t="s">
        <v>229</v>
      </c>
      <c r="BC53" s="83">
        <v>9</v>
      </c>
      <c r="BD53" s="84" t="s">
        <v>229</v>
      </c>
      <c r="BE53" s="83">
        <v>9</v>
      </c>
      <c r="BF53" s="84" t="s">
        <v>229</v>
      </c>
      <c r="BG53" s="83">
        <v>9</v>
      </c>
      <c r="BH53" s="84" t="s">
        <v>229</v>
      </c>
      <c r="BI53" s="83">
        <v>9</v>
      </c>
      <c r="BJ53" s="84" t="s">
        <v>229</v>
      </c>
      <c r="BK53" s="77">
        <v>0</v>
      </c>
      <c r="BL53" s="78" t="s">
        <v>34</v>
      </c>
      <c r="BM53" s="77">
        <v>0</v>
      </c>
      <c r="BN53" s="78" t="s">
        <v>34</v>
      </c>
      <c r="BO53" s="83">
        <v>9</v>
      </c>
      <c r="BP53" s="84" t="s">
        <v>229</v>
      </c>
      <c r="BQ53" s="83">
        <v>9</v>
      </c>
      <c r="BR53" s="84" t="s">
        <v>229</v>
      </c>
      <c r="BS53" s="69">
        <f t="shared" si="11"/>
        <v>20</v>
      </c>
      <c r="BT53" s="70">
        <f t="shared" ca="1" si="21"/>
        <v>180</v>
      </c>
      <c r="BU53" s="70">
        <f t="shared" si="12"/>
        <v>10</v>
      </c>
      <c r="BV53" s="70">
        <f t="shared" si="13"/>
        <v>0</v>
      </c>
      <c r="BW53" s="70">
        <f t="shared" si="14"/>
        <v>0</v>
      </c>
      <c r="BX53" s="70">
        <f t="shared" si="15"/>
        <v>0</v>
      </c>
      <c r="BY53" s="70">
        <f t="shared" si="16"/>
        <v>0</v>
      </c>
      <c r="BZ53" s="70">
        <f t="shared" si="17"/>
        <v>0</v>
      </c>
      <c r="CA53" s="70">
        <f t="shared" si="18"/>
        <v>0</v>
      </c>
      <c r="CB53" s="70">
        <f t="shared" si="19"/>
        <v>0</v>
      </c>
      <c r="CC53" s="71">
        <f t="shared" si="20"/>
        <v>30</v>
      </c>
    </row>
    <row r="54" spans="1:81" s="95" customFormat="1" x14ac:dyDescent="0.25">
      <c r="A54" s="214"/>
      <c r="B54" s="72">
        <v>47</v>
      </c>
      <c r="C54" s="73" t="s">
        <v>201</v>
      </c>
      <c r="D54" s="74" t="s">
        <v>202</v>
      </c>
      <c r="E54" s="74" t="s">
        <v>203</v>
      </c>
      <c r="F54" s="96" t="s">
        <v>204</v>
      </c>
      <c r="G54" s="93" t="s">
        <v>32</v>
      </c>
      <c r="H54" s="76" t="s">
        <v>33</v>
      </c>
      <c r="I54" s="77">
        <v>0</v>
      </c>
      <c r="J54" s="78" t="s">
        <v>34</v>
      </c>
      <c r="K54" s="77">
        <v>0</v>
      </c>
      <c r="L54" s="78" t="s">
        <v>34</v>
      </c>
      <c r="M54" s="79">
        <v>9</v>
      </c>
      <c r="N54" s="82" t="s">
        <v>229</v>
      </c>
      <c r="O54" s="79">
        <v>9</v>
      </c>
      <c r="P54" s="80" t="s">
        <v>229</v>
      </c>
      <c r="Q54" s="83">
        <v>9</v>
      </c>
      <c r="R54" s="84" t="s">
        <v>229</v>
      </c>
      <c r="S54" s="83">
        <v>9</v>
      </c>
      <c r="T54" s="84" t="s">
        <v>229</v>
      </c>
      <c r="U54" s="77">
        <v>0</v>
      </c>
      <c r="V54" s="78" t="s">
        <v>34</v>
      </c>
      <c r="W54" s="77">
        <v>0</v>
      </c>
      <c r="X54" s="78" t="s">
        <v>34</v>
      </c>
      <c r="Y54" s="83">
        <v>9</v>
      </c>
      <c r="Z54" s="84" t="s">
        <v>229</v>
      </c>
      <c r="AA54" s="83">
        <v>9</v>
      </c>
      <c r="AB54" s="84" t="s">
        <v>229</v>
      </c>
      <c r="AC54" s="83">
        <v>9</v>
      </c>
      <c r="AD54" s="84" t="s">
        <v>229</v>
      </c>
      <c r="AE54" s="83">
        <v>9</v>
      </c>
      <c r="AF54" s="84" t="s">
        <v>229</v>
      </c>
      <c r="AG54" s="83">
        <v>9</v>
      </c>
      <c r="AH54" s="84" t="s">
        <v>229</v>
      </c>
      <c r="AI54" s="77">
        <v>0</v>
      </c>
      <c r="AJ54" s="78" t="s">
        <v>34</v>
      </c>
      <c r="AK54" s="77">
        <v>0</v>
      </c>
      <c r="AL54" s="78" t="s">
        <v>34</v>
      </c>
      <c r="AM54" s="83">
        <v>9</v>
      </c>
      <c r="AN54" s="84" t="s">
        <v>229</v>
      </c>
      <c r="AO54" s="83">
        <v>9</v>
      </c>
      <c r="AP54" s="84" t="s">
        <v>229</v>
      </c>
      <c r="AQ54" s="83">
        <v>9</v>
      </c>
      <c r="AR54" s="84" t="s">
        <v>229</v>
      </c>
      <c r="AS54" s="83">
        <v>9</v>
      </c>
      <c r="AT54" s="84" t="s">
        <v>229</v>
      </c>
      <c r="AU54" s="83">
        <v>9</v>
      </c>
      <c r="AV54" s="84" t="s">
        <v>229</v>
      </c>
      <c r="AW54" s="77">
        <v>0</v>
      </c>
      <c r="AX54" s="78" t="s">
        <v>34</v>
      </c>
      <c r="AY54" s="77">
        <v>0</v>
      </c>
      <c r="AZ54" s="78" t="s">
        <v>34</v>
      </c>
      <c r="BA54" s="83">
        <v>9</v>
      </c>
      <c r="BB54" s="84" t="s">
        <v>229</v>
      </c>
      <c r="BC54" s="83">
        <v>9</v>
      </c>
      <c r="BD54" s="84" t="s">
        <v>229</v>
      </c>
      <c r="BE54" s="83">
        <v>9</v>
      </c>
      <c r="BF54" s="84" t="s">
        <v>229</v>
      </c>
      <c r="BG54" s="83">
        <v>9</v>
      </c>
      <c r="BH54" s="84" t="s">
        <v>229</v>
      </c>
      <c r="BI54" s="83">
        <v>9</v>
      </c>
      <c r="BJ54" s="84" t="s">
        <v>229</v>
      </c>
      <c r="BK54" s="77">
        <v>0</v>
      </c>
      <c r="BL54" s="78" t="s">
        <v>34</v>
      </c>
      <c r="BM54" s="77">
        <v>0</v>
      </c>
      <c r="BN54" s="78" t="s">
        <v>34</v>
      </c>
      <c r="BO54" s="83">
        <v>9</v>
      </c>
      <c r="BP54" s="84" t="s">
        <v>229</v>
      </c>
      <c r="BQ54" s="83">
        <v>9</v>
      </c>
      <c r="BR54" s="84" t="s">
        <v>229</v>
      </c>
      <c r="BS54" s="69">
        <f t="shared" si="0"/>
        <v>20</v>
      </c>
      <c r="BT54" s="70">
        <f t="shared" ca="1" si="21"/>
        <v>180</v>
      </c>
      <c r="BU54" s="70">
        <f t="shared" si="7"/>
        <v>10</v>
      </c>
      <c r="BV54" s="70">
        <f t="shared" si="2"/>
        <v>0</v>
      </c>
      <c r="BW54" s="70">
        <f t="shared" si="3"/>
        <v>0</v>
      </c>
      <c r="BX54" s="70">
        <f t="shared" si="4"/>
        <v>0</v>
      </c>
      <c r="BY54" s="70">
        <f t="shared" si="5"/>
        <v>0</v>
      </c>
      <c r="BZ54" s="70">
        <f t="shared" si="6"/>
        <v>0</v>
      </c>
      <c r="CA54" s="70">
        <f t="shared" si="8"/>
        <v>0</v>
      </c>
      <c r="CB54" s="70">
        <f t="shared" si="9"/>
        <v>0</v>
      </c>
      <c r="CC54" s="71">
        <f t="shared" si="10"/>
        <v>30</v>
      </c>
    </row>
    <row r="55" spans="1:81" x14ac:dyDescent="0.25">
      <c r="A55" s="214"/>
      <c r="B55" s="72">
        <v>48</v>
      </c>
      <c r="C55" s="73" t="s">
        <v>205</v>
      </c>
      <c r="D55" s="74" t="s">
        <v>206</v>
      </c>
      <c r="E55" s="74" t="s">
        <v>207</v>
      </c>
      <c r="F55" s="97" t="s">
        <v>208</v>
      </c>
      <c r="G55" s="93" t="s">
        <v>49</v>
      </c>
      <c r="H55" s="76" t="s">
        <v>33</v>
      </c>
      <c r="I55" s="77">
        <v>0</v>
      </c>
      <c r="J55" s="78" t="s">
        <v>34</v>
      </c>
      <c r="K55" s="77">
        <v>0</v>
      </c>
      <c r="L55" s="78" t="s">
        <v>34</v>
      </c>
      <c r="M55" s="79">
        <v>0</v>
      </c>
      <c r="N55" s="82" t="s">
        <v>40</v>
      </c>
      <c r="O55" s="79">
        <v>0</v>
      </c>
      <c r="P55" s="82" t="s">
        <v>40</v>
      </c>
      <c r="Q55" s="81">
        <v>0</v>
      </c>
      <c r="R55" s="82" t="s">
        <v>40</v>
      </c>
      <c r="S55" s="83">
        <v>0</v>
      </c>
      <c r="T55" s="82" t="s">
        <v>40</v>
      </c>
      <c r="U55" s="77">
        <v>0</v>
      </c>
      <c r="V55" s="78" t="s">
        <v>34</v>
      </c>
      <c r="W55" s="77">
        <v>0</v>
      </c>
      <c r="X55" s="78" t="s">
        <v>34</v>
      </c>
      <c r="Y55" s="83">
        <v>0</v>
      </c>
      <c r="Z55" s="82" t="s">
        <v>40</v>
      </c>
      <c r="AA55" s="79">
        <v>0</v>
      </c>
      <c r="AB55" s="82" t="s">
        <v>40</v>
      </c>
      <c r="AC55" s="79">
        <v>0</v>
      </c>
      <c r="AD55" s="82" t="s">
        <v>40</v>
      </c>
      <c r="AE55" s="79">
        <v>0</v>
      </c>
      <c r="AF55" s="82" t="s">
        <v>40</v>
      </c>
      <c r="AG55" s="79">
        <v>0</v>
      </c>
      <c r="AH55" s="82" t="s">
        <v>40</v>
      </c>
      <c r="AI55" s="77">
        <v>0</v>
      </c>
      <c r="AJ55" s="78" t="s">
        <v>34</v>
      </c>
      <c r="AK55" s="77">
        <v>0</v>
      </c>
      <c r="AL55" s="78" t="s">
        <v>34</v>
      </c>
      <c r="AM55" s="83">
        <v>0</v>
      </c>
      <c r="AN55" s="82" t="s">
        <v>40</v>
      </c>
      <c r="AO55" s="83">
        <v>9</v>
      </c>
      <c r="AP55" s="84" t="s">
        <v>229</v>
      </c>
      <c r="AQ55" s="83">
        <v>9</v>
      </c>
      <c r="AR55" s="84" t="s">
        <v>229</v>
      </c>
      <c r="AS55" s="83">
        <v>9</v>
      </c>
      <c r="AT55" s="84" t="s">
        <v>229</v>
      </c>
      <c r="AU55" s="83">
        <v>9</v>
      </c>
      <c r="AV55" s="84" t="s">
        <v>229</v>
      </c>
      <c r="AW55" s="77">
        <v>0</v>
      </c>
      <c r="AX55" s="78" t="s">
        <v>34</v>
      </c>
      <c r="AY55" s="77">
        <v>0</v>
      </c>
      <c r="AZ55" s="78" t="s">
        <v>34</v>
      </c>
      <c r="BA55" s="83">
        <v>9</v>
      </c>
      <c r="BB55" s="84" t="s">
        <v>229</v>
      </c>
      <c r="BC55" s="83">
        <v>9</v>
      </c>
      <c r="BD55" s="84" t="s">
        <v>229</v>
      </c>
      <c r="BE55" s="83">
        <v>9</v>
      </c>
      <c r="BF55" s="84" t="s">
        <v>229</v>
      </c>
      <c r="BG55" s="83">
        <v>0</v>
      </c>
      <c r="BH55" s="84" t="s">
        <v>241</v>
      </c>
      <c r="BI55" s="83">
        <v>9</v>
      </c>
      <c r="BJ55" s="84" t="s">
        <v>229</v>
      </c>
      <c r="BK55" s="77">
        <v>0</v>
      </c>
      <c r="BL55" s="78" t="s">
        <v>34</v>
      </c>
      <c r="BM55" s="77">
        <v>0</v>
      </c>
      <c r="BN55" s="78" t="s">
        <v>34</v>
      </c>
      <c r="BO55" s="83">
        <v>9</v>
      </c>
      <c r="BP55" s="84" t="s">
        <v>229</v>
      </c>
      <c r="BQ55" s="83">
        <v>9</v>
      </c>
      <c r="BR55" s="84" t="s">
        <v>229</v>
      </c>
      <c r="BS55" s="69">
        <f t="shared" si="0"/>
        <v>9</v>
      </c>
      <c r="BT55" s="70">
        <f t="shared" ca="1" si="21"/>
        <v>81</v>
      </c>
      <c r="BU55" s="70">
        <f t="shared" si="7"/>
        <v>10</v>
      </c>
      <c r="BV55" s="70">
        <f t="shared" si="2"/>
        <v>0</v>
      </c>
      <c r="BW55" s="70">
        <f t="shared" si="3"/>
        <v>0</v>
      </c>
      <c r="BX55" s="70">
        <f t="shared" si="4"/>
        <v>0</v>
      </c>
      <c r="BY55" s="70">
        <f t="shared" si="5"/>
        <v>0</v>
      </c>
      <c r="BZ55" s="70">
        <f t="shared" si="6"/>
        <v>1</v>
      </c>
      <c r="CA55" s="70">
        <f t="shared" si="8"/>
        <v>10</v>
      </c>
      <c r="CB55" s="70">
        <f t="shared" si="9"/>
        <v>0</v>
      </c>
      <c r="CC55" s="71">
        <f t="shared" si="10"/>
        <v>19</v>
      </c>
    </row>
    <row r="56" spans="1:81" x14ac:dyDescent="0.25">
      <c r="A56" s="214"/>
      <c r="B56" s="72">
        <v>49</v>
      </c>
      <c r="C56" s="73" t="s">
        <v>121</v>
      </c>
      <c r="D56" s="74" t="s">
        <v>121</v>
      </c>
      <c r="E56" s="74" t="s">
        <v>209</v>
      </c>
      <c r="F56" s="97" t="s">
        <v>210</v>
      </c>
      <c r="G56" s="93" t="s">
        <v>32</v>
      </c>
      <c r="H56" s="76" t="s">
        <v>33</v>
      </c>
      <c r="I56" s="77">
        <v>0</v>
      </c>
      <c r="J56" s="78" t="s">
        <v>34</v>
      </c>
      <c r="K56" s="77">
        <v>0</v>
      </c>
      <c r="L56" s="78" t="s">
        <v>34</v>
      </c>
      <c r="M56" s="79">
        <v>0</v>
      </c>
      <c r="N56" s="82" t="s">
        <v>228</v>
      </c>
      <c r="O56" s="79">
        <v>0</v>
      </c>
      <c r="P56" s="80" t="s">
        <v>228</v>
      </c>
      <c r="Q56" s="83">
        <v>0</v>
      </c>
      <c r="R56" s="84" t="s">
        <v>228</v>
      </c>
      <c r="S56" s="83">
        <v>9</v>
      </c>
      <c r="T56" s="84" t="s">
        <v>229</v>
      </c>
      <c r="U56" s="77">
        <v>0</v>
      </c>
      <c r="V56" s="78" t="s">
        <v>34</v>
      </c>
      <c r="W56" s="77">
        <v>0</v>
      </c>
      <c r="X56" s="78" t="s">
        <v>34</v>
      </c>
      <c r="Y56" s="83">
        <v>9</v>
      </c>
      <c r="Z56" s="84" t="s">
        <v>229</v>
      </c>
      <c r="AA56" s="83">
        <v>9</v>
      </c>
      <c r="AB56" s="84" t="s">
        <v>229</v>
      </c>
      <c r="AC56" s="83">
        <v>9</v>
      </c>
      <c r="AD56" s="84" t="s">
        <v>229</v>
      </c>
      <c r="AE56" s="83">
        <v>9</v>
      </c>
      <c r="AF56" s="84" t="s">
        <v>229</v>
      </c>
      <c r="AG56" s="83">
        <v>9</v>
      </c>
      <c r="AH56" s="84" t="s">
        <v>229</v>
      </c>
      <c r="AI56" s="77">
        <v>0</v>
      </c>
      <c r="AJ56" s="78" t="s">
        <v>34</v>
      </c>
      <c r="AK56" s="77">
        <v>0</v>
      </c>
      <c r="AL56" s="78" t="s">
        <v>34</v>
      </c>
      <c r="AM56" s="79">
        <v>0</v>
      </c>
      <c r="AN56" s="82" t="s">
        <v>40</v>
      </c>
      <c r="AO56" s="79">
        <v>0</v>
      </c>
      <c r="AP56" s="82" t="s">
        <v>40</v>
      </c>
      <c r="AQ56" s="81">
        <v>0</v>
      </c>
      <c r="AR56" s="82" t="s">
        <v>40</v>
      </c>
      <c r="AS56" s="83">
        <v>0</v>
      </c>
      <c r="AT56" s="82" t="s">
        <v>40</v>
      </c>
      <c r="AU56" s="83">
        <v>0</v>
      </c>
      <c r="AV56" s="82" t="s">
        <v>40</v>
      </c>
      <c r="AW56" s="77">
        <v>0</v>
      </c>
      <c r="AX56" s="78" t="s">
        <v>34</v>
      </c>
      <c r="AY56" s="77">
        <v>0</v>
      </c>
      <c r="AZ56" s="78" t="s">
        <v>34</v>
      </c>
      <c r="BA56" s="79">
        <v>0</v>
      </c>
      <c r="BB56" s="82" t="s">
        <v>40</v>
      </c>
      <c r="BC56" s="79">
        <v>0</v>
      </c>
      <c r="BD56" s="82" t="s">
        <v>40</v>
      </c>
      <c r="BE56" s="81">
        <v>0</v>
      </c>
      <c r="BF56" s="82" t="s">
        <v>40</v>
      </c>
      <c r="BG56" s="83">
        <v>0</v>
      </c>
      <c r="BH56" s="82" t="s">
        <v>40</v>
      </c>
      <c r="BI56" s="83">
        <v>0</v>
      </c>
      <c r="BJ56" s="82" t="s">
        <v>40</v>
      </c>
      <c r="BK56" s="77">
        <v>0</v>
      </c>
      <c r="BL56" s="78" t="s">
        <v>34</v>
      </c>
      <c r="BM56" s="77">
        <v>0</v>
      </c>
      <c r="BN56" s="78" t="s">
        <v>34</v>
      </c>
      <c r="BO56" s="83">
        <v>9</v>
      </c>
      <c r="BP56" s="84" t="s">
        <v>229</v>
      </c>
      <c r="BQ56" s="83">
        <v>9</v>
      </c>
      <c r="BR56" s="84" t="s">
        <v>229</v>
      </c>
      <c r="BS56" s="69">
        <f t="shared" si="0"/>
        <v>7</v>
      </c>
      <c r="BT56" s="70">
        <f t="shared" ca="1" si="21"/>
        <v>63</v>
      </c>
      <c r="BU56" s="70">
        <f t="shared" si="7"/>
        <v>10</v>
      </c>
      <c r="BV56" s="70">
        <f t="shared" si="2"/>
        <v>0</v>
      </c>
      <c r="BW56" s="70">
        <f t="shared" si="3"/>
        <v>0</v>
      </c>
      <c r="BX56" s="70">
        <f t="shared" si="4"/>
        <v>0</v>
      </c>
      <c r="BY56" s="70">
        <f t="shared" si="5"/>
        <v>3</v>
      </c>
      <c r="BZ56" s="70">
        <f t="shared" si="6"/>
        <v>0</v>
      </c>
      <c r="CA56" s="70">
        <f t="shared" si="8"/>
        <v>10</v>
      </c>
      <c r="CB56" s="70">
        <f t="shared" si="9"/>
        <v>0</v>
      </c>
      <c r="CC56" s="71">
        <f t="shared" si="10"/>
        <v>17</v>
      </c>
    </row>
    <row r="57" spans="1:81" x14ac:dyDescent="0.25">
      <c r="A57" s="214"/>
      <c r="B57" s="72">
        <v>50</v>
      </c>
      <c r="C57" s="98" t="s">
        <v>212</v>
      </c>
      <c r="D57" s="99" t="s">
        <v>213</v>
      </c>
      <c r="E57" s="99" t="s">
        <v>214</v>
      </c>
      <c r="F57" s="100" t="s">
        <v>215</v>
      </c>
      <c r="G57" s="101" t="s">
        <v>216</v>
      </c>
      <c r="H57" s="76" t="s">
        <v>33</v>
      </c>
      <c r="I57" s="77">
        <v>0</v>
      </c>
      <c r="J57" s="78" t="s">
        <v>34</v>
      </c>
      <c r="K57" s="77">
        <v>0</v>
      </c>
      <c r="L57" s="78" t="s">
        <v>34</v>
      </c>
      <c r="M57" s="79">
        <v>9</v>
      </c>
      <c r="N57" s="82" t="s">
        <v>229</v>
      </c>
      <c r="O57" s="79">
        <v>9</v>
      </c>
      <c r="P57" s="80" t="s">
        <v>229</v>
      </c>
      <c r="Q57" s="83">
        <v>9</v>
      </c>
      <c r="R57" s="84" t="s">
        <v>229</v>
      </c>
      <c r="S57" s="83">
        <v>9</v>
      </c>
      <c r="T57" s="84" t="s">
        <v>229</v>
      </c>
      <c r="U57" s="77">
        <v>0</v>
      </c>
      <c r="V57" s="78" t="s">
        <v>34</v>
      </c>
      <c r="W57" s="77">
        <v>0</v>
      </c>
      <c r="X57" s="78" t="s">
        <v>34</v>
      </c>
      <c r="Y57" s="83">
        <v>9</v>
      </c>
      <c r="Z57" s="84" t="s">
        <v>229</v>
      </c>
      <c r="AA57" s="83">
        <v>9</v>
      </c>
      <c r="AB57" s="84" t="s">
        <v>229</v>
      </c>
      <c r="AC57" s="83">
        <v>9</v>
      </c>
      <c r="AD57" s="84" t="s">
        <v>229</v>
      </c>
      <c r="AE57" s="83">
        <v>9</v>
      </c>
      <c r="AF57" s="84" t="s">
        <v>229</v>
      </c>
      <c r="AG57" s="83">
        <v>9</v>
      </c>
      <c r="AH57" s="84" t="s">
        <v>229</v>
      </c>
      <c r="AI57" s="77">
        <v>0</v>
      </c>
      <c r="AJ57" s="78" t="s">
        <v>34</v>
      </c>
      <c r="AK57" s="77">
        <v>0</v>
      </c>
      <c r="AL57" s="78" t="s">
        <v>34</v>
      </c>
      <c r="AM57" s="83">
        <v>9</v>
      </c>
      <c r="AN57" s="84" t="s">
        <v>229</v>
      </c>
      <c r="AO57" s="83">
        <v>9</v>
      </c>
      <c r="AP57" s="84" t="s">
        <v>229</v>
      </c>
      <c r="AQ57" s="83">
        <v>9</v>
      </c>
      <c r="AR57" s="84" t="s">
        <v>229</v>
      </c>
      <c r="AS57" s="83">
        <v>9</v>
      </c>
      <c r="AT57" s="84" t="s">
        <v>229</v>
      </c>
      <c r="AU57" s="83">
        <v>9</v>
      </c>
      <c r="AV57" s="84" t="s">
        <v>229</v>
      </c>
      <c r="AW57" s="77">
        <v>0</v>
      </c>
      <c r="AX57" s="78" t="s">
        <v>34</v>
      </c>
      <c r="AY57" s="77">
        <v>0</v>
      </c>
      <c r="AZ57" s="78" t="s">
        <v>34</v>
      </c>
      <c r="BA57" s="103">
        <v>0</v>
      </c>
      <c r="BB57" s="84" t="s">
        <v>241</v>
      </c>
      <c r="BC57" s="83">
        <v>9</v>
      </c>
      <c r="BD57" s="84" t="s">
        <v>229</v>
      </c>
      <c r="BE57" s="83">
        <v>9</v>
      </c>
      <c r="BF57" s="84" t="s">
        <v>229</v>
      </c>
      <c r="BG57" s="83">
        <v>9</v>
      </c>
      <c r="BH57" s="84" t="s">
        <v>229</v>
      </c>
      <c r="BI57" s="83">
        <v>9</v>
      </c>
      <c r="BJ57" s="84" t="s">
        <v>229</v>
      </c>
      <c r="BK57" s="77">
        <v>0</v>
      </c>
      <c r="BL57" s="78" t="s">
        <v>34</v>
      </c>
      <c r="BM57" s="77">
        <v>0</v>
      </c>
      <c r="BN57" s="78" t="s">
        <v>34</v>
      </c>
      <c r="BO57" s="83">
        <v>9</v>
      </c>
      <c r="BP57" s="84" t="s">
        <v>229</v>
      </c>
      <c r="BQ57" s="83">
        <v>9</v>
      </c>
      <c r="BR57" s="84" t="s">
        <v>229</v>
      </c>
      <c r="BS57" s="69">
        <f t="shared" si="0"/>
        <v>19</v>
      </c>
      <c r="BT57" s="70">
        <f t="shared" ca="1" si="21"/>
        <v>171</v>
      </c>
      <c r="BU57" s="70">
        <f t="shared" si="7"/>
        <v>10</v>
      </c>
      <c r="BV57" s="70">
        <f t="shared" si="2"/>
        <v>0</v>
      </c>
      <c r="BW57" s="70">
        <f t="shared" si="3"/>
        <v>0</v>
      </c>
      <c r="BX57" s="70">
        <f t="shared" si="4"/>
        <v>0</v>
      </c>
      <c r="BY57" s="70">
        <f t="shared" si="5"/>
        <v>0</v>
      </c>
      <c r="BZ57" s="70">
        <f t="shared" si="6"/>
        <v>1</v>
      </c>
      <c r="CA57" s="70">
        <f t="shared" si="8"/>
        <v>0</v>
      </c>
      <c r="CB57" s="70">
        <f t="shared" si="9"/>
        <v>0</v>
      </c>
      <c r="CC57" s="71">
        <f t="shared" si="10"/>
        <v>29</v>
      </c>
    </row>
    <row r="58" spans="1:81" ht="15.75" thickBot="1" x14ac:dyDescent="0.3">
      <c r="B58" s="104">
        <v>51</v>
      </c>
      <c r="C58" s="105" t="s">
        <v>217</v>
      </c>
      <c r="D58" s="105" t="s">
        <v>218</v>
      </c>
      <c r="E58" s="105" t="s">
        <v>219</v>
      </c>
      <c r="F58" s="106" t="s">
        <v>220</v>
      </c>
      <c r="G58" s="107" t="s">
        <v>221</v>
      </c>
      <c r="H58" s="130" t="s">
        <v>33</v>
      </c>
      <c r="I58" s="108">
        <v>0</v>
      </c>
      <c r="J58" s="109" t="s">
        <v>34</v>
      </c>
      <c r="K58" s="108">
        <v>0</v>
      </c>
      <c r="L58" s="109" t="s">
        <v>34</v>
      </c>
      <c r="M58" s="110">
        <v>9</v>
      </c>
      <c r="N58" s="112" t="s">
        <v>229</v>
      </c>
      <c r="O58" s="110">
        <v>9</v>
      </c>
      <c r="P58" s="111" t="s">
        <v>229</v>
      </c>
      <c r="Q58" s="113">
        <v>9</v>
      </c>
      <c r="R58" s="114" t="s">
        <v>229</v>
      </c>
      <c r="S58" s="113">
        <v>9</v>
      </c>
      <c r="T58" s="114" t="s">
        <v>229</v>
      </c>
      <c r="U58" s="108">
        <v>0</v>
      </c>
      <c r="V58" s="109" t="s">
        <v>34</v>
      </c>
      <c r="W58" s="108">
        <v>0</v>
      </c>
      <c r="X58" s="109" t="s">
        <v>34</v>
      </c>
      <c r="Y58" s="113">
        <v>9</v>
      </c>
      <c r="Z58" s="114" t="s">
        <v>229</v>
      </c>
      <c r="AA58" s="113">
        <v>9</v>
      </c>
      <c r="AB58" s="114" t="s">
        <v>229</v>
      </c>
      <c r="AC58" s="113">
        <v>9</v>
      </c>
      <c r="AD58" s="114" t="s">
        <v>229</v>
      </c>
      <c r="AE58" s="113">
        <v>9</v>
      </c>
      <c r="AF58" s="114" t="s">
        <v>229</v>
      </c>
      <c r="AG58" s="113">
        <v>9</v>
      </c>
      <c r="AH58" s="114" t="s">
        <v>229</v>
      </c>
      <c r="AI58" s="108">
        <v>0</v>
      </c>
      <c r="AJ58" s="109" t="s">
        <v>34</v>
      </c>
      <c r="AK58" s="108">
        <v>0</v>
      </c>
      <c r="AL58" s="109" t="s">
        <v>34</v>
      </c>
      <c r="AM58" s="113">
        <v>9</v>
      </c>
      <c r="AN58" s="114" t="s">
        <v>229</v>
      </c>
      <c r="AO58" s="113">
        <v>9</v>
      </c>
      <c r="AP58" s="114" t="s">
        <v>229</v>
      </c>
      <c r="AQ58" s="113">
        <v>9</v>
      </c>
      <c r="AR58" s="114" t="s">
        <v>229</v>
      </c>
      <c r="AS58" s="113">
        <v>9</v>
      </c>
      <c r="AT58" s="114" t="s">
        <v>229</v>
      </c>
      <c r="AU58" s="113">
        <v>9</v>
      </c>
      <c r="AV58" s="114" t="s">
        <v>229</v>
      </c>
      <c r="AW58" s="108">
        <v>0</v>
      </c>
      <c r="AX58" s="109" t="s">
        <v>34</v>
      </c>
      <c r="AY58" s="108">
        <v>0</v>
      </c>
      <c r="AZ58" s="109" t="s">
        <v>34</v>
      </c>
      <c r="BA58" s="113">
        <v>9</v>
      </c>
      <c r="BB58" s="114" t="s">
        <v>229</v>
      </c>
      <c r="BC58" s="113">
        <v>9</v>
      </c>
      <c r="BD58" s="114" t="s">
        <v>229</v>
      </c>
      <c r="BE58" s="113">
        <v>9</v>
      </c>
      <c r="BF58" s="114" t="s">
        <v>229</v>
      </c>
      <c r="BG58" s="113">
        <v>9</v>
      </c>
      <c r="BH58" s="114" t="s">
        <v>229</v>
      </c>
      <c r="BI58" s="113">
        <v>9</v>
      </c>
      <c r="BJ58" s="114" t="s">
        <v>229</v>
      </c>
      <c r="BK58" s="108">
        <v>0</v>
      </c>
      <c r="BL58" s="109" t="s">
        <v>34</v>
      </c>
      <c r="BM58" s="108">
        <v>0</v>
      </c>
      <c r="BN58" s="109" t="s">
        <v>34</v>
      </c>
      <c r="BO58" s="113">
        <v>9</v>
      </c>
      <c r="BP58" s="114" t="s">
        <v>229</v>
      </c>
      <c r="BQ58" s="113">
        <v>9</v>
      </c>
      <c r="BR58" s="114" t="s">
        <v>229</v>
      </c>
      <c r="BS58" s="69">
        <f>COUNTIF(I58:BP58,"A")+COUNTIF(I58:BL58,"B")+COUNTIF(I58:BL58,"C")+COUNTIF(I58:BL58,"A1")+COUNTIF(I58:BL58,"B1")+ COUNTIF(I58:BL58,"A2")+COUNTIF(I58:BL58,"B2")+ COUNTIF(I58:BL58,"H")</f>
        <v>20</v>
      </c>
      <c r="BT58" s="70">
        <f t="shared" ca="1" si="21"/>
        <v>180</v>
      </c>
      <c r="BU58" s="70">
        <f t="shared" si="7"/>
        <v>10</v>
      </c>
      <c r="BV58" s="70">
        <f>COUNTIF(I58:BP58,"Fa")</f>
        <v>0</v>
      </c>
      <c r="BW58" s="70">
        <f>COUNTIF(I58:BP58,"Pc")</f>
        <v>0</v>
      </c>
      <c r="BX58" s="70">
        <f>COUNTIF(I58:BP58,"Cn")</f>
        <v>0</v>
      </c>
      <c r="BY58" s="70">
        <f>COUNTIF(I58:BP58,"Lm")</f>
        <v>0</v>
      </c>
      <c r="BZ58" s="70">
        <f>COUNTIF(I58:BP58,"Au")</f>
        <v>0</v>
      </c>
      <c r="CA58" s="70">
        <f>COUNTIF(I58:BP58,"Va")</f>
        <v>0</v>
      </c>
      <c r="CB58" s="70">
        <f t="shared" si="9"/>
        <v>0</v>
      </c>
      <c r="CC58" s="71">
        <f>COUNTIF(I58:BP58,"A")+COUNTIF(I58:BP58,"B")+COUNTIF(I58:BP58,"C")+COUNTIF(I58:BP58,"De")+COUNTIF(I58:BP58,"Pc")+COUNTIF(I58:BP58,"V")</f>
        <v>30</v>
      </c>
    </row>
    <row r="59" spans="1:81" x14ac:dyDescent="0.25">
      <c r="B59" s="115"/>
      <c r="C59" s="116"/>
      <c r="D59" s="116"/>
      <c r="E59" s="116"/>
      <c r="F59" s="86"/>
      <c r="G59" s="117"/>
    </row>
    <row r="60" spans="1:81" x14ac:dyDescent="0.25">
      <c r="C60" s="1"/>
      <c r="D60" s="10"/>
      <c r="Q60" s="118"/>
      <c r="BK60" s="1"/>
      <c r="BL60" s="1"/>
      <c r="BM60" s="1"/>
      <c r="BN60" s="1"/>
      <c r="BO60" s="1"/>
      <c r="BP60" s="1"/>
      <c r="BQ60" s="1"/>
      <c r="BR60" s="1"/>
      <c r="BS60" s="119" t="s">
        <v>222</v>
      </c>
      <c r="BT60" s="119">
        <f ca="1">SUM(BT8:BT58)</f>
        <v>7407</v>
      </c>
      <c r="BU60" s="119">
        <f t="shared" ref="BU60:CC60" si="22">SUM(BU8:BU58)</f>
        <v>495</v>
      </c>
      <c r="BV60" s="119">
        <f t="shared" si="22"/>
        <v>4</v>
      </c>
      <c r="BW60" s="119">
        <f t="shared" si="22"/>
        <v>5</v>
      </c>
      <c r="BX60" s="119">
        <f t="shared" si="22"/>
        <v>0</v>
      </c>
      <c r="BY60" s="119">
        <f t="shared" si="22"/>
        <v>81</v>
      </c>
      <c r="BZ60" s="119">
        <f t="shared" si="22"/>
        <v>4</v>
      </c>
      <c r="CA60" s="119">
        <f t="shared" si="22"/>
        <v>121</v>
      </c>
      <c r="CB60" s="119">
        <f t="shared" si="22"/>
        <v>0</v>
      </c>
      <c r="CC60" s="119">
        <f t="shared" si="22"/>
        <v>1314</v>
      </c>
    </row>
    <row r="61" spans="1:81" x14ac:dyDescent="0.25">
      <c r="BS61" s="119" t="s">
        <v>223</v>
      </c>
      <c r="BT61" s="119">
        <v>0</v>
      </c>
    </row>
    <row r="62" spans="1:81" x14ac:dyDescent="0.25">
      <c r="B62" s="120"/>
      <c r="C62" s="120"/>
      <c r="D62" s="121"/>
      <c r="G62" s="122"/>
      <c r="BT62" s="123">
        <v>0</v>
      </c>
    </row>
    <row r="63" spans="1:81" x14ac:dyDescent="0.25">
      <c r="B63" s="120"/>
      <c r="C63" s="120"/>
      <c r="D63" s="121"/>
      <c r="G63" s="122"/>
    </row>
  </sheetData>
  <mergeCells count="74">
    <mergeCell ref="A8:A57"/>
    <mergeCell ref="BE5:BF5"/>
    <mergeCell ref="BG5:BH5"/>
    <mergeCell ref="BI5:BJ5"/>
    <mergeCell ref="BK5:BL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BM5:BN5"/>
    <mergeCell ref="BO5:BP5"/>
    <mergeCell ref="AS5:AT5"/>
    <mergeCell ref="AU5:AV5"/>
    <mergeCell ref="AW5:AX5"/>
    <mergeCell ref="AY5:AZ5"/>
    <mergeCell ref="BA5:BB5"/>
    <mergeCell ref="BC5:BD5"/>
    <mergeCell ref="AE5:AF5"/>
    <mergeCell ref="I5:J5"/>
    <mergeCell ref="K5:L5"/>
    <mergeCell ref="M5:N5"/>
    <mergeCell ref="O5:P5"/>
    <mergeCell ref="Q5:R5"/>
    <mergeCell ref="S5:T5"/>
    <mergeCell ref="CC4:CC6"/>
    <mergeCell ref="BQ4:BR4"/>
    <mergeCell ref="BS4:BS6"/>
    <mergeCell ref="BT4:BT6"/>
    <mergeCell ref="BU4:BU6"/>
    <mergeCell ref="BV4:BV6"/>
    <mergeCell ref="BW4:BW6"/>
    <mergeCell ref="BQ5:BR5"/>
    <mergeCell ref="BX4:BX6"/>
    <mergeCell ref="BY4:BY6"/>
    <mergeCell ref="BZ4:BZ6"/>
    <mergeCell ref="CA4:CA6"/>
    <mergeCell ref="CB4:CB6"/>
    <mergeCell ref="BO4:BP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AQ4:AR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S4:T4"/>
    <mergeCell ref="I4:J4"/>
    <mergeCell ref="K4:L4"/>
    <mergeCell ref="M4:N4"/>
    <mergeCell ref="O4:P4"/>
    <mergeCell ref="Q4:R4"/>
  </mergeCells>
  <conditionalFormatting sqref="I8:BR32 I34:BR58 I33:BQ33">
    <cfRule type="cellIs" dxfId="1623" priority="1070" stopIfTrue="1" operator="equal">
      <formula>"Cn"</formula>
    </cfRule>
  </conditionalFormatting>
  <conditionalFormatting sqref="K8:P9 Q8:BR32 O8:P54 I8:L58 M10:P57 M15:AH15 M19:T19 M23:T23 Q33:BQ33 Q34:BR58 K58:P58">
    <cfRule type="cellIs" dxfId="1622" priority="1225" stopIfTrue="1" operator="equal">
      <formula>"Lm"</formula>
    </cfRule>
    <cfRule type="cellIs" dxfId="1621" priority="1226" stopIfTrue="1" operator="equal">
      <formula>"Pc"</formula>
    </cfRule>
    <cfRule type="cellIs" dxfId="1620" priority="1227" stopIfTrue="1" operator="equal">
      <formula>"Fa"</formula>
    </cfRule>
    <cfRule type="cellIs" dxfId="1619" priority="1224" stopIfTrue="1" operator="equal">
      <formula>"Va"</formula>
    </cfRule>
    <cfRule type="cellIs" dxfId="1618" priority="1223" stopIfTrue="1" operator="equal">
      <formula>"Ad"</formula>
    </cfRule>
  </conditionalFormatting>
  <conditionalFormatting sqref="N55 P55 R55 T55">
    <cfRule type="cellIs" dxfId="1617" priority="944" stopIfTrue="1" operator="equal">
      <formula>"Au"</formula>
    </cfRule>
    <cfRule type="cellIs" dxfId="1616" priority="950" stopIfTrue="1" operator="equal">
      <formula>"Au"</formula>
    </cfRule>
    <cfRule type="cellIs" dxfId="1615" priority="955" stopIfTrue="1" operator="equal">
      <formula>"Fa"</formula>
    </cfRule>
    <cfRule type="cellIs" dxfId="1614" priority="954" stopIfTrue="1" operator="equal">
      <formula>"Pc"</formula>
    </cfRule>
    <cfRule type="cellIs" dxfId="1613" priority="953" stopIfTrue="1" operator="equal">
      <formula>"Lm"</formula>
    </cfRule>
    <cfRule type="cellIs" dxfId="1612" priority="952" stopIfTrue="1" operator="equal">
      <formula>"Va"</formula>
    </cfRule>
    <cfRule type="cellIs" dxfId="1611" priority="951" stopIfTrue="1" operator="equal">
      <formula>"Ad"</formula>
    </cfRule>
    <cfRule type="cellIs" dxfId="1610" priority="949" stopIfTrue="1" operator="equal">
      <formula>"Fa"</formula>
    </cfRule>
    <cfRule type="cellIs" dxfId="1609" priority="948" stopIfTrue="1" operator="equal">
      <formula>"Pc"</formula>
    </cfRule>
    <cfRule type="cellIs" dxfId="1608" priority="947" stopIfTrue="1" operator="equal">
      <formula>"Lm"</formula>
    </cfRule>
    <cfRule type="cellIs" dxfId="1607" priority="946" stopIfTrue="1" operator="equal">
      <formula>"Va"</formula>
    </cfRule>
    <cfRule type="cellIs" dxfId="1606" priority="945" stopIfTrue="1" operator="equal">
      <formula>"Ad"</formula>
    </cfRule>
  </conditionalFormatting>
  <conditionalFormatting sqref="O55:T55">
    <cfRule type="cellIs" dxfId="1605" priority="958" stopIfTrue="1" operator="equal">
      <formula>"Va"</formula>
    </cfRule>
    <cfRule type="cellIs" dxfId="1604" priority="959" stopIfTrue="1" operator="equal">
      <formula>"Lm"</formula>
    </cfRule>
    <cfRule type="cellIs" dxfId="1603" priority="960" stopIfTrue="1" operator="equal">
      <formula>"Pc"</formula>
    </cfRule>
    <cfRule type="cellIs" dxfId="1602" priority="961" stopIfTrue="1" operator="equal">
      <formula>"Fa"</formula>
    </cfRule>
    <cfRule type="cellIs" dxfId="1601" priority="957" stopIfTrue="1" operator="equal">
      <formula>"Ad"</formula>
    </cfRule>
    <cfRule type="cellIs" dxfId="1600" priority="956" stopIfTrue="1" operator="equal">
      <formula>"Au"</formula>
    </cfRule>
  </conditionalFormatting>
  <conditionalFormatting sqref="Q8:BR32 K8:P9 O8:P54 I8:L58 M10:P57 M15:AH15 M19:T19 M23:T23 Q33:BQ33 Q34:BR58 K58:P58">
    <cfRule type="cellIs" dxfId="1599" priority="1222" stopIfTrue="1" operator="equal">
      <formula>"Au"</formula>
    </cfRule>
  </conditionalFormatting>
  <conditionalFormatting sqref="R11:R12">
    <cfRule type="cellIs" dxfId="1598" priority="1061" stopIfTrue="1" operator="equal">
      <formula>"Lm"</formula>
    </cfRule>
    <cfRule type="cellIs" dxfId="1597" priority="1060" stopIfTrue="1" operator="equal">
      <formula>"Va"</formula>
    </cfRule>
    <cfRule type="cellIs" dxfId="1596" priority="1059" stopIfTrue="1" operator="equal">
      <formula>"Ad"</formula>
    </cfRule>
    <cfRule type="cellIs" dxfId="1595" priority="1063" stopIfTrue="1" operator="equal">
      <formula>"Fa"</formula>
    </cfRule>
    <cfRule type="cellIs" dxfId="1594" priority="1062" stopIfTrue="1" operator="equal">
      <formula>"Pc"</formula>
    </cfRule>
    <cfRule type="cellIs" dxfId="1593" priority="1058" stopIfTrue="1" operator="equal">
      <formula>"Au"</formula>
    </cfRule>
  </conditionalFormatting>
  <conditionalFormatting sqref="R15">
    <cfRule type="cellIs" dxfId="1592" priority="758" stopIfTrue="1" operator="equal">
      <formula>"Au"</formula>
    </cfRule>
    <cfRule type="cellIs" dxfId="1591" priority="762" stopIfTrue="1" operator="equal">
      <formula>"Pc"</formula>
    </cfRule>
    <cfRule type="cellIs" dxfId="1590" priority="761" stopIfTrue="1" operator="equal">
      <formula>"Lm"</formula>
    </cfRule>
    <cfRule type="cellIs" dxfId="1589" priority="760" stopIfTrue="1" operator="equal">
      <formula>"Va"</formula>
    </cfRule>
    <cfRule type="cellIs" dxfId="1588" priority="759" stopIfTrue="1" operator="equal">
      <formula>"Ad"</formula>
    </cfRule>
    <cfRule type="cellIs" dxfId="1587" priority="763" stopIfTrue="1" operator="equal">
      <formula>"Fa"</formula>
    </cfRule>
  </conditionalFormatting>
  <conditionalFormatting sqref="R19">
    <cfRule type="cellIs" dxfId="1586" priority="794" stopIfTrue="1" operator="equal">
      <formula>"Au"</formula>
    </cfRule>
    <cfRule type="cellIs" dxfId="1585" priority="795" stopIfTrue="1" operator="equal">
      <formula>"Ad"</formula>
    </cfRule>
    <cfRule type="cellIs" dxfId="1584" priority="796" stopIfTrue="1" operator="equal">
      <formula>"Va"</formula>
    </cfRule>
    <cfRule type="cellIs" dxfId="1583" priority="798" stopIfTrue="1" operator="equal">
      <formula>"Pc"</formula>
    </cfRule>
    <cfRule type="cellIs" dxfId="1582" priority="799" stopIfTrue="1" operator="equal">
      <formula>"Fa"</formula>
    </cfRule>
    <cfRule type="cellIs" dxfId="1581" priority="797" stopIfTrue="1" operator="equal">
      <formula>"Lm"</formula>
    </cfRule>
  </conditionalFormatting>
  <conditionalFormatting sqref="R23">
    <cfRule type="cellIs" dxfId="1580" priority="784" stopIfTrue="1" operator="equal">
      <formula>"Va"</formula>
    </cfRule>
    <cfRule type="cellIs" dxfId="1579" priority="783" stopIfTrue="1" operator="equal">
      <formula>"Ad"</formula>
    </cfRule>
    <cfRule type="cellIs" dxfId="1578" priority="782" stopIfTrue="1" operator="equal">
      <formula>"Au"</formula>
    </cfRule>
    <cfRule type="cellIs" dxfId="1577" priority="787" stopIfTrue="1" operator="equal">
      <formula>"Fa"</formula>
    </cfRule>
    <cfRule type="cellIs" dxfId="1576" priority="786" stopIfTrue="1" operator="equal">
      <formula>"Pc"</formula>
    </cfRule>
    <cfRule type="cellIs" dxfId="1575" priority="785" stopIfTrue="1" operator="equal">
      <formula>"Lm"</formula>
    </cfRule>
  </conditionalFormatting>
  <conditionalFormatting sqref="R35:R36 T35:T36 Z35:Z36">
    <cfRule type="cellIs" dxfId="1574" priority="1017" stopIfTrue="1" operator="equal">
      <formula>"Ad"</formula>
    </cfRule>
    <cfRule type="cellIs" dxfId="1573" priority="1021" stopIfTrue="1" operator="equal">
      <formula>"Fa"</formula>
    </cfRule>
    <cfRule type="cellIs" dxfId="1572" priority="1020" stopIfTrue="1" operator="equal">
      <formula>"Pc"</formula>
    </cfRule>
    <cfRule type="cellIs" dxfId="1571" priority="1019" stopIfTrue="1" operator="equal">
      <formula>"Lm"</formula>
    </cfRule>
    <cfRule type="cellIs" dxfId="1570" priority="1018" stopIfTrue="1" operator="equal">
      <formula>"Va"</formula>
    </cfRule>
    <cfRule type="cellIs" dxfId="1569" priority="1016" stopIfTrue="1" operator="equal">
      <formula>"Au"</formula>
    </cfRule>
  </conditionalFormatting>
  <conditionalFormatting sqref="T8:T23">
    <cfRule type="cellIs" dxfId="1568" priority="719" stopIfTrue="1" operator="equal">
      <formula>"Lm"</formula>
    </cfRule>
    <cfRule type="cellIs" dxfId="1567" priority="721" stopIfTrue="1" operator="equal">
      <formula>"Fa"</formula>
    </cfRule>
    <cfRule type="cellIs" dxfId="1566" priority="720" stopIfTrue="1" operator="equal">
      <formula>"Pc"</formula>
    </cfRule>
    <cfRule type="cellIs" dxfId="1565" priority="717" stopIfTrue="1" operator="equal">
      <formula>"Ad"</formula>
    </cfRule>
    <cfRule type="cellIs" dxfId="1564" priority="718" stopIfTrue="1" operator="equal">
      <formula>"Va"</formula>
    </cfRule>
    <cfRule type="cellIs" dxfId="1563" priority="716" stopIfTrue="1" operator="equal">
      <formula>"Au"</formula>
    </cfRule>
  </conditionalFormatting>
  <conditionalFormatting sqref="Y27:Z28">
    <cfRule type="cellIs" dxfId="1562" priority="1206" stopIfTrue="1" operator="equal">
      <formula>"Lm"</formula>
    </cfRule>
    <cfRule type="cellIs" dxfId="1561" priority="1207" stopIfTrue="1" operator="equal">
      <formula>"Pc"</formula>
    </cfRule>
    <cfRule type="cellIs" dxfId="1560" priority="1208" stopIfTrue="1" operator="equal">
      <formula>"Fa"</formula>
    </cfRule>
    <cfRule type="cellIs" dxfId="1559" priority="1203" stopIfTrue="1" operator="equal">
      <formula>"Au"</formula>
    </cfRule>
    <cfRule type="cellIs" dxfId="1558" priority="1204" stopIfTrue="1" operator="equal">
      <formula>"Ad"</formula>
    </cfRule>
    <cfRule type="cellIs" dxfId="1557" priority="1205" stopIfTrue="1" operator="equal">
      <formula>"Va"</formula>
    </cfRule>
  </conditionalFormatting>
  <conditionalFormatting sqref="Y55:Z55">
    <cfRule type="cellIs" dxfId="1556" priority="687" stopIfTrue="1" operator="equal">
      <formula>"Ad"</formula>
    </cfRule>
    <cfRule type="cellIs" dxfId="1555" priority="688" stopIfTrue="1" operator="equal">
      <formula>"Va"</formula>
    </cfRule>
    <cfRule type="cellIs" dxfId="1554" priority="689" stopIfTrue="1" operator="equal">
      <formula>"Lm"</formula>
    </cfRule>
    <cfRule type="cellIs" dxfId="1553" priority="690" stopIfTrue="1" operator="equal">
      <formula>"Pc"</formula>
    </cfRule>
    <cfRule type="cellIs" dxfId="1552" priority="691" stopIfTrue="1" operator="equal">
      <formula>"Fa"</formula>
    </cfRule>
    <cfRule type="cellIs" dxfId="1551" priority="686" stopIfTrue="1" operator="equal">
      <formula>"Au"</formula>
    </cfRule>
  </conditionalFormatting>
  <conditionalFormatting sqref="Z8:Z10">
    <cfRule type="cellIs" dxfId="1550" priority="710" stopIfTrue="1" operator="equal">
      <formula>"Au"</formula>
    </cfRule>
    <cfRule type="cellIs" dxfId="1549" priority="711" stopIfTrue="1" operator="equal">
      <formula>"Ad"</formula>
    </cfRule>
    <cfRule type="cellIs" dxfId="1548" priority="712" stopIfTrue="1" operator="equal">
      <formula>"Va"</formula>
    </cfRule>
    <cfRule type="cellIs" dxfId="1547" priority="713" stopIfTrue="1" operator="equal">
      <formula>"Lm"</formula>
    </cfRule>
    <cfRule type="cellIs" dxfId="1546" priority="714" stopIfTrue="1" operator="equal">
      <formula>"Pc"</formula>
    </cfRule>
    <cfRule type="cellIs" dxfId="1545" priority="715" stopIfTrue="1" operator="equal">
      <formula>"Fa"</formula>
    </cfRule>
  </conditionalFormatting>
  <conditionalFormatting sqref="Z12:Z13">
    <cfRule type="cellIs" dxfId="1544" priority="704" stopIfTrue="1" operator="equal">
      <formula>"Au"</formula>
    </cfRule>
    <cfRule type="cellIs" dxfId="1543" priority="705" stopIfTrue="1" operator="equal">
      <formula>"Ad"</formula>
    </cfRule>
    <cfRule type="cellIs" dxfId="1542" priority="707" stopIfTrue="1" operator="equal">
      <formula>"Lm"</formula>
    </cfRule>
    <cfRule type="cellIs" dxfId="1541" priority="708" stopIfTrue="1" operator="equal">
      <formula>"Pc"</formula>
    </cfRule>
    <cfRule type="cellIs" dxfId="1540" priority="709" stopIfTrue="1" operator="equal">
      <formula>"Fa"</formula>
    </cfRule>
    <cfRule type="cellIs" dxfId="1539" priority="706" stopIfTrue="1" operator="equal">
      <formula>"Va"</formula>
    </cfRule>
  </conditionalFormatting>
  <conditionalFormatting sqref="Z16:Z18">
    <cfRule type="cellIs" dxfId="1538" priority="703" stopIfTrue="1" operator="equal">
      <formula>"Fa"</formula>
    </cfRule>
    <cfRule type="cellIs" dxfId="1537" priority="702" stopIfTrue="1" operator="equal">
      <formula>"Pc"</formula>
    </cfRule>
    <cfRule type="cellIs" dxfId="1536" priority="701" stopIfTrue="1" operator="equal">
      <formula>"Lm"</formula>
    </cfRule>
    <cfRule type="cellIs" dxfId="1535" priority="700" stopIfTrue="1" operator="equal">
      <formula>"Va"</formula>
    </cfRule>
    <cfRule type="cellIs" dxfId="1534" priority="698" stopIfTrue="1" operator="equal">
      <formula>"Au"</formula>
    </cfRule>
    <cfRule type="cellIs" dxfId="1533" priority="699" stopIfTrue="1" operator="equal">
      <formula>"Ad"</formula>
    </cfRule>
  </conditionalFormatting>
  <conditionalFormatting sqref="Z20:Z22">
    <cfRule type="cellIs" dxfId="1532" priority="693" stopIfTrue="1" operator="equal">
      <formula>"Ad"</formula>
    </cfRule>
    <cfRule type="cellIs" dxfId="1531" priority="692" stopIfTrue="1" operator="equal">
      <formula>"Au"</formula>
    </cfRule>
    <cfRule type="cellIs" dxfId="1530" priority="696" stopIfTrue="1" operator="equal">
      <formula>"Pc"</formula>
    </cfRule>
    <cfRule type="cellIs" dxfId="1529" priority="697" stopIfTrue="1" operator="equal">
      <formula>"Fa"</formula>
    </cfRule>
    <cfRule type="cellIs" dxfId="1528" priority="695" stopIfTrue="1" operator="equal">
      <formula>"Lm"</formula>
    </cfRule>
    <cfRule type="cellIs" dxfId="1527" priority="694" stopIfTrue="1" operator="equal">
      <formula>"Va"</formula>
    </cfRule>
  </conditionalFormatting>
  <conditionalFormatting sqref="Z38 AB38 AD38 AF38 AH38 AN38 AP38 AR38 AT38 AV38">
    <cfRule type="cellIs" dxfId="1526" priority="1015" stopIfTrue="1" operator="equal">
      <formula>"Fa"</formula>
    </cfRule>
    <cfRule type="cellIs" dxfId="1525" priority="1014" stopIfTrue="1" operator="equal">
      <formula>"Pc"</formula>
    </cfRule>
    <cfRule type="cellIs" dxfId="1524" priority="1013" stopIfTrue="1" operator="equal">
      <formula>"Lm"</formula>
    </cfRule>
    <cfRule type="cellIs" dxfId="1523" priority="1012" stopIfTrue="1" operator="equal">
      <formula>"Va"</formula>
    </cfRule>
    <cfRule type="cellIs" dxfId="1522" priority="1011" stopIfTrue="1" operator="equal">
      <formula>"Ad"</formula>
    </cfRule>
  </conditionalFormatting>
  <conditionalFormatting sqref="Z44 AB44 AD44 AF44 AH44">
    <cfRule type="cellIs" dxfId="1521" priority="811" stopIfTrue="1" operator="equal">
      <formula>"Fa"</formula>
    </cfRule>
    <cfRule type="cellIs" dxfId="1520" priority="809" stopIfTrue="1" operator="equal">
      <formula>"Lm"</formula>
    </cfRule>
    <cfRule type="cellIs" dxfId="1519" priority="808" stopIfTrue="1" operator="equal">
      <formula>"Va"</formula>
    </cfRule>
    <cfRule type="cellIs" dxfId="1518" priority="807" stopIfTrue="1" operator="equal">
      <formula>"Ad"</formula>
    </cfRule>
    <cfRule type="cellIs" dxfId="1517" priority="810" stopIfTrue="1" operator="equal">
      <formula>"Pc"</formula>
    </cfRule>
  </conditionalFormatting>
  <conditionalFormatting sqref="Z55">
    <cfRule type="cellIs" dxfId="1516" priority="685" stopIfTrue="1" operator="equal">
      <formula>"Fa"</formula>
    </cfRule>
    <cfRule type="cellIs" dxfId="1515" priority="684" stopIfTrue="1" operator="equal">
      <formula>"Pc"</formula>
    </cfRule>
    <cfRule type="cellIs" dxfId="1514" priority="674" stopIfTrue="1" operator="equal">
      <formula>"Au"</formula>
    </cfRule>
    <cfRule type="cellIs" dxfId="1513" priority="683" stopIfTrue="1" operator="equal">
      <formula>"Lm"</formula>
    </cfRule>
    <cfRule type="cellIs" dxfId="1512" priority="682" stopIfTrue="1" operator="equal">
      <formula>"Va"</formula>
    </cfRule>
    <cfRule type="cellIs" dxfId="1511" priority="681" stopIfTrue="1" operator="equal">
      <formula>"Ad"</formula>
    </cfRule>
    <cfRule type="cellIs" dxfId="1510" priority="680" stopIfTrue="1" operator="equal">
      <formula>"Au"</formula>
    </cfRule>
    <cfRule type="cellIs" dxfId="1509" priority="675" stopIfTrue="1" operator="equal">
      <formula>"Ad"</formula>
    </cfRule>
    <cfRule type="cellIs" dxfId="1508" priority="676" stopIfTrue="1" operator="equal">
      <formula>"Va"</formula>
    </cfRule>
    <cfRule type="cellIs" dxfId="1507" priority="677" stopIfTrue="1" operator="equal">
      <formula>"Lm"</formula>
    </cfRule>
    <cfRule type="cellIs" dxfId="1506" priority="678" stopIfTrue="1" operator="equal">
      <formula>"Pc"</formula>
    </cfRule>
    <cfRule type="cellIs" dxfId="1505" priority="679" stopIfTrue="1" operator="equal">
      <formula>"Fa"</formula>
    </cfRule>
  </conditionalFormatting>
  <conditionalFormatting sqref="AA27:AH27">
    <cfRule type="cellIs" dxfId="1504" priority="530" stopIfTrue="1" operator="equal">
      <formula>"Au"</formula>
    </cfRule>
    <cfRule type="cellIs" dxfId="1503" priority="531" stopIfTrue="1" operator="equal">
      <formula>"Ad"</formula>
    </cfRule>
    <cfRule type="cellIs" dxfId="1502" priority="535" stopIfTrue="1" operator="equal">
      <formula>"Fa"</formula>
    </cfRule>
    <cfRule type="cellIs" dxfId="1501" priority="534" stopIfTrue="1" operator="equal">
      <formula>"Pc"</formula>
    </cfRule>
    <cfRule type="cellIs" dxfId="1500" priority="533" stopIfTrue="1" operator="equal">
      <formula>"Lm"</formula>
    </cfRule>
    <cfRule type="cellIs" dxfId="1499" priority="532" stopIfTrue="1" operator="equal">
      <formula>"Va"</formula>
    </cfRule>
  </conditionalFormatting>
  <conditionalFormatting sqref="AA55:AH55">
    <cfRule type="cellIs" dxfId="1498" priority="928" stopIfTrue="1" operator="equal">
      <formula>"Va"</formula>
    </cfRule>
    <cfRule type="cellIs" dxfId="1497" priority="931" stopIfTrue="1" operator="equal">
      <formula>"Fa"</formula>
    </cfRule>
    <cfRule type="cellIs" dxfId="1496" priority="930" stopIfTrue="1" operator="equal">
      <formula>"Pc"</formula>
    </cfRule>
    <cfRule type="cellIs" dxfId="1495" priority="929" stopIfTrue="1" operator="equal">
      <formula>"Lm"</formula>
    </cfRule>
    <cfRule type="cellIs" dxfId="1494" priority="927" stopIfTrue="1" operator="equal">
      <formula>"Ad"</formula>
    </cfRule>
    <cfRule type="cellIs" dxfId="1493" priority="926" stopIfTrue="1" operator="equal">
      <formula>"Au"</formula>
    </cfRule>
  </conditionalFormatting>
  <conditionalFormatting sqref="AB8:AB12">
    <cfRule type="cellIs" dxfId="1492" priority="668" stopIfTrue="1" operator="equal">
      <formula>"Au"</formula>
    </cfRule>
    <cfRule type="cellIs" dxfId="1491" priority="670" stopIfTrue="1" operator="equal">
      <formula>"Va"</formula>
    </cfRule>
    <cfRule type="cellIs" dxfId="1490" priority="671" stopIfTrue="1" operator="equal">
      <formula>"Lm"</formula>
    </cfRule>
    <cfRule type="cellIs" dxfId="1489" priority="672" stopIfTrue="1" operator="equal">
      <formula>"Pc"</formula>
    </cfRule>
    <cfRule type="cellIs" dxfId="1488" priority="669" stopIfTrue="1" operator="equal">
      <formula>"Ad"</formula>
    </cfRule>
    <cfRule type="cellIs" dxfId="1487" priority="673" stopIfTrue="1" operator="equal">
      <formula>"Fa"</formula>
    </cfRule>
  </conditionalFormatting>
  <conditionalFormatting sqref="AB12">
    <cfRule type="cellIs" dxfId="1486" priority="664" stopIfTrue="1" operator="equal">
      <formula>"Va"</formula>
    </cfRule>
    <cfRule type="cellIs" dxfId="1485" priority="663" stopIfTrue="1" operator="equal">
      <formula>"Ad"</formula>
    </cfRule>
    <cfRule type="cellIs" dxfId="1484" priority="667" stopIfTrue="1" operator="equal">
      <formula>"Fa"</formula>
    </cfRule>
    <cfRule type="cellIs" dxfId="1483" priority="666" stopIfTrue="1" operator="equal">
      <formula>"Pc"</formula>
    </cfRule>
    <cfRule type="cellIs" dxfId="1482" priority="665" stopIfTrue="1" operator="equal">
      <formula>"Lm"</formula>
    </cfRule>
    <cfRule type="cellIs" dxfId="1481" priority="662" stopIfTrue="1" operator="equal">
      <formula>"Au"</formula>
    </cfRule>
  </conditionalFormatting>
  <conditionalFormatting sqref="AB14:AB23">
    <cfRule type="cellIs" dxfId="1480" priority="654" stopIfTrue="1" operator="equal">
      <formula>"Pc"</formula>
    </cfRule>
    <cfRule type="cellIs" dxfId="1479" priority="653" stopIfTrue="1" operator="equal">
      <formula>"Lm"</formula>
    </cfRule>
    <cfRule type="cellIs" dxfId="1478" priority="652" stopIfTrue="1" operator="equal">
      <formula>"Va"</formula>
    </cfRule>
    <cfRule type="cellIs" dxfId="1477" priority="651" stopIfTrue="1" operator="equal">
      <formula>"Ad"</formula>
    </cfRule>
    <cfRule type="cellIs" dxfId="1476" priority="650" stopIfTrue="1" operator="equal">
      <formula>"Au"</formula>
    </cfRule>
    <cfRule type="cellIs" dxfId="1475" priority="655" stopIfTrue="1" operator="equal">
      <formula>"Fa"</formula>
    </cfRule>
  </conditionalFormatting>
  <conditionalFormatting sqref="AB38 AD38 AF38 AH38 AN38 AP38 AR38 AT38 AV38 Z38">
    <cfRule type="cellIs" dxfId="1474" priority="1010" stopIfTrue="1" operator="equal">
      <formula>"Au"</formula>
    </cfRule>
  </conditionalFormatting>
  <conditionalFormatting sqref="AB38 AD38 AF38 AH38 AN38 AP38 AR38 AT38 AV38">
    <cfRule type="cellIs" dxfId="1473" priority="1009" stopIfTrue="1" operator="equal">
      <formula>"Fa"</formula>
    </cfRule>
    <cfRule type="cellIs" dxfId="1472" priority="1008" stopIfTrue="1" operator="equal">
      <formula>"Pc"</formula>
    </cfRule>
    <cfRule type="cellIs" dxfId="1471" priority="1007" stopIfTrue="1" operator="equal">
      <formula>"Lm"</formula>
    </cfRule>
    <cfRule type="cellIs" dxfId="1470" priority="1006" stopIfTrue="1" operator="equal">
      <formula>"Va"</formula>
    </cfRule>
    <cfRule type="cellIs" dxfId="1469" priority="1005" stopIfTrue="1" operator="equal">
      <formula>"Ad"</formula>
    </cfRule>
    <cfRule type="cellIs" dxfId="1468" priority="1004" stopIfTrue="1" operator="equal">
      <formula>"Au"</formula>
    </cfRule>
  </conditionalFormatting>
  <conditionalFormatting sqref="AB44 AD44 AF44 AH44 Z44">
    <cfRule type="cellIs" dxfId="1467" priority="806" stopIfTrue="1" operator="equal">
      <formula>"Au"</formula>
    </cfRule>
  </conditionalFormatting>
  <conditionalFormatting sqref="AB44 AD44 AF44 AH44">
    <cfRule type="cellIs" dxfId="1466" priority="801" stopIfTrue="1" operator="equal">
      <formula>"Ad"</formula>
    </cfRule>
    <cfRule type="cellIs" dxfId="1465" priority="805" stopIfTrue="1" operator="equal">
      <formula>"Fa"</formula>
    </cfRule>
    <cfRule type="cellIs" dxfId="1464" priority="800" stopIfTrue="1" operator="equal">
      <formula>"Au"</formula>
    </cfRule>
    <cfRule type="cellIs" dxfId="1463" priority="803" stopIfTrue="1" operator="equal">
      <formula>"Lm"</formula>
    </cfRule>
    <cfRule type="cellIs" dxfId="1462" priority="802" stopIfTrue="1" operator="equal">
      <formula>"Va"</formula>
    </cfRule>
    <cfRule type="cellIs" dxfId="1461" priority="804" stopIfTrue="1" operator="equal">
      <formula>"Pc"</formula>
    </cfRule>
  </conditionalFormatting>
  <conditionalFormatting sqref="AB55 AD55 AF55 AH55">
    <cfRule type="cellIs" dxfId="1460" priority="911" stopIfTrue="1" operator="equal">
      <formula>"Lm"</formula>
    </cfRule>
    <cfRule type="cellIs" dxfId="1459" priority="913" stopIfTrue="1" operator="equal">
      <formula>"Fa"</formula>
    </cfRule>
    <cfRule type="cellIs" dxfId="1458" priority="912" stopIfTrue="1" operator="equal">
      <formula>"Pc"</formula>
    </cfRule>
    <cfRule type="cellIs" dxfId="1457" priority="909" stopIfTrue="1" operator="equal">
      <formula>"Ad"</formula>
    </cfRule>
    <cfRule type="cellIs" dxfId="1456" priority="910" stopIfTrue="1" operator="equal">
      <formula>"Va"</formula>
    </cfRule>
  </conditionalFormatting>
  <conditionalFormatting sqref="AB55 AF55 AH55 AD55">
    <cfRule type="cellIs" dxfId="1455" priority="908" stopIfTrue="1" operator="equal">
      <formula>"Au"</formula>
    </cfRule>
  </conditionalFormatting>
  <conditionalFormatting sqref="AB55 AF55 AH55">
    <cfRule type="cellIs" dxfId="1454" priority="906" stopIfTrue="1" operator="equal">
      <formula>"Pc"</formula>
    </cfRule>
    <cfRule type="cellIs" dxfId="1453" priority="907" stopIfTrue="1" operator="equal">
      <formula>"Fa"</formula>
    </cfRule>
    <cfRule type="cellIs" dxfId="1452" priority="905" stopIfTrue="1" operator="equal">
      <formula>"Lm"</formula>
    </cfRule>
    <cfRule type="cellIs" dxfId="1451" priority="903" stopIfTrue="1" operator="equal">
      <formula>"Ad"</formula>
    </cfRule>
    <cfRule type="cellIs" dxfId="1450" priority="904" stopIfTrue="1" operator="equal">
      <formula>"Va"</formula>
    </cfRule>
  </conditionalFormatting>
  <conditionalFormatting sqref="AC55:AH55">
    <cfRule type="cellIs" dxfId="1449" priority="917" stopIfTrue="1" operator="equal">
      <formula>"Lm"</formula>
    </cfRule>
    <cfRule type="cellIs" dxfId="1448" priority="916" stopIfTrue="1" operator="equal">
      <formula>"Va"</formula>
    </cfRule>
    <cfRule type="cellIs" dxfId="1447" priority="915" stopIfTrue="1" operator="equal">
      <formula>"Ad"</formula>
    </cfRule>
    <cfRule type="cellIs" dxfId="1446" priority="914" stopIfTrue="1" operator="equal">
      <formula>"Au"</formula>
    </cfRule>
    <cfRule type="cellIs" dxfId="1445" priority="918" stopIfTrue="1" operator="equal">
      <formula>"Pc"</formula>
    </cfRule>
    <cfRule type="cellIs" dxfId="1444" priority="919" stopIfTrue="1" operator="equal">
      <formula>"Fa"</formula>
    </cfRule>
  </conditionalFormatting>
  <conditionalFormatting sqref="AD8:AD15">
    <cfRule type="cellIs" dxfId="1443" priority="643" stopIfTrue="1" operator="equal">
      <formula>"Fa"</formula>
    </cfRule>
    <cfRule type="cellIs" dxfId="1442" priority="642" stopIfTrue="1" operator="equal">
      <formula>"Pc"</formula>
    </cfRule>
    <cfRule type="cellIs" dxfId="1441" priority="641" stopIfTrue="1" operator="equal">
      <formula>"Lm"</formula>
    </cfRule>
    <cfRule type="cellIs" dxfId="1440" priority="640" stopIfTrue="1" operator="equal">
      <formula>"Va"</formula>
    </cfRule>
    <cfRule type="cellIs" dxfId="1439" priority="639" stopIfTrue="1" operator="equal">
      <formula>"Ad"</formula>
    </cfRule>
    <cfRule type="cellIs" dxfId="1438" priority="638" stopIfTrue="1" operator="equal">
      <formula>"Au"</formula>
    </cfRule>
  </conditionalFormatting>
  <conditionalFormatting sqref="AD12:AD13">
    <cfRule type="cellIs" dxfId="1437" priority="637" stopIfTrue="1" operator="equal">
      <formula>"Fa"</formula>
    </cfRule>
    <cfRule type="cellIs" dxfId="1436" priority="636" stopIfTrue="1" operator="equal">
      <formula>"Pc"</formula>
    </cfRule>
    <cfRule type="cellIs" dxfId="1435" priority="635" stopIfTrue="1" operator="equal">
      <formula>"Lm"</formula>
    </cfRule>
    <cfRule type="cellIs" dxfId="1434" priority="634" stopIfTrue="1" operator="equal">
      <formula>"Va"</formula>
    </cfRule>
    <cfRule type="cellIs" dxfId="1433" priority="633" stopIfTrue="1" operator="equal">
      <formula>"Ad"</formula>
    </cfRule>
    <cfRule type="cellIs" dxfId="1432" priority="632" stopIfTrue="1" operator="equal">
      <formula>"Au"</formula>
    </cfRule>
  </conditionalFormatting>
  <conditionalFormatting sqref="AD16:AD23">
    <cfRule type="cellIs" dxfId="1431" priority="625" stopIfTrue="1" operator="equal">
      <formula>"Fa"</formula>
    </cfRule>
    <cfRule type="cellIs" dxfId="1430" priority="624" stopIfTrue="1" operator="equal">
      <formula>"Pc"</formula>
    </cfRule>
    <cfRule type="cellIs" dxfId="1429" priority="623" stopIfTrue="1" operator="equal">
      <formula>"Lm"</formula>
    </cfRule>
    <cfRule type="cellIs" dxfId="1428" priority="622" stopIfTrue="1" operator="equal">
      <formula>"Va"</formula>
    </cfRule>
    <cfRule type="cellIs" dxfId="1427" priority="621" stopIfTrue="1" operator="equal">
      <formula>"Ad"</formula>
    </cfRule>
    <cfRule type="cellIs" dxfId="1426" priority="620" stopIfTrue="1" operator="equal">
      <formula>"Au"</formula>
    </cfRule>
  </conditionalFormatting>
  <conditionalFormatting sqref="AD55:AH55">
    <cfRule type="cellIs" dxfId="1425" priority="574" stopIfTrue="1" operator="equal">
      <formula>"Va"</formula>
    </cfRule>
    <cfRule type="cellIs" dxfId="1424" priority="573" stopIfTrue="1" operator="equal">
      <formula>"Ad"</formula>
    </cfRule>
    <cfRule type="cellIs" dxfId="1423" priority="572" stopIfTrue="1" operator="equal">
      <formula>"Au"</formula>
    </cfRule>
    <cfRule type="cellIs" dxfId="1422" priority="576" stopIfTrue="1" operator="equal">
      <formula>"Pc"</formula>
    </cfRule>
    <cfRule type="cellIs" dxfId="1421" priority="577" stopIfTrue="1" operator="equal">
      <formula>"Fa"</formula>
    </cfRule>
    <cfRule type="cellIs" dxfId="1420" priority="575" stopIfTrue="1" operator="equal">
      <formula>"Lm"</formula>
    </cfRule>
  </conditionalFormatting>
  <conditionalFormatting sqref="AF8:AF15">
    <cfRule type="cellIs" dxfId="1419" priority="611" stopIfTrue="1" operator="equal">
      <formula>"Lm"</formula>
    </cfRule>
    <cfRule type="cellIs" dxfId="1418" priority="612" stopIfTrue="1" operator="equal">
      <formula>"Pc"</formula>
    </cfRule>
    <cfRule type="cellIs" dxfId="1417" priority="613" stopIfTrue="1" operator="equal">
      <formula>"Fa"</formula>
    </cfRule>
    <cfRule type="cellIs" dxfId="1416" priority="610" stopIfTrue="1" operator="equal">
      <formula>"Va"</formula>
    </cfRule>
    <cfRule type="cellIs" dxfId="1415" priority="609" stopIfTrue="1" operator="equal">
      <formula>"Ad"</formula>
    </cfRule>
    <cfRule type="cellIs" dxfId="1414" priority="608" stopIfTrue="1" operator="equal">
      <formula>"Au"</formula>
    </cfRule>
  </conditionalFormatting>
  <conditionalFormatting sqref="AF12:AF13">
    <cfRule type="cellIs" dxfId="1413" priority="605" stopIfTrue="1" operator="equal">
      <formula>"Lm"</formula>
    </cfRule>
    <cfRule type="cellIs" dxfId="1412" priority="604" stopIfTrue="1" operator="equal">
      <formula>"Va"</formula>
    </cfRule>
    <cfRule type="cellIs" dxfId="1411" priority="603" stopIfTrue="1" operator="equal">
      <formula>"Ad"</formula>
    </cfRule>
    <cfRule type="cellIs" dxfId="1410" priority="602" stopIfTrue="1" operator="equal">
      <formula>"Au"</formula>
    </cfRule>
    <cfRule type="cellIs" dxfId="1409" priority="606" stopIfTrue="1" operator="equal">
      <formula>"Pc"</formula>
    </cfRule>
    <cfRule type="cellIs" dxfId="1408" priority="607" stopIfTrue="1" operator="equal">
      <formula>"Fa"</formula>
    </cfRule>
  </conditionalFormatting>
  <conditionalFormatting sqref="AF16:AF23">
    <cfRule type="cellIs" dxfId="1407" priority="591" stopIfTrue="1" operator="equal">
      <formula>"Ad"</formula>
    </cfRule>
    <cfRule type="cellIs" dxfId="1406" priority="590" stopIfTrue="1" operator="equal">
      <formula>"Au"</formula>
    </cfRule>
    <cfRule type="cellIs" dxfId="1405" priority="593" stopIfTrue="1" operator="equal">
      <formula>"Lm"</formula>
    </cfRule>
    <cfRule type="cellIs" dxfId="1404" priority="595" stopIfTrue="1" operator="equal">
      <formula>"Fa"</formula>
    </cfRule>
    <cfRule type="cellIs" dxfId="1403" priority="594" stopIfTrue="1" operator="equal">
      <formula>"Pc"</formula>
    </cfRule>
    <cfRule type="cellIs" dxfId="1402" priority="592" stopIfTrue="1" operator="equal">
      <formula>"Va"</formula>
    </cfRule>
  </conditionalFormatting>
  <conditionalFormatting sqref="AF55 AH55 AB55">
    <cfRule type="cellIs" dxfId="1401" priority="902" stopIfTrue="1" operator="equal">
      <formula>"Au"</formula>
    </cfRule>
  </conditionalFormatting>
  <conditionalFormatting sqref="AG55:AH55">
    <cfRule type="cellIs" dxfId="1400" priority="566" stopIfTrue="1" operator="equal">
      <formula>"Au"</formula>
    </cfRule>
    <cfRule type="cellIs" dxfId="1399" priority="567" stopIfTrue="1" operator="equal">
      <formula>"Ad"</formula>
    </cfRule>
    <cfRule type="cellIs" dxfId="1398" priority="568" stopIfTrue="1" operator="equal">
      <formula>"Va"</formula>
    </cfRule>
    <cfRule type="cellIs" dxfId="1397" priority="569" stopIfTrue="1" operator="equal">
      <formula>"Lm"</formula>
    </cfRule>
    <cfRule type="cellIs" dxfId="1396" priority="570" stopIfTrue="1" operator="equal">
      <formula>"Pc"</formula>
    </cfRule>
    <cfRule type="cellIs" dxfId="1395" priority="571" stopIfTrue="1" operator="equal">
      <formula>"Fa"</formula>
    </cfRule>
    <cfRule type="cellIs" dxfId="1394" priority="524" stopIfTrue="1" operator="equal">
      <formula>"Au"</formula>
    </cfRule>
    <cfRule type="cellIs" dxfId="1393" priority="525" stopIfTrue="1" operator="equal">
      <formula>"Ad"</formula>
    </cfRule>
    <cfRule type="cellIs" dxfId="1392" priority="526" stopIfTrue="1" operator="equal">
      <formula>"Va"</formula>
    </cfRule>
    <cfRule type="cellIs" dxfId="1391" priority="527" stopIfTrue="1" operator="equal">
      <formula>"Lm"</formula>
    </cfRule>
    <cfRule type="cellIs" dxfId="1390" priority="528" stopIfTrue="1" operator="equal">
      <formula>"Pc"</formula>
    </cfRule>
    <cfRule type="cellIs" dxfId="1389" priority="529" stopIfTrue="1" operator="equal">
      <formula>"Fa"</formula>
    </cfRule>
  </conditionalFormatting>
  <conditionalFormatting sqref="AH8:AH15">
    <cfRule type="cellIs" dxfId="1388" priority="554" stopIfTrue="1" operator="equal">
      <formula>"Au"</formula>
    </cfRule>
    <cfRule type="cellIs" dxfId="1387" priority="555" stopIfTrue="1" operator="equal">
      <formula>"Ad"</formula>
    </cfRule>
    <cfRule type="cellIs" dxfId="1386" priority="556" stopIfTrue="1" operator="equal">
      <formula>"Va"</formula>
    </cfRule>
    <cfRule type="cellIs" dxfId="1385" priority="557" stopIfTrue="1" operator="equal">
      <formula>"Lm"</formula>
    </cfRule>
    <cfRule type="cellIs" dxfId="1384" priority="558" stopIfTrue="1" operator="equal">
      <formula>"Pc"</formula>
    </cfRule>
    <cfRule type="cellIs" dxfId="1383" priority="559" stopIfTrue="1" operator="equal">
      <formula>"Fa"</formula>
    </cfRule>
  </conditionalFormatting>
  <conditionalFormatting sqref="AH12:AH13">
    <cfRule type="cellIs" dxfId="1382" priority="550" stopIfTrue="1" operator="equal">
      <formula>"Va"</formula>
    </cfRule>
    <cfRule type="cellIs" dxfId="1381" priority="553" stopIfTrue="1" operator="equal">
      <formula>"Fa"</formula>
    </cfRule>
    <cfRule type="cellIs" dxfId="1380" priority="549" stopIfTrue="1" operator="equal">
      <formula>"Ad"</formula>
    </cfRule>
    <cfRule type="cellIs" dxfId="1379" priority="548" stopIfTrue="1" operator="equal">
      <formula>"Au"</formula>
    </cfRule>
    <cfRule type="cellIs" dxfId="1378" priority="552" stopIfTrue="1" operator="equal">
      <formula>"Pc"</formula>
    </cfRule>
    <cfRule type="cellIs" dxfId="1377" priority="551" stopIfTrue="1" operator="equal">
      <formula>"Lm"</formula>
    </cfRule>
  </conditionalFormatting>
  <conditionalFormatting sqref="AH16:AH23">
    <cfRule type="cellIs" dxfId="1376" priority="536" stopIfTrue="1" operator="equal">
      <formula>"Au"</formula>
    </cfRule>
    <cfRule type="cellIs" dxfId="1375" priority="537" stopIfTrue="1" operator="equal">
      <formula>"Ad"</formula>
    </cfRule>
    <cfRule type="cellIs" dxfId="1374" priority="539" stopIfTrue="1" operator="equal">
      <formula>"Lm"</formula>
    </cfRule>
    <cfRule type="cellIs" dxfId="1373" priority="540" stopIfTrue="1" operator="equal">
      <formula>"Pc"</formula>
    </cfRule>
    <cfRule type="cellIs" dxfId="1372" priority="541" stopIfTrue="1" operator="equal">
      <formula>"Fa"</formula>
    </cfRule>
    <cfRule type="cellIs" dxfId="1371" priority="538" stopIfTrue="1" operator="equal">
      <formula>"Va"</formula>
    </cfRule>
  </conditionalFormatting>
  <conditionalFormatting sqref="AH19">
    <cfRule type="cellIs" dxfId="1370" priority="729" stopIfTrue="1" operator="equal">
      <formula>"Ad"</formula>
    </cfRule>
    <cfRule type="cellIs" dxfId="1369" priority="730" stopIfTrue="1" operator="equal">
      <formula>"Va"</formula>
    </cfRule>
    <cfRule type="cellIs" dxfId="1368" priority="731" stopIfTrue="1" operator="equal">
      <formula>"Lm"</formula>
    </cfRule>
    <cfRule type="cellIs" dxfId="1367" priority="732" stopIfTrue="1" operator="equal">
      <formula>"Pc"</formula>
    </cfRule>
    <cfRule type="cellIs" dxfId="1366" priority="733" stopIfTrue="1" operator="equal">
      <formula>"Fa"</formula>
    </cfRule>
    <cfRule type="cellIs" dxfId="1365" priority="728" stopIfTrue="1" operator="equal">
      <formula>"Au"</formula>
    </cfRule>
  </conditionalFormatting>
  <conditionalFormatting sqref="AM55:AN55">
    <cfRule type="cellIs" dxfId="1364" priority="884" stopIfTrue="1" operator="equal">
      <formula>"Au"</formula>
    </cfRule>
    <cfRule type="cellIs" dxfId="1363" priority="894" stopIfTrue="1" operator="equal">
      <formula>"Pc"</formula>
    </cfRule>
    <cfRule type="cellIs" dxfId="1362" priority="895" stopIfTrue="1" operator="equal">
      <formula>"Fa"</formula>
    </cfRule>
    <cfRule type="cellIs" dxfId="1361" priority="896" stopIfTrue="1" operator="equal">
      <formula>"Au"</formula>
    </cfRule>
    <cfRule type="cellIs" dxfId="1360" priority="897" stopIfTrue="1" operator="equal">
      <formula>"Ad"</formula>
    </cfRule>
    <cfRule type="cellIs" dxfId="1359" priority="898" stopIfTrue="1" operator="equal">
      <formula>"Va"</formula>
    </cfRule>
    <cfRule type="cellIs" dxfId="1358" priority="899" stopIfTrue="1" operator="equal">
      <formula>"Lm"</formula>
    </cfRule>
    <cfRule type="cellIs" dxfId="1357" priority="900" stopIfTrue="1" operator="equal">
      <formula>"Pc"</formula>
    </cfRule>
    <cfRule type="cellIs" dxfId="1356" priority="901" stopIfTrue="1" operator="equal">
      <formula>"Fa"</formula>
    </cfRule>
    <cfRule type="cellIs" dxfId="1355" priority="893" stopIfTrue="1" operator="equal">
      <formula>"Lm"</formula>
    </cfRule>
    <cfRule type="cellIs" dxfId="1354" priority="891" stopIfTrue="1" operator="equal">
      <formula>"Ad"</formula>
    </cfRule>
    <cfRule type="cellIs" dxfId="1353" priority="890" stopIfTrue="1" operator="equal">
      <formula>"Au"</formula>
    </cfRule>
    <cfRule type="cellIs" dxfId="1352" priority="889" stopIfTrue="1" operator="equal">
      <formula>"Fa"</formula>
    </cfRule>
    <cfRule type="cellIs" dxfId="1351" priority="888" stopIfTrue="1" operator="equal">
      <formula>"Pc"</formula>
    </cfRule>
    <cfRule type="cellIs" dxfId="1350" priority="887" stopIfTrue="1" operator="equal">
      <formula>"Lm"</formula>
    </cfRule>
    <cfRule type="cellIs" dxfId="1349" priority="886" stopIfTrue="1" operator="equal">
      <formula>"Va"</formula>
    </cfRule>
    <cfRule type="cellIs" dxfId="1348" priority="885" stopIfTrue="1" operator="equal">
      <formula>"Ad"</formula>
    </cfRule>
    <cfRule type="cellIs" dxfId="1347" priority="892" stopIfTrue="1" operator="equal">
      <formula>"Va"</formula>
    </cfRule>
  </conditionalFormatting>
  <conditionalFormatting sqref="AM27:AP27">
    <cfRule type="cellIs" dxfId="1346" priority="449" stopIfTrue="1" operator="equal">
      <formula>"Lm"</formula>
    </cfRule>
    <cfRule type="cellIs" dxfId="1345" priority="450" stopIfTrue="1" operator="equal">
      <formula>"Pc"</formula>
    </cfRule>
    <cfRule type="cellIs" dxfId="1344" priority="446" stopIfTrue="1" operator="equal">
      <formula>"Au"</formula>
    </cfRule>
    <cfRule type="cellIs" dxfId="1343" priority="448" stopIfTrue="1" operator="equal">
      <formula>"Va"</formula>
    </cfRule>
    <cfRule type="cellIs" dxfId="1342" priority="447" stopIfTrue="1" operator="equal">
      <formula>"Ad"</formula>
    </cfRule>
    <cfRule type="cellIs" dxfId="1341" priority="451" stopIfTrue="1" operator="equal">
      <formula>"Fa"</formula>
    </cfRule>
  </conditionalFormatting>
  <conditionalFormatting sqref="AN8:AN13">
    <cfRule type="cellIs" dxfId="1340" priority="491" stopIfTrue="1" operator="equal">
      <formula>"Lm"</formula>
    </cfRule>
    <cfRule type="cellIs" dxfId="1339" priority="488" stopIfTrue="1" operator="equal">
      <formula>"Au"</formula>
    </cfRule>
    <cfRule type="cellIs" dxfId="1338" priority="489" stopIfTrue="1" operator="equal">
      <formula>"Ad"</formula>
    </cfRule>
    <cfRule type="cellIs" dxfId="1337" priority="490" stopIfTrue="1" operator="equal">
      <formula>"Va"</formula>
    </cfRule>
    <cfRule type="cellIs" dxfId="1336" priority="492" stopIfTrue="1" operator="equal">
      <formula>"Pc"</formula>
    </cfRule>
    <cfRule type="cellIs" dxfId="1335" priority="493" stopIfTrue="1" operator="equal">
      <formula>"Fa"</formula>
    </cfRule>
  </conditionalFormatting>
  <conditionalFormatting sqref="AN12:AN13">
    <cfRule type="cellIs" dxfId="1334" priority="482" stopIfTrue="1" operator="equal">
      <formula>"Au"</formula>
    </cfRule>
    <cfRule type="cellIs" dxfId="1333" priority="483" stopIfTrue="1" operator="equal">
      <formula>"Ad"</formula>
    </cfRule>
    <cfRule type="cellIs" dxfId="1332" priority="484" stopIfTrue="1" operator="equal">
      <formula>"Va"</formula>
    </cfRule>
    <cfRule type="cellIs" dxfId="1331" priority="485" stopIfTrue="1" operator="equal">
      <formula>"Lm"</formula>
    </cfRule>
    <cfRule type="cellIs" dxfId="1330" priority="486" stopIfTrue="1" operator="equal">
      <formula>"Pc"</formula>
    </cfRule>
    <cfRule type="cellIs" dxfId="1329" priority="487" stopIfTrue="1" operator="equal">
      <formula>"Fa"</formula>
    </cfRule>
  </conditionalFormatting>
  <conditionalFormatting sqref="AN16:AN20">
    <cfRule type="cellIs" dxfId="1328" priority="500" stopIfTrue="1" operator="equal">
      <formula>"Au"</formula>
    </cfRule>
    <cfRule type="cellIs" dxfId="1327" priority="501" stopIfTrue="1" operator="equal">
      <formula>"Ad"</formula>
    </cfRule>
    <cfRule type="cellIs" dxfId="1326" priority="502" stopIfTrue="1" operator="equal">
      <formula>"Va"</formula>
    </cfRule>
    <cfRule type="cellIs" dxfId="1325" priority="503" stopIfTrue="1" operator="equal">
      <formula>"Lm"</formula>
    </cfRule>
    <cfRule type="cellIs" dxfId="1324" priority="504" stopIfTrue="1" operator="equal">
      <formula>"Pc"</formula>
    </cfRule>
    <cfRule type="cellIs" dxfId="1323" priority="505" stopIfTrue="1" operator="equal">
      <formula>"Fa"</formula>
    </cfRule>
  </conditionalFormatting>
  <conditionalFormatting sqref="AN20:AN23">
    <cfRule type="cellIs" dxfId="1322" priority="512" stopIfTrue="1" operator="equal">
      <formula>"Au"</formula>
    </cfRule>
    <cfRule type="cellIs" dxfId="1321" priority="513" stopIfTrue="1" operator="equal">
      <formula>"Ad"</formula>
    </cfRule>
    <cfRule type="cellIs" dxfId="1320" priority="514" stopIfTrue="1" operator="equal">
      <formula>"Va"</formula>
    </cfRule>
    <cfRule type="cellIs" dxfId="1319" priority="515" stopIfTrue="1" operator="equal">
      <formula>"Lm"</formula>
    </cfRule>
    <cfRule type="cellIs" dxfId="1318" priority="516" stopIfTrue="1" operator="equal">
      <formula>"Pc"</formula>
    </cfRule>
    <cfRule type="cellIs" dxfId="1317" priority="517" stopIfTrue="1" operator="equal">
      <formula>"Fa"</formula>
    </cfRule>
  </conditionalFormatting>
  <conditionalFormatting sqref="AN31 AP31 AR31 AT31 AV31">
    <cfRule type="cellIs" dxfId="1316" priority="752" stopIfTrue="1" operator="equal">
      <formula>"Au"</formula>
    </cfRule>
    <cfRule type="cellIs" dxfId="1315" priority="754" stopIfTrue="1" operator="equal">
      <formula>"Va"</formula>
    </cfRule>
    <cfRule type="cellIs" dxfId="1314" priority="755" stopIfTrue="1" operator="equal">
      <formula>"Lm"</formula>
    </cfRule>
    <cfRule type="cellIs" dxfId="1313" priority="756" stopIfTrue="1" operator="equal">
      <formula>"Pc"</formula>
    </cfRule>
    <cfRule type="cellIs" dxfId="1312" priority="757" stopIfTrue="1" operator="equal">
      <formula>"Fa"</formula>
    </cfRule>
    <cfRule type="cellIs" dxfId="1311" priority="753" stopIfTrue="1" operator="equal">
      <formula>"Ad"</formula>
    </cfRule>
  </conditionalFormatting>
  <conditionalFormatting sqref="AN31 AP31">
    <cfRule type="cellIs" dxfId="1310" priority="749" stopIfTrue="1" operator="equal">
      <formula>"Lm"</formula>
    </cfRule>
    <cfRule type="cellIs" dxfId="1309" priority="750" stopIfTrue="1" operator="equal">
      <formula>"Pc"</formula>
    </cfRule>
    <cfRule type="cellIs" dxfId="1308" priority="751" stopIfTrue="1" operator="equal">
      <formula>"Fa"</formula>
    </cfRule>
    <cfRule type="cellIs" dxfId="1307" priority="748" stopIfTrue="1" operator="equal">
      <formula>"Va"</formula>
    </cfRule>
    <cfRule type="cellIs" dxfId="1306" priority="747" stopIfTrue="1" operator="equal">
      <formula>"Ad"</formula>
    </cfRule>
    <cfRule type="cellIs" dxfId="1305" priority="746" stopIfTrue="1" operator="equal">
      <formula>"Au"</formula>
    </cfRule>
  </conditionalFormatting>
  <conditionalFormatting sqref="AN41 AP41 AR41 AT41 AV41">
    <cfRule type="cellIs" dxfId="1304" priority="1001" stopIfTrue="1" operator="equal">
      <formula>"Lm"</formula>
    </cfRule>
    <cfRule type="cellIs" dxfId="1303" priority="1003" stopIfTrue="1" operator="equal">
      <formula>"Fa"</formula>
    </cfRule>
    <cfRule type="cellIs" dxfId="1302" priority="1002" stopIfTrue="1" operator="equal">
      <formula>"Pc"</formula>
    </cfRule>
    <cfRule type="cellIs" dxfId="1301" priority="998" stopIfTrue="1" operator="equal">
      <formula>"Au"</formula>
    </cfRule>
    <cfRule type="cellIs" dxfId="1300" priority="992" stopIfTrue="1" operator="equal">
      <formula>"Au"</formula>
    </cfRule>
    <cfRule type="cellIs" dxfId="1299" priority="993" stopIfTrue="1" operator="equal">
      <formula>"Ad"</formula>
    </cfRule>
    <cfRule type="cellIs" dxfId="1298" priority="994" stopIfTrue="1" operator="equal">
      <formula>"Va"</formula>
    </cfRule>
    <cfRule type="cellIs" dxfId="1297" priority="995" stopIfTrue="1" operator="equal">
      <formula>"Lm"</formula>
    </cfRule>
    <cfRule type="cellIs" dxfId="1296" priority="996" stopIfTrue="1" operator="equal">
      <formula>"Pc"</formula>
    </cfRule>
    <cfRule type="cellIs" dxfId="1295" priority="997" stopIfTrue="1" operator="equal">
      <formula>"Fa"</formula>
    </cfRule>
    <cfRule type="cellIs" dxfId="1294" priority="999" stopIfTrue="1" operator="equal">
      <formula>"Ad"</formula>
    </cfRule>
    <cfRule type="cellIs" dxfId="1293" priority="1000" stopIfTrue="1" operator="equal">
      <formula>"Va"</formula>
    </cfRule>
  </conditionalFormatting>
  <conditionalFormatting sqref="AN45 AP45 AR45 AT45 AV45 BB45 BD45 BF45 BH45 BJ45">
    <cfRule type="cellIs" dxfId="1292" priority="835" stopIfTrue="1" operator="equal">
      <formula>"Fa"</formula>
    </cfRule>
    <cfRule type="cellIs" dxfId="1291" priority="834" stopIfTrue="1" operator="equal">
      <formula>"Pc"</formula>
    </cfRule>
    <cfRule type="cellIs" dxfId="1290" priority="833" stopIfTrue="1" operator="equal">
      <formula>"Lm"</formula>
    </cfRule>
    <cfRule type="cellIs" dxfId="1289" priority="832" stopIfTrue="1" operator="equal">
      <formula>"Va"</formula>
    </cfRule>
    <cfRule type="cellIs" dxfId="1288" priority="831" stopIfTrue="1" operator="equal">
      <formula>"Ad"</formula>
    </cfRule>
  </conditionalFormatting>
  <conditionalFormatting sqref="AN45 AP45 AR45 AT45 AV45 BB45 BD45 BH45 BJ45 BF45">
    <cfRule type="cellIs" dxfId="1287" priority="830" stopIfTrue="1" operator="equal">
      <formula>"Au"</formula>
    </cfRule>
  </conditionalFormatting>
  <conditionalFormatting sqref="AN45 AP45 AR45 AT45 AV45 BB45 BD45 BH45 BJ45">
    <cfRule type="cellIs" dxfId="1286" priority="827" stopIfTrue="1" operator="equal">
      <formula>"Lm"</formula>
    </cfRule>
    <cfRule type="cellIs" dxfId="1285" priority="828" stopIfTrue="1" operator="equal">
      <formula>"Pc"</formula>
    </cfRule>
    <cfRule type="cellIs" dxfId="1284" priority="829" stopIfTrue="1" operator="equal">
      <formula>"Fa"</formula>
    </cfRule>
    <cfRule type="cellIs" dxfId="1283" priority="825" stopIfTrue="1" operator="equal">
      <formula>"Ad"</formula>
    </cfRule>
    <cfRule type="cellIs" dxfId="1282" priority="826" stopIfTrue="1" operator="equal">
      <formula>"Va"</formula>
    </cfRule>
  </conditionalFormatting>
  <conditionalFormatting sqref="AN47:AN48 AP47:AP48 AR47:AR48 AT47:AT48 AV47:AV48 BB47:BB48 BD47:BD48 BF47:BF48 BH47:BH48 BJ47:BJ48">
    <cfRule type="cellIs" dxfId="1281" priority="989" stopIfTrue="1" operator="equal">
      <formula>"Lm"</formula>
    </cfRule>
    <cfRule type="cellIs" dxfId="1280" priority="991" stopIfTrue="1" operator="equal">
      <formula>"Fa"</formula>
    </cfRule>
    <cfRule type="cellIs" dxfId="1279" priority="990" stopIfTrue="1" operator="equal">
      <formula>"Pc"</formula>
    </cfRule>
    <cfRule type="cellIs" dxfId="1278" priority="988" stopIfTrue="1" operator="equal">
      <formula>"Va"</formula>
    </cfRule>
    <cfRule type="cellIs" dxfId="1277" priority="987" stopIfTrue="1" operator="equal">
      <formula>"Ad"</formula>
    </cfRule>
  </conditionalFormatting>
  <conditionalFormatting sqref="AN47:AN48 AP47:AP48 AR47:AR48 AT47:AT48 AV47:AV48 BB47:BB48 BD47:BD48 BH47:BH48 BJ47:BJ48 BF47:BF48">
    <cfRule type="cellIs" dxfId="1276" priority="986" stopIfTrue="1" operator="equal">
      <formula>"Au"</formula>
    </cfRule>
  </conditionalFormatting>
  <conditionalFormatting sqref="AN47:AN48 AP47:AP48 AR47:AR48 AT47:AT48 AV47:AV48 BB47:BB48 BD47:BD48 BH47:BH48 BJ47:BJ48">
    <cfRule type="cellIs" dxfId="1275" priority="983" stopIfTrue="1" operator="equal">
      <formula>"Lm"</formula>
    </cfRule>
    <cfRule type="cellIs" dxfId="1274" priority="982" stopIfTrue="1" operator="equal">
      <formula>"Va"</formula>
    </cfRule>
    <cfRule type="cellIs" dxfId="1273" priority="981" stopIfTrue="1" operator="equal">
      <formula>"Ad"</formula>
    </cfRule>
    <cfRule type="cellIs" dxfId="1272" priority="985" stopIfTrue="1" operator="equal">
      <formula>"Fa"</formula>
    </cfRule>
    <cfRule type="cellIs" dxfId="1271" priority="984" stopIfTrue="1" operator="equal">
      <formula>"Pc"</formula>
    </cfRule>
  </conditionalFormatting>
  <conditionalFormatting sqref="AN55">
    <cfRule type="cellIs" dxfId="1270" priority="883" stopIfTrue="1" operator="equal">
      <formula>"Fa"</formula>
    </cfRule>
    <cfRule type="cellIs" dxfId="1269" priority="882" stopIfTrue="1" operator="equal">
      <formula>"Pc"</formula>
    </cfRule>
    <cfRule type="cellIs" dxfId="1268" priority="878" stopIfTrue="1" operator="equal">
      <formula>"Au"</formula>
    </cfRule>
    <cfRule type="cellIs" dxfId="1267" priority="879" stopIfTrue="1" operator="equal">
      <formula>"Ad"</formula>
    </cfRule>
    <cfRule type="cellIs" dxfId="1266" priority="880" stopIfTrue="1" operator="equal">
      <formula>"Va"</formula>
    </cfRule>
    <cfRule type="cellIs" dxfId="1265" priority="881" stopIfTrue="1" operator="equal">
      <formula>"Lm"</formula>
    </cfRule>
  </conditionalFormatting>
  <conditionalFormatting sqref="AN55:AN56 AP56 AR56 AT56 AV56">
    <cfRule type="cellIs" dxfId="1264" priority="868" stopIfTrue="1" operator="equal">
      <formula>"Va"</formula>
    </cfRule>
    <cfRule type="cellIs" dxfId="1263" priority="867" stopIfTrue="1" operator="equal">
      <formula>"Ad"</formula>
    </cfRule>
    <cfRule type="cellIs" dxfId="1262" priority="866" stopIfTrue="1" operator="equal">
      <formula>"Au"</formula>
    </cfRule>
    <cfRule type="cellIs" dxfId="1261" priority="871" stopIfTrue="1" operator="equal">
      <formula>"Fa"</formula>
    </cfRule>
    <cfRule type="cellIs" dxfId="1260" priority="869" stopIfTrue="1" operator="equal">
      <formula>"Lm"</formula>
    </cfRule>
    <cfRule type="cellIs" dxfId="1259" priority="870" stopIfTrue="1" operator="equal">
      <formula>"Pc"</formula>
    </cfRule>
  </conditionalFormatting>
  <conditionalFormatting sqref="AN56 AP56 AR56 AT56 AV56">
    <cfRule type="cellIs" dxfId="1258" priority="864" stopIfTrue="1" operator="equal">
      <formula>"Pc"</formula>
    </cfRule>
    <cfRule type="cellIs" dxfId="1257" priority="865" stopIfTrue="1" operator="equal">
      <formula>"Fa"</formula>
    </cfRule>
    <cfRule type="cellIs" dxfId="1256" priority="863" stopIfTrue="1" operator="equal">
      <formula>"Lm"</formula>
    </cfRule>
    <cfRule type="cellIs" dxfId="1255" priority="862" stopIfTrue="1" operator="equal">
      <formula>"Va"</formula>
    </cfRule>
    <cfRule type="cellIs" dxfId="1254" priority="861" stopIfTrue="1" operator="equal">
      <formula>"Ad"</formula>
    </cfRule>
    <cfRule type="cellIs" dxfId="1253" priority="860" stopIfTrue="1" operator="equal">
      <formula>"Au"</formula>
    </cfRule>
  </conditionalFormatting>
  <conditionalFormatting sqref="AO14:AV14 AO15:AP15">
    <cfRule type="cellIs" dxfId="1252" priority="1035" stopIfTrue="1" operator="equal">
      <formula>"Ad"</formula>
    </cfRule>
    <cfRule type="cellIs" dxfId="1251" priority="1039" stopIfTrue="1" operator="equal">
      <formula>"Fa"</formula>
    </cfRule>
    <cfRule type="cellIs" dxfId="1250" priority="1036" stopIfTrue="1" operator="equal">
      <formula>"Va"</formula>
    </cfRule>
    <cfRule type="cellIs" dxfId="1249" priority="1037" stopIfTrue="1" operator="equal">
      <formula>"Lm"</formula>
    </cfRule>
    <cfRule type="cellIs" dxfId="1248" priority="1038" stopIfTrue="1" operator="equal">
      <formula>"Pc"</formula>
    </cfRule>
    <cfRule type="cellIs" dxfId="1247" priority="1034" stopIfTrue="1" operator="equal">
      <formula>"Au"</formula>
    </cfRule>
  </conditionalFormatting>
  <conditionalFormatting sqref="AP8:AP15">
    <cfRule type="cellIs" dxfId="1246" priority="471" stopIfTrue="1" operator="equal">
      <formula>"Ad"</formula>
    </cfRule>
    <cfRule type="cellIs" dxfId="1245" priority="475" stopIfTrue="1" operator="equal">
      <formula>"Fa"</formula>
    </cfRule>
    <cfRule type="cellIs" dxfId="1244" priority="474" stopIfTrue="1" operator="equal">
      <formula>"Pc"</formula>
    </cfRule>
    <cfRule type="cellIs" dxfId="1243" priority="473" stopIfTrue="1" operator="equal">
      <formula>"Lm"</formula>
    </cfRule>
    <cfRule type="cellIs" dxfId="1242" priority="472" stopIfTrue="1" operator="equal">
      <formula>"Va"</formula>
    </cfRule>
    <cfRule type="cellIs" dxfId="1241" priority="470" stopIfTrue="1" operator="equal">
      <formula>"Au"</formula>
    </cfRule>
  </conditionalFormatting>
  <conditionalFormatting sqref="AP12:AP13">
    <cfRule type="cellIs" dxfId="1240" priority="464" stopIfTrue="1" operator="equal">
      <formula>"Au"</formula>
    </cfRule>
    <cfRule type="cellIs" dxfId="1239" priority="465" stopIfTrue="1" operator="equal">
      <formula>"Ad"</formula>
    </cfRule>
    <cfRule type="cellIs" dxfId="1238" priority="466" stopIfTrue="1" operator="equal">
      <formula>"Va"</formula>
    </cfRule>
    <cfRule type="cellIs" dxfId="1237" priority="467" stopIfTrue="1" operator="equal">
      <formula>"Lm"</formula>
    </cfRule>
    <cfRule type="cellIs" dxfId="1236" priority="468" stopIfTrue="1" operator="equal">
      <formula>"Pc"</formula>
    </cfRule>
    <cfRule type="cellIs" dxfId="1235" priority="469" stopIfTrue="1" operator="equal">
      <formula>"Fa"</formula>
    </cfRule>
  </conditionalFormatting>
  <conditionalFormatting sqref="AP16:AP20">
    <cfRule type="cellIs" dxfId="1234" priority="453" stopIfTrue="1" operator="equal">
      <formula>"Ad"</formula>
    </cfRule>
    <cfRule type="cellIs" dxfId="1233" priority="457" stopIfTrue="1" operator="equal">
      <formula>"Fa"</formula>
    </cfRule>
    <cfRule type="cellIs" dxfId="1232" priority="454" stopIfTrue="1" operator="equal">
      <formula>"Va"</formula>
    </cfRule>
    <cfRule type="cellIs" dxfId="1231" priority="455" stopIfTrue="1" operator="equal">
      <formula>"Lm"</formula>
    </cfRule>
    <cfRule type="cellIs" dxfId="1230" priority="456" stopIfTrue="1" operator="equal">
      <formula>"Pc"</formula>
    </cfRule>
    <cfRule type="cellIs" dxfId="1229" priority="452" stopIfTrue="1" operator="equal">
      <formula>"Au"</formula>
    </cfRule>
  </conditionalFormatting>
  <conditionalFormatting sqref="AP20:AP25">
    <cfRule type="cellIs" dxfId="1228" priority="459" stopIfTrue="1" operator="equal">
      <formula>"Ad"</formula>
    </cfRule>
    <cfRule type="cellIs" dxfId="1227" priority="460" stopIfTrue="1" operator="equal">
      <formula>"Va"</formula>
    </cfRule>
    <cfRule type="cellIs" dxfId="1226" priority="461" stopIfTrue="1" operator="equal">
      <formula>"Lm"</formula>
    </cfRule>
    <cfRule type="cellIs" dxfId="1225" priority="462" stopIfTrue="1" operator="equal">
      <formula>"Pc"</formula>
    </cfRule>
    <cfRule type="cellIs" dxfId="1224" priority="463" stopIfTrue="1" operator="equal">
      <formula>"Fa"</formula>
    </cfRule>
    <cfRule type="cellIs" dxfId="1223" priority="458" stopIfTrue="1" operator="equal">
      <formula>"Au"</formula>
    </cfRule>
  </conditionalFormatting>
  <conditionalFormatting sqref="AP52">
    <cfRule type="cellIs" dxfId="1222" priority="435" stopIfTrue="1" operator="equal">
      <formula>"Ad"</formula>
    </cfRule>
    <cfRule type="cellIs" dxfId="1221" priority="434" stopIfTrue="1" operator="equal">
      <formula>"Au"</formula>
    </cfRule>
    <cfRule type="cellIs" dxfId="1220" priority="445" stopIfTrue="1" operator="equal">
      <formula>"Fa"</formula>
    </cfRule>
    <cfRule type="cellIs" dxfId="1219" priority="444" stopIfTrue="1" operator="equal">
      <formula>"Pc"</formula>
    </cfRule>
    <cfRule type="cellIs" dxfId="1218" priority="443" stopIfTrue="1" operator="equal">
      <formula>"Lm"</formula>
    </cfRule>
    <cfRule type="cellIs" dxfId="1217" priority="442" stopIfTrue="1" operator="equal">
      <formula>"Va"</formula>
    </cfRule>
    <cfRule type="cellIs" dxfId="1216" priority="441" stopIfTrue="1" operator="equal">
      <formula>"Ad"</formula>
    </cfRule>
    <cfRule type="cellIs" dxfId="1215" priority="440" stopIfTrue="1" operator="equal">
      <formula>"Au"</formula>
    </cfRule>
    <cfRule type="cellIs" dxfId="1214" priority="439" stopIfTrue="1" operator="equal">
      <formula>"Fa"</formula>
    </cfRule>
    <cfRule type="cellIs" dxfId="1213" priority="438" stopIfTrue="1" operator="equal">
      <formula>"Pc"</formula>
    </cfRule>
    <cfRule type="cellIs" dxfId="1212" priority="437" stopIfTrue="1" operator="equal">
      <formula>"Lm"</formula>
    </cfRule>
    <cfRule type="cellIs" dxfId="1211" priority="436" stopIfTrue="1" operator="equal">
      <formula>"Va"</formula>
    </cfRule>
  </conditionalFormatting>
  <conditionalFormatting sqref="AR8:AR19">
    <cfRule type="cellIs" dxfId="1210" priority="415" stopIfTrue="1" operator="equal">
      <formula>"Fa"</formula>
    </cfRule>
    <cfRule type="cellIs" dxfId="1209" priority="413" stopIfTrue="1" operator="equal">
      <formula>"Lm"</formula>
    </cfRule>
    <cfRule type="cellIs" dxfId="1208" priority="414" stopIfTrue="1" operator="equal">
      <formula>"Pc"</formula>
    </cfRule>
    <cfRule type="cellIs" dxfId="1207" priority="412" stopIfTrue="1" operator="equal">
      <formula>"Va"</formula>
    </cfRule>
    <cfRule type="cellIs" dxfId="1206" priority="411" stopIfTrue="1" operator="equal">
      <formula>"Ad"</formula>
    </cfRule>
    <cfRule type="cellIs" dxfId="1205" priority="410" stopIfTrue="1" operator="equal">
      <formula>"Au"</formula>
    </cfRule>
  </conditionalFormatting>
  <conditionalFormatting sqref="AR19:AR25">
    <cfRule type="cellIs" dxfId="1204" priority="416" stopIfTrue="1" operator="equal">
      <formula>"Au"</formula>
    </cfRule>
    <cfRule type="cellIs" dxfId="1203" priority="417" stopIfTrue="1" operator="equal">
      <formula>"Ad"</formula>
    </cfRule>
    <cfRule type="cellIs" dxfId="1202" priority="418" stopIfTrue="1" operator="equal">
      <formula>"Va"</formula>
    </cfRule>
    <cfRule type="cellIs" dxfId="1201" priority="419" stopIfTrue="1" operator="equal">
      <formula>"Lm"</formula>
    </cfRule>
    <cfRule type="cellIs" dxfId="1200" priority="420" stopIfTrue="1" operator="equal">
      <formula>"Pc"</formula>
    </cfRule>
    <cfRule type="cellIs" dxfId="1199" priority="421" stopIfTrue="1" operator="equal">
      <formula>"Fa"</formula>
    </cfRule>
  </conditionalFormatting>
  <conditionalFormatting sqref="AR27:AR28 AR30:AR31">
    <cfRule type="cellIs" dxfId="1198" priority="385" stopIfTrue="1" operator="equal">
      <formula>"Fa"</formula>
    </cfRule>
    <cfRule type="cellIs" dxfId="1197" priority="384" stopIfTrue="1" operator="equal">
      <formula>"Pc"</formula>
    </cfRule>
    <cfRule type="cellIs" dxfId="1196" priority="383" stopIfTrue="1" operator="equal">
      <formula>"Lm"</formula>
    </cfRule>
    <cfRule type="cellIs" dxfId="1195" priority="380" stopIfTrue="1" operator="equal">
      <formula>"Au"</formula>
    </cfRule>
    <cfRule type="cellIs" dxfId="1194" priority="381" stopIfTrue="1" operator="equal">
      <formula>"Ad"</formula>
    </cfRule>
    <cfRule type="cellIs" dxfId="1193" priority="382" stopIfTrue="1" operator="equal">
      <formula>"Va"</formula>
    </cfRule>
  </conditionalFormatting>
  <conditionalFormatting sqref="AS14:AV14">
    <cfRule type="cellIs" dxfId="1192" priority="363" stopIfTrue="1" operator="equal">
      <formula>"Ad"</formula>
    </cfRule>
    <cfRule type="cellIs" dxfId="1191" priority="364" stopIfTrue="1" operator="equal">
      <formula>"Va"</formula>
    </cfRule>
    <cfRule type="cellIs" dxfId="1190" priority="365" stopIfTrue="1" operator="equal">
      <formula>"Lm"</formula>
    </cfRule>
    <cfRule type="cellIs" dxfId="1189" priority="366" stopIfTrue="1" operator="equal">
      <formula>"Pc"</formula>
    </cfRule>
    <cfRule type="cellIs" dxfId="1188" priority="367" stopIfTrue="1" operator="equal">
      <formula>"Fa"</formula>
    </cfRule>
    <cfRule type="cellIs" dxfId="1187" priority="362" stopIfTrue="1" operator="equal">
      <formula>"Au"</formula>
    </cfRule>
  </conditionalFormatting>
  <conditionalFormatting sqref="AT8:AT19">
    <cfRule type="cellIs" dxfId="1186" priority="371" stopIfTrue="1" operator="equal">
      <formula>"Lm"</formula>
    </cfRule>
    <cfRule type="cellIs" dxfId="1185" priority="372" stopIfTrue="1" operator="equal">
      <formula>"Pc"</formula>
    </cfRule>
    <cfRule type="cellIs" dxfId="1184" priority="373" stopIfTrue="1" operator="equal">
      <formula>"Fa"</formula>
    </cfRule>
    <cfRule type="cellIs" dxfId="1183" priority="368" stopIfTrue="1" operator="equal">
      <formula>"Au"</formula>
    </cfRule>
    <cfRule type="cellIs" dxfId="1182" priority="369" stopIfTrue="1" operator="equal">
      <formula>"Ad"</formula>
    </cfRule>
    <cfRule type="cellIs" dxfId="1181" priority="370" stopIfTrue="1" operator="equal">
      <formula>"Va"</formula>
    </cfRule>
  </conditionalFormatting>
  <conditionalFormatting sqref="AT19:AT25">
    <cfRule type="cellIs" dxfId="1180" priority="392" stopIfTrue="1" operator="equal">
      <formula>"Au"</formula>
    </cfRule>
    <cfRule type="cellIs" dxfId="1179" priority="393" stopIfTrue="1" operator="equal">
      <formula>"Ad"</formula>
    </cfRule>
    <cfRule type="cellIs" dxfId="1178" priority="397" stopIfTrue="1" operator="equal">
      <formula>"Fa"</formula>
    </cfRule>
    <cfRule type="cellIs" dxfId="1177" priority="396" stopIfTrue="1" operator="equal">
      <formula>"Pc"</formula>
    </cfRule>
    <cfRule type="cellIs" dxfId="1176" priority="395" stopIfTrue="1" operator="equal">
      <formula>"Lm"</formula>
    </cfRule>
    <cfRule type="cellIs" dxfId="1175" priority="394" stopIfTrue="1" operator="equal">
      <formula>"Va"</formula>
    </cfRule>
  </conditionalFormatting>
  <conditionalFormatting sqref="AT27:AT28 AT30:AT31">
    <cfRule type="cellIs" dxfId="1174" priority="377" stopIfTrue="1" operator="equal">
      <formula>"Lm"</formula>
    </cfRule>
    <cfRule type="cellIs" dxfId="1173" priority="375" stopIfTrue="1" operator="equal">
      <formula>"Ad"</formula>
    </cfRule>
    <cfRule type="cellIs" dxfId="1172" priority="374" stopIfTrue="1" operator="equal">
      <formula>"Au"</formula>
    </cfRule>
    <cfRule type="cellIs" dxfId="1171" priority="376" stopIfTrue="1" operator="equal">
      <formula>"Va"</formula>
    </cfRule>
    <cfRule type="cellIs" dxfId="1170" priority="379" stopIfTrue="1" operator="equal">
      <formula>"Fa"</formula>
    </cfRule>
    <cfRule type="cellIs" dxfId="1169" priority="378" stopIfTrue="1" operator="equal">
      <formula>"Pc"</formula>
    </cfRule>
  </conditionalFormatting>
  <conditionalFormatting sqref="AU14:AV14">
    <cfRule type="cellIs" dxfId="1168" priority="361" stopIfTrue="1" operator="equal">
      <formula>"Fa"</formula>
    </cfRule>
    <cfRule type="cellIs" dxfId="1167" priority="360" stopIfTrue="1" operator="equal">
      <formula>"Pc"</formula>
    </cfRule>
    <cfRule type="cellIs" dxfId="1166" priority="359" stopIfTrue="1" operator="equal">
      <formula>"Lm"</formula>
    </cfRule>
    <cfRule type="cellIs" dxfId="1165" priority="358" stopIfTrue="1" operator="equal">
      <formula>"Va"</formula>
    </cfRule>
    <cfRule type="cellIs" dxfId="1164" priority="357" stopIfTrue="1" operator="equal">
      <formula>"Ad"</formula>
    </cfRule>
    <cfRule type="cellIs" dxfId="1163" priority="356" stopIfTrue="1" operator="equal">
      <formula>"Au"</formula>
    </cfRule>
  </conditionalFormatting>
  <conditionalFormatting sqref="AV8:AV13">
    <cfRule type="cellIs" dxfId="1162" priority="338" stopIfTrue="1" operator="equal">
      <formula>"Au"</formula>
    </cfRule>
    <cfRule type="cellIs" dxfId="1161" priority="339" stopIfTrue="1" operator="equal">
      <formula>"Ad"</formula>
    </cfRule>
    <cfRule type="cellIs" dxfId="1160" priority="340" stopIfTrue="1" operator="equal">
      <formula>"Va"</formula>
    </cfRule>
    <cfRule type="cellIs" dxfId="1159" priority="341" stopIfTrue="1" operator="equal">
      <formula>"Lm"</formula>
    </cfRule>
    <cfRule type="cellIs" dxfId="1158" priority="342" stopIfTrue="1" operator="equal">
      <formula>"Pc"</formula>
    </cfRule>
    <cfRule type="cellIs" dxfId="1157" priority="343" stopIfTrue="1" operator="equal">
      <formula>"Fa"</formula>
    </cfRule>
  </conditionalFormatting>
  <conditionalFormatting sqref="AV14">
    <cfRule type="cellIs" dxfId="1156" priority="1033" stopIfTrue="1" operator="equal">
      <formula>"Fa"</formula>
    </cfRule>
    <cfRule type="cellIs" dxfId="1155" priority="1028" stopIfTrue="1" operator="equal">
      <formula>"Au"</formula>
    </cfRule>
    <cfRule type="cellIs" dxfId="1154" priority="1029" stopIfTrue="1" operator="equal">
      <formula>"Ad"</formula>
    </cfRule>
    <cfRule type="cellIs" dxfId="1153" priority="1030" stopIfTrue="1" operator="equal">
      <formula>"Va"</formula>
    </cfRule>
    <cfRule type="cellIs" dxfId="1152" priority="1031" stopIfTrue="1" operator="equal">
      <formula>"Lm"</formula>
    </cfRule>
    <cfRule type="cellIs" dxfId="1151" priority="1032" stopIfTrue="1" operator="equal">
      <formula>"Pc"</formula>
    </cfRule>
  </conditionalFormatting>
  <conditionalFormatting sqref="AV15:AV25">
    <cfRule type="cellIs" dxfId="1150" priority="345" stopIfTrue="1" operator="equal">
      <formula>"Ad"</formula>
    </cfRule>
    <cfRule type="cellIs" dxfId="1149" priority="346" stopIfTrue="1" operator="equal">
      <formula>"Va"</formula>
    </cfRule>
    <cfRule type="cellIs" dxfId="1148" priority="344" stopIfTrue="1" operator="equal">
      <formula>"Au"</formula>
    </cfRule>
    <cfRule type="cellIs" dxfId="1147" priority="347" stopIfTrue="1" operator="equal">
      <formula>"Lm"</formula>
    </cfRule>
    <cfRule type="cellIs" dxfId="1146" priority="348" stopIfTrue="1" operator="equal">
      <formula>"Pc"</formula>
    </cfRule>
    <cfRule type="cellIs" dxfId="1145" priority="349" stopIfTrue="1" operator="equal">
      <formula>"Fa"</formula>
    </cfRule>
  </conditionalFormatting>
  <conditionalFormatting sqref="AV27:AV28">
    <cfRule type="cellIs" dxfId="1144" priority="333" stopIfTrue="1" operator="equal">
      <formula>"Ad"</formula>
    </cfRule>
    <cfRule type="cellIs" dxfId="1143" priority="332" stopIfTrue="1" operator="equal">
      <formula>"Au"</formula>
    </cfRule>
    <cfRule type="cellIs" dxfId="1142" priority="334" stopIfTrue="1" operator="equal">
      <formula>"Va"</formula>
    </cfRule>
    <cfRule type="cellIs" dxfId="1141" priority="335" stopIfTrue="1" operator="equal">
      <formula>"Lm"</formula>
    </cfRule>
    <cfRule type="cellIs" dxfId="1140" priority="336" stopIfTrue="1" operator="equal">
      <formula>"Pc"</formula>
    </cfRule>
    <cfRule type="cellIs" dxfId="1139" priority="337" stopIfTrue="1" operator="equal">
      <formula>"Fa"</formula>
    </cfRule>
  </conditionalFormatting>
  <conditionalFormatting sqref="AV30:AV31">
    <cfRule type="cellIs" dxfId="1138" priority="331" stopIfTrue="1" operator="equal">
      <formula>"Fa"</formula>
    </cfRule>
    <cfRule type="cellIs" dxfId="1137" priority="330" stopIfTrue="1" operator="equal">
      <formula>"Pc"</formula>
    </cfRule>
    <cfRule type="cellIs" dxfId="1136" priority="329" stopIfTrue="1" operator="equal">
      <formula>"Lm"</formula>
    </cfRule>
    <cfRule type="cellIs" dxfId="1135" priority="328" stopIfTrue="1" operator="equal">
      <formula>"Va"</formula>
    </cfRule>
    <cfRule type="cellIs" dxfId="1134" priority="327" stopIfTrue="1" operator="equal">
      <formula>"Ad"</formula>
    </cfRule>
    <cfRule type="cellIs" dxfId="1133" priority="326" stopIfTrue="1" operator="equal">
      <formula>"Au"</formula>
    </cfRule>
  </conditionalFormatting>
  <conditionalFormatting sqref="BB8">
    <cfRule type="cellIs" dxfId="1132" priority="320" stopIfTrue="1" operator="equal">
      <formula>"Au"</formula>
    </cfRule>
    <cfRule type="cellIs" dxfId="1131" priority="325" stopIfTrue="1" operator="equal">
      <formula>"Fa"</formula>
    </cfRule>
    <cfRule type="cellIs" dxfId="1130" priority="321" stopIfTrue="1" operator="equal">
      <formula>"Ad"</formula>
    </cfRule>
    <cfRule type="cellIs" dxfId="1129" priority="322" stopIfTrue="1" operator="equal">
      <formula>"Va"</formula>
    </cfRule>
    <cfRule type="cellIs" dxfId="1128" priority="323" stopIfTrue="1" operator="equal">
      <formula>"Lm"</formula>
    </cfRule>
    <cfRule type="cellIs" dxfId="1127" priority="324" stopIfTrue="1" operator="equal">
      <formula>"Pc"</formula>
    </cfRule>
  </conditionalFormatting>
  <conditionalFormatting sqref="BB10:BB25">
    <cfRule type="cellIs" dxfId="1126" priority="314" stopIfTrue="1" operator="equal">
      <formula>"Au"</formula>
    </cfRule>
    <cfRule type="cellIs" dxfId="1125" priority="315" stopIfTrue="1" operator="equal">
      <formula>"Ad"</formula>
    </cfRule>
    <cfRule type="cellIs" dxfId="1124" priority="316" stopIfTrue="1" operator="equal">
      <formula>"Va"</formula>
    </cfRule>
    <cfRule type="cellIs" dxfId="1123" priority="317" stopIfTrue="1" operator="equal">
      <formula>"Lm"</formula>
    </cfRule>
    <cfRule type="cellIs" dxfId="1122" priority="318" stopIfTrue="1" operator="equal">
      <formula>"Pc"</formula>
    </cfRule>
    <cfRule type="cellIs" dxfId="1121" priority="319" stopIfTrue="1" operator="equal">
      <formula>"Fa"</formula>
    </cfRule>
  </conditionalFormatting>
  <conditionalFormatting sqref="BB27:BB28">
    <cfRule type="cellIs" dxfId="1120" priority="311" stopIfTrue="1" operator="equal">
      <formula>"Lm"</formula>
    </cfRule>
    <cfRule type="cellIs" dxfId="1119" priority="310" stopIfTrue="1" operator="equal">
      <formula>"Va"</formula>
    </cfRule>
    <cfRule type="cellIs" dxfId="1118" priority="309" stopIfTrue="1" operator="equal">
      <formula>"Ad"</formula>
    </cfRule>
    <cfRule type="cellIs" dxfId="1117" priority="308" stopIfTrue="1" operator="equal">
      <formula>"Au"</formula>
    </cfRule>
    <cfRule type="cellIs" dxfId="1116" priority="312" stopIfTrue="1" operator="equal">
      <formula>"Pc"</formula>
    </cfRule>
    <cfRule type="cellIs" dxfId="1115" priority="313" stopIfTrue="1" operator="equal">
      <formula>"Fa"</formula>
    </cfRule>
  </conditionalFormatting>
  <conditionalFormatting sqref="BB30:BB31">
    <cfRule type="cellIs" dxfId="1114" priority="302" stopIfTrue="1" operator="equal">
      <formula>"Au"</formula>
    </cfRule>
    <cfRule type="cellIs" dxfId="1113" priority="305" stopIfTrue="1" operator="equal">
      <formula>"Lm"</formula>
    </cfRule>
    <cfRule type="cellIs" dxfId="1112" priority="304" stopIfTrue="1" operator="equal">
      <formula>"Va"</formula>
    </cfRule>
    <cfRule type="cellIs" dxfId="1111" priority="303" stopIfTrue="1" operator="equal">
      <formula>"Ad"</formula>
    </cfRule>
    <cfRule type="cellIs" dxfId="1110" priority="307" stopIfTrue="1" operator="equal">
      <formula>"Fa"</formula>
    </cfRule>
    <cfRule type="cellIs" dxfId="1109" priority="306" stopIfTrue="1" operator="equal">
      <formula>"Pc"</formula>
    </cfRule>
  </conditionalFormatting>
  <conditionalFormatting sqref="BB31 BD31 BF31 BH31 BJ31">
    <cfRule type="cellIs" dxfId="1108" priority="741" stopIfTrue="1" operator="equal">
      <formula>"Ad"</formula>
    </cfRule>
    <cfRule type="cellIs" dxfId="1107" priority="742" stopIfTrue="1" operator="equal">
      <formula>"Va"</formula>
    </cfRule>
    <cfRule type="cellIs" dxfId="1106" priority="743" stopIfTrue="1" operator="equal">
      <formula>"Lm"</formula>
    </cfRule>
    <cfRule type="cellIs" dxfId="1105" priority="744" stopIfTrue="1" operator="equal">
      <formula>"Pc"</formula>
    </cfRule>
    <cfRule type="cellIs" dxfId="1104" priority="740" stopIfTrue="1" operator="equal">
      <formula>"Au"</formula>
    </cfRule>
    <cfRule type="cellIs" dxfId="1103" priority="745" stopIfTrue="1" operator="equal">
      <formula>"Fa"</formula>
    </cfRule>
  </conditionalFormatting>
  <conditionalFormatting sqref="BB38">
    <cfRule type="cellIs" dxfId="1102" priority="301" stopIfTrue="1" operator="equal">
      <formula>"Fa"</formula>
    </cfRule>
    <cfRule type="cellIs" dxfId="1101" priority="300" stopIfTrue="1" operator="equal">
      <formula>"Pc"</formula>
    </cfRule>
    <cfRule type="cellIs" dxfId="1100" priority="299" stopIfTrue="1" operator="equal">
      <formula>"Lm"</formula>
    </cfRule>
    <cfRule type="cellIs" dxfId="1099" priority="298" stopIfTrue="1" operator="equal">
      <formula>"Va"</formula>
    </cfRule>
    <cfRule type="cellIs" dxfId="1098" priority="297" stopIfTrue="1" operator="equal">
      <formula>"Ad"</formula>
    </cfRule>
    <cfRule type="cellIs" dxfId="1097" priority="296" stopIfTrue="1" operator="equal">
      <formula>"Au"</formula>
    </cfRule>
    <cfRule type="cellIs" dxfId="1096" priority="295" stopIfTrue="1" operator="equal">
      <formula>"Fa"</formula>
    </cfRule>
    <cfRule type="cellIs" dxfId="1095" priority="294" stopIfTrue="1" operator="equal">
      <formula>"Pc"</formula>
    </cfRule>
    <cfRule type="cellIs" dxfId="1094" priority="293" stopIfTrue="1" operator="equal">
      <formula>"Lm"</formula>
    </cfRule>
    <cfRule type="cellIs" dxfId="1093" priority="292" stopIfTrue="1" operator="equal">
      <formula>"Va"</formula>
    </cfRule>
    <cfRule type="cellIs" dxfId="1092" priority="291" stopIfTrue="1" operator="equal">
      <formula>"Ad"</formula>
    </cfRule>
    <cfRule type="cellIs" dxfId="1091" priority="290" stopIfTrue="1" operator="equal">
      <formula>"Au"</formula>
    </cfRule>
  </conditionalFormatting>
  <conditionalFormatting sqref="BB41 BD41 BF41 BH41 BJ41">
    <cfRule type="cellIs" dxfId="1090" priority="764" stopIfTrue="1" operator="equal">
      <formula>"Au"</formula>
    </cfRule>
    <cfRule type="cellIs" dxfId="1089" priority="769" stopIfTrue="1" operator="equal">
      <formula>"Fa"</formula>
    </cfRule>
    <cfRule type="cellIs" dxfId="1088" priority="768" stopIfTrue="1" operator="equal">
      <formula>"Pc"</formula>
    </cfRule>
    <cfRule type="cellIs" dxfId="1087" priority="767" stopIfTrue="1" operator="equal">
      <formula>"Lm"</formula>
    </cfRule>
    <cfRule type="cellIs" dxfId="1086" priority="766" stopIfTrue="1" operator="equal">
      <formula>"Va"</formula>
    </cfRule>
    <cfRule type="cellIs" dxfId="1085" priority="765" stopIfTrue="1" operator="equal">
      <formula>"Ad"</formula>
    </cfRule>
    <cfRule type="cellIs" dxfId="1084" priority="774" stopIfTrue="1" operator="equal">
      <formula>"Pc"</formula>
    </cfRule>
    <cfRule type="cellIs" dxfId="1083" priority="773" stopIfTrue="1" operator="equal">
      <formula>"Lm"</formula>
    </cfRule>
    <cfRule type="cellIs" dxfId="1082" priority="772" stopIfTrue="1" operator="equal">
      <formula>"Va"</formula>
    </cfRule>
    <cfRule type="cellIs" dxfId="1081" priority="771" stopIfTrue="1" operator="equal">
      <formula>"Ad"</formula>
    </cfRule>
    <cfRule type="cellIs" dxfId="1080" priority="775" stopIfTrue="1" operator="equal">
      <formula>"Fa"</formula>
    </cfRule>
    <cfRule type="cellIs" dxfId="1079" priority="770" stopIfTrue="1" operator="equal">
      <formula>"Au"</formula>
    </cfRule>
  </conditionalFormatting>
  <conditionalFormatting sqref="BB56 BD56 BF56 BH56 BJ56">
    <cfRule type="cellIs" dxfId="1078" priority="838" stopIfTrue="1" operator="equal">
      <formula>"Va"</formula>
    </cfRule>
    <cfRule type="cellIs" dxfId="1077" priority="839" stopIfTrue="1" operator="equal">
      <formula>"Lm"</formula>
    </cfRule>
    <cfRule type="cellIs" dxfId="1076" priority="840" stopIfTrue="1" operator="equal">
      <formula>"Pc"</formula>
    </cfRule>
    <cfRule type="cellIs" dxfId="1075" priority="841" stopIfTrue="1" operator="equal">
      <formula>"Fa"</formula>
    </cfRule>
    <cfRule type="cellIs" dxfId="1074" priority="842" stopIfTrue="1" operator="equal">
      <formula>"Au"</formula>
    </cfRule>
    <cfRule type="cellIs" dxfId="1073" priority="843" stopIfTrue="1" operator="equal">
      <formula>"Ad"</formula>
    </cfRule>
    <cfRule type="cellIs" dxfId="1072" priority="844" stopIfTrue="1" operator="equal">
      <formula>"Va"</formula>
    </cfRule>
    <cfRule type="cellIs" dxfId="1071" priority="845" stopIfTrue="1" operator="equal">
      <formula>"Lm"</formula>
    </cfRule>
    <cfRule type="cellIs" dxfId="1070" priority="846" stopIfTrue="1" operator="equal">
      <formula>"Pc"</formula>
    </cfRule>
    <cfRule type="cellIs" dxfId="1069" priority="836" stopIfTrue="1" operator="equal">
      <formula>"Au"</formula>
    </cfRule>
    <cfRule type="cellIs" dxfId="1068" priority="837" stopIfTrue="1" operator="equal">
      <formula>"Ad"</formula>
    </cfRule>
    <cfRule type="cellIs" dxfId="1067" priority="847" stopIfTrue="1" operator="equal">
      <formula>"Fa"</formula>
    </cfRule>
  </conditionalFormatting>
  <conditionalFormatting sqref="BD8:BD25">
    <cfRule type="cellIs" dxfId="1066" priority="276" stopIfTrue="1" operator="equal">
      <formula>"Pc"</formula>
    </cfRule>
    <cfRule type="cellIs" dxfId="1065" priority="273" stopIfTrue="1" operator="equal">
      <formula>"Ad"</formula>
    </cfRule>
    <cfRule type="cellIs" dxfId="1064" priority="277" stopIfTrue="1" operator="equal">
      <formula>"Fa"</formula>
    </cfRule>
    <cfRule type="cellIs" dxfId="1063" priority="272" stopIfTrue="1" operator="equal">
      <formula>"Au"</formula>
    </cfRule>
    <cfRule type="cellIs" dxfId="1062" priority="275" stopIfTrue="1" operator="equal">
      <formula>"Lm"</formula>
    </cfRule>
    <cfRule type="cellIs" dxfId="1061" priority="274" stopIfTrue="1" operator="equal">
      <formula>"Va"</formula>
    </cfRule>
  </conditionalFormatting>
  <conditionalFormatting sqref="BD17 BF17">
    <cfRule type="cellIs" dxfId="1060" priority="284" stopIfTrue="1" operator="equal">
      <formula>"Au"</formula>
    </cfRule>
    <cfRule type="cellIs" dxfId="1059" priority="287" stopIfTrue="1" operator="equal">
      <formula>"Lm"</formula>
    </cfRule>
    <cfRule type="cellIs" dxfId="1058" priority="288" stopIfTrue="1" operator="equal">
      <formula>"Pc"</formula>
    </cfRule>
    <cfRule type="cellIs" dxfId="1057" priority="289" stopIfTrue="1" operator="equal">
      <formula>"Fa"</formula>
    </cfRule>
    <cfRule type="cellIs" dxfId="1056" priority="285" stopIfTrue="1" operator="equal">
      <formula>"Ad"</formula>
    </cfRule>
    <cfRule type="cellIs" dxfId="1055" priority="286" stopIfTrue="1" operator="equal">
      <formula>"Va"</formula>
    </cfRule>
  </conditionalFormatting>
  <conditionalFormatting sqref="BD27:BD28">
    <cfRule type="cellIs" dxfId="1054" priority="271" stopIfTrue="1" operator="equal">
      <formula>"Fa"</formula>
    </cfRule>
    <cfRule type="cellIs" dxfId="1053" priority="270" stopIfTrue="1" operator="equal">
      <formula>"Pc"</formula>
    </cfRule>
    <cfRule type="cellIs" dxfId="1052" priority="269" stopIfTrue="1" operator="equal">
      <formula>"Lm"</formula>
    </cfRule>
    <cfRule type="cellIs" dxfId="1051" priority="268" stopIfTrue="1" operator="equal">
      <formula>"Va"</formula>
    </cfRule>
    <cfRule type="cellIs" dxfId="1050" priority="267" stopIfTrue="1" operator="equal">
      <formula>"Ad"</formula>
    </cfRule>
    <cfRule type="cellIs" dxfId="1049" priority="266" stopIfTrue="1" operator="equal">
      <formula>"Au"</formula>
    </cfRule>
  </conditionalFormatting>
  <conditionalFormatting sqref="BD30:BD31">
    <cfRule type="cellIs" dxfId="1048" priority="265" stopIfTrue="1" operator="equal">
      <formula>"Fa"</formula>
    </cfRule>
    <cfRule type="cellIs" dxfId="1047" priority="260" stopIfTrue="1" operator="equal">
      <formula>"Au"</formula>
    </cfRule>
    <cfRule type="cellIs" dxfId="1046" priority="261" stopIfTrue="1" operator="equal">
      <formula>"Ad"</formula>
    </cfRule>
    <cfRule type="cellIs" dxfId="1045" priority="262" stopIfTrue="1" operator="equal">
      <formula>"Va"</formula>
    </cfRule>
    <cfRule type="cellIs" dxfId="1044" priority="263" stopIfTrue="1" operator="equal">
      <formula>"Lm"</formula>
    </cfRule>
    <cfRule type="cellIs" dxfId="1043" priority="264" stopIfTrue="1" operator="equal">
      <formula>"Pc"</formula>
    </cfRule>
  </conditionalFormatting>
  <conditionalFormatting sqref="BD38">
    <cfRule type="cellIs" dxfId="1042" priority="255" stopIfTrue="1" operator="equal">
      <formula>"Ad"</formula>
    </cfRule>
    <cfRule type="cellIs" dxfId="1041" priority="254" stopIfTrue="1" operator="equal">
      <formula>"Au"</formula>
    </cfRule>
    <cfRule type="cellIs" dxfId="1040" priority="253" stopIfTrue="1" operator="equal">
      <formula>"Fa"</formula>
    </cfRule>
    <cfRule type="cellIs" dxfId="1039" priority="252" stopIfTrue="1" operator="equal">
      <formula>"Pc"</formula>
    </cfRule>
    <cfRule type="cellIs" dxfId="1038" priority="256" stopIfTrue="1" operator="equal">
      <formula>"Va"</formula>
    </cfRule>
    <cfRule type="cellIs" dxfId="1037" priority="251" stopIfTrue="1" operator="equal">
      <formula>"Lm"</formula>
    </cfRule>
    <cfRule type="cellIs" dxfId="1036" priority="250" stopIfTrue="1" operator="equal">
      <formula>"Va"</formula>
    </cfRule>
    <cfRule type="cellIs" dxfId="1035" priority="249" stopIfTrue="1" operator="equal">
      <formula>"Ad"</formula>
    </cfRule>
    <cfRule type="cellIs" dxfId="1034" priority="248" stopIfTrue="1" operator="equal">
      <formula>"Au"</formula>
    </cfRule>
    <cfRule type="cellIs" dxfId="1033" priority="257" stopIfTrue="1" operator="equal">
      <formula>"Lm"</formula>
    </cfRule>
    <cfRule type="cellIs" dxfId="1032" priority="259" stopIfTrue="1" operator="equal">
      <formula>"Fa"</formula>
    </cfRule>
    <cfRule type="cellIs" dxfId="1031" priority="258" stopIfTrue="1" operator="equal">
      <formula>"Pc"</formula>
    </cfRule>
  </conditionalFormatting>
  <conditionalFormatting sqref="BF8:BF25">
    <cfRule type="cellIs" dxfId="1030" priority="240" stopIfTrue="1" operator="equal">
      <formula>"Pc"</formula>
    </cfRule>
    <cfRule type="cellIs" dxfId="1029" priority="239" stopIfTrue="1" operator="equal">
      <formula>"Lm"</formula>
    </cfRule>
    <cfRule type="cellIs" dxfId="1028" priority="238" stopIfTrue="1" operator="equal">
      <formula>"Va"</formula>
    </cfRule>
    <cfRule type="cellIs" dxfId="1027" priority="237" stopIfTrue="1" operator="equal">
      <formula>"Ad"</formula>
    </cfRule>
    <cfRule type="cellIs" dxfId="1026" priority="236" stopIfTrue="1" operator="equal">
      <formula>"Au"</formula>
    </cfRule>
    <cfRule type="cellIs" dxfId="1025" priority="241" stopIfTrue="1" operator="equal">
      <formula>"Fa"</formula>
    </cfRule>
  </conditionalFormatting>
  <conditionalFormatting sqref="BF27:BF28">
    <cfRule type="cellIs" dxfId="1024" priority="235" stopIfTrue="1" operator="equal">
      <formula>"Fa"</formula>
    </cfRule>
    <cfRule type="cellIs" dxfId="1023" priority="232" stopIfTrue="1" operator="equal">
      <formula>"Va"</formula>
    </cfRule>
    <cfRule type="cellIs" dxfId="1022" priority="233" stopIfTrue="1" operator="equal">
      <formula>"Lm"</formula>
    </cfRule>
    <cfRule type="cellIs" dxfId="1021" priority="231" stopIfTrue="1" operator="equal">
      <formula>"Ad"</formula>
    </cfRule>
    <cfRule type="cellIs" dxfId="1020" priority="234" stopIfTrue="1" operator="equal">
      <formula>"Pc"</formula>
    </cfRule>
    <cfRule type="cellIs" dxfId="1019" priority="230" stopIfTrue="1" operator="equal">
      <formula>"Au"</formula>
    </cfRule>
  </conditionalFormatting>
  <conditionalFormatting sqref="BF30:BF31">
    <cfRule type="cellIs" dxfId="1018" priority="225" stopIfTrue="1" operator="equal">
      <formula>"Ad"</formula>
    </cfRule>
    <cfRule type="cellIs" dxfId="1017" priority="224" stopIfTrue="1" operator="equal">
      <formula>"Au"</formula>
    </cfRule>
    <cfRule type="cellIs" dxfId="1016" priority="229" stopIfTrue="1" operator="equal">
      <formula>"Fa"</formula>
    </cfRule>
    <cfRule type="cellIs" dxfId="1015" priority="226" stopIfTrue="1" operator="equal">
      <formula>"Va"</formula>
    </cfRule>
    <cfRule type="cellIs" dxfId="1014" priority="227" stopIfTrue="1" operator="equal">
      <formula>"Lm"</formula>
    </cfRule>
    <cfRule type="cellIs" dxfId="1013" priority="228" stopIfTrue="1" operator="equal">
      <formula>"Pc"</formula>
    </cfRule>
  </conditionalFormatting>
  <conditionalFormatting sqref="BF38">
    <cfRule type="cellIs" dxfId="1012" priority="221" stopIfTrue="1" operator="equal">
      <formula>"Lm"</formula>
    </cfRule>
    <cfRule type="cellIs" dxfId="1011" priority="222" stopIfTrue="1" operator="equal">
      <formula>"Pc"</formula>
    </cfRule>
    <cfRule type="cellIs" dxfId="1010" priority="223" stopIfTrue="1" operator="equal">
      <formula>"Fa"</formula>
    </cfRule>
    <cfRule type="cellIs" dxfId="1009" priority="217" stopIfTrue="1" operator="equal">
      <formula>"Fa"</formula>
    </cfRule>
    <cfRule type="cellIs" dxfId="1008" priority="216" stopIfTrue="1" operator="equal">
      <formula>"Pc"</formula>
    </cfRule>
    <cfRule type="cellIs" dxfId="1007" priority="215" stopIfTrue="1" operator="equal">
      <formula>"Lm"</formula>
    </cfRule>
    <cfRule type="cellIs" dxfId="1006" priority="214" stopIfTrue="1" operator="equal">
      <formula>"Va"</formula>
    </cfRule>
    <cfRule type="cellIs" dxfId="1005" priority="212" stopIfTrue="1" operator="equal">
      <formula>"Au"</formula>
    </cfRule>
    <cfRule type="cellIs" dxfId="1004" priority="213" stopIfTrue="1" operator="equal">
      <formula>"Ad"</formula>
    </cfRule>
    <cfRule type="cellIs" dxfId="1003" priority="220" stopIfTrue="1" operator="equal">
      <formula>"Va"</formula>
    </cfRule>
    <cfRule type="cellIs" dxfId="1002" priority="219" stopIfTrue="1" operator="equal">
      <formula>"Ad"</formula>
    </cfRule>
    <cfRule type="cellIs" dxfId="1001" priority="218" stopIfTrue="1" operator="equal">
      <formula>"Au"</formula>
    </cfRule>
  </conditionalFormatting>
  <conditionalFormatting sqref="BF45:BJ45">
    <cfRule type="cellIs" dxfId="1000" priority="813" stopIfTrue="1" operator="equal">
      <formula>"Ad"</formula>
    </cfRule>
    <cfRule type="cellIs" dxfId="999" priority="812" stopIfTrue="1" operator="equal">
      <formula>"Au"</formula>
    </cfRule>
    <cfRule type="cellIs" dxfId="998" priority="814" stopIfTrue="1" operator="equal">
      <formula>"Va"</formula>
    </cfRule>
    <cfRule type="cellIs" dxfId="997" priority="815" stopIfTrue="1" operator="equal">
      <formula>"Lm"</formula>
    </cfRule>
    <cfRule type="cellIs" dxfId="996" priority="816" stopIfTrue="1" operator="equal">
      <formula>"Pc"</formula>
    </cfRule>
    <cfRule type="cellIs" dxfId="995" priority="817" stopIfTrue="1" operator="equal">
      <formula>"Fa"</formula>
    </cfRule>
  </conditionalFormatting>
  <conditionalFormatting sqref="BF47:BJ48">
    <cfRule type="cellIs" dxfId="994" priority="970" stopIfTrue="1" operator="equal">
      <formula>"Va"</formula>
    </cfRule>
    <cfRule type="cellIs" dxfId="993" priority="971" stopIfTrue="1" operator="equal">
      <formula>"Lm"</formula>
    </cfRule>
    <cfRule type="cellIs" dxfId="992" priority="973" stopIfTrue="1" operator="equal">
      <formula>"Fa"</formula>
    </cfRule>
    <cfRule type="cellIs" dxfId="991" priority="969" stopIfTrue="1" operator="equal">
      <formula>"Ad"</formula>
    </cfRule>
    <cfRule type="cellIs" dxfId="990" priority="968" stopIfTrue="1" operator="equal">
      <formula>"Au"</formula>
    </cfRule>
    <cfRule type="cellIs" dxfId="989" priority="972" stopIfTrue="1" operator="equal">
      <formula>"Pc"</formula>
    </cfRule>
  </conditionalFormatting>
  <conditionalFormatting sqref="BG56:BJ56">
    <cfRule type="cellIs" dxfId="988" priority="849" stopIfTrue="1" operator="equal">
      <formula>"Ad"</formula>
    </cfRule>
    <cfRule type="cellIs" dxfId="987" priority="850" stopIfTrue="1" operator="equal">
      <formula>"Va"</formula>
    </cfRule>
    <cfRule type="cellIs" dxfId="986" priority="851" stopIfTrue="1" operator="equal">
      <formula>"Lm"</formula>
    </cfRule>
    <cfRule type="cellIs" dxfId="985" priority="852" stopIfTrue="1" operator="equal">
      <formula>"Pc"</formula>
    </cfRule>
    <cfRule type="cellIs" dxfId="984" priority="853" stopIfTrue="1" operator="equal">
      <formula>"Fa"</formula>
    </cfRule>
    <cfRule type="cellIs" dxfId="983" priority="848" stopIfTrue="1" operator="equal">
      <formula>"Au"</formula>
    </cfRule>
  </conditionalFormatting>
  <conditionalFormatting sqref="BH8:BH25">
    <cfRule type="cellIs" dxfId="982" priority="205" stopIfTrue="1" operator="equal">
      <formula>"Fa"</formula>
    </cfRule>
    <cfRule type="cellIs" dxfId="981" priority="204" stopIfTrue="1" operator="equal">
      <formula>"Pc"</formula>
    </cfRule>
    <cfRule type="cellIs" dxfId="980" priority="202" stopIfTrue="1" operator="equal">
      <formula>"Va"</formula>
    </cfRule>
    <cfRule type="cellIs" dxfId="979" priority="201" stopIfTrue="1" operator="equal">
      <formula>"Ad"</formula>
    </cfRule>
    <cfRule type="cellIs" dxfId="978" priority="200" stopIfTrue="1" operator="equal">
      <formula>"Au"</formula>
    </cfRule>
    <cfRule type="cellIs" dxfId="977" priority="203" stopIfTrue="1" operator="equal">
      <formula>"Lm"</formula>
    </cfRule>
  </conditionalFormatting>
  <conditionalFormatting sqref="BH27:BH28">
    <cfRule type="cellIs" dxfId="976" priority="194" stopIfTrue="1" operator="equal">
      <formula>"Au"</formula>
    </cfRule>
    <cfRule type="cellIs" dxfId="975" priority="199" stopIfTrue="1" operator="equal">
      <formula>"Fa"</formula>
    </cfRule>
    <cfRule type="cellIs" dxfId="974" priority="195" stopIfTrue="1" operator="equal">
      <formula>"Ad"</formula>
    </cfRule>
    <cfRule type="cellIs" dxfId="973" priority="198" stopIfTrue="1" operator="equal">
      <formula>"Pc"</formula>
    </cfRule>
    <cfRule type="cellIs" dxfId="972" priority="197" stopIfTrue="1" operator="equal">
      <formula>"Lm"</formula>
    </cfRule>
    <cfRule type="cellIs" dxfId="971" priority="196" stopIfTrue="1" operator="equal">
      <formula>"Va"</formula>
    </cfRule>
  </conditionalFormatting>
  <conditionalFormatting sqref="BH30:BH31">
    <cfRule type="cellIs" dxfId="970" priority="188" stopIfTrue="1" operator="equal">
      <formula>"Au"</formula>
    </cfRule>
    <cfRule type="cellIs" dxfId="969" priority="189" stopIfTrue="1" operator="equal">
      <formula>"Ad"</formula>
    </cfRule>
    <cfRule type="cellIs" dxfId="968" priority="193" stopIfTrue="1" operator="equal">
      <formula>"Fa"</formula>
    </cfRule>
    <cfRule type="cellIs" dxfId="967" priority="190" stopIfTrue="1" operator="equal">
      <formula>"Va"</formula>
    </cfRule>
    <cfRule type="cellIs" dxfId="966" priority="191" stopIfTrue="1" operator="equal">
      <formula>"Lm"</formula>
    </cfRule>
    <cfRule type="cellIs" dxfId="965" priority="192" stopIfTrue="1" operator="equal">
      <formula>"Pc"</formula>
    </cfRule>
  </conditionalFormatting>
  <conditionalFormatting sqref="BH38">
    <cfRule type="cellIs" dxfId="964" priority="185" stopIfTrue="1" operator="equal">
      <formula>"Lm"</formula>
    </cfRule>
    <cfRule type="cellIs" dxfId="963" priority="186" stopIfTrue="1" operator="equal">
      <formula>"Pc"</formula>
    </cfRule>
    <cfRule type="cellIs" dxfId="962" priority="180" stopIfTrue="1" operator="equal">
      <formula>"Pc"</formula>
    </cfRule>
    <cfRule type="cellIs" dxfId="961" priority="187" stopIfTrue="1" operator="equal">
      <formula>"Fa"</formula>
    </cfRule>
    <cfRule type="cellIs" dxfId="960" priority="177" stopIfTrue="1" operator="equal">
      <formula>"Ad"</formula>
    </cfRule>
    <cfRule type="cellIs" dxfId="959" priority="178" stopIfTrue="1" operator="equal">
      <formula>"Va"</formula>
    </cfRule>
    <cfRule type="cellIs" dxfId="958" priority="179" stopIfTrue="1" operator="equal">
      <formula>"Lm"</formula>
    </cfRule>
    <cfRule type="cellIs" dxfId="957" priority="184" stopIfTrue="1" operator="equal">
      <formula>"Va"</formula>
    </cfRule>
    <cfRule type="cellIs" dxfId="956" priority="181" stopIfTrue="1" operator="equal">
      <formula>"Fa"</formula>
    </cfRule>
    <cfRule type="cellIs" dxfId="955" priority="182" stopIfTrue="1" operator="equal">
      <formula>"Au"</formula>
    </cfRule>
    <cfRule type="cellIs" dxfId="954" priority="183" stopIfTrue="1" operator="equal">
      <formula>"Ad"</formula>
    </cfRule>
    <cfRule type="cellIs" dxfId="953" priority="176" stopIfTrue="1" operator="equal">
      <formula>"Au"</formula>
    </cfRule>
  </conditionalFormatting>
  <conditionalFormatting sqref="BH45 BJ45 AN45 AP45 AR45 AT45 AV45 BB45 BD45">
    <cfRule type="cellIs" dxfId="952" priority="824" stopIfTrue="1" operator="equal">
      <formula>"Au"</formula>
    </cfRule>
  </conditionalFormatting>
  <conditionalFormatting sqref="BH47:BH48 BJ47:BJ48 AN47:AN48 AP47:AP48 AR47:AR48 AT47:AT48 AV47:AV48 BB47:BB48 BD47:BD48">
    <cfRule type="cellIs" dxfId="951" priority="980" stopIfTrue="1" operator="equal">
      <formula>"Au"</formula>
    </cfRule>
  </conditionalFormatting>
  <conditionalFormatting sqref="BI47:BJ48">
    <cfRule type="cellIs" dxfId="950" priority="124" stopIfTrue="1" operator="equal">
      <formula>"Va"</formula>
    </cfRule>
    <cfRule type="cellIs" dxfId="949" priority="127" stopIfTrue="1" operator="equal">
      <formula>"Fa"</formula>
    </cfRule>
    <cfRule type="cellIs" dxfId="948" priority="126" stopIfTrue="1" operator="equal">
      <formula>"Pc"</formula>
    </cfRule>
    <cfRule type="cellIs" dxfId="947" priority="125" stopIfTrue="1" operator="equal">
      <formula>"Lm"</formula>
    </cfRule>
    <cfRule type="cellIs" dxfId="946" priority="123" stopIfTrue="1" operator="equal">
      <formula>"Ad"</formula>
    </cfRule>
    <cfRule type="cellIs" dxfId="945" priority="122" stopIfTrue="1" operator="equal">
      <formula>"Au"</formula>
    </cfRule>
  </conditionalFormatting>
  <conditionalFormatting sqref="BJ8:BJ25">
    <cfRule type="cellIs" dxfId="944" priority="155" stopIfTrue="1" operator="equal">
      <formula>"Lm"</formula>
    </cfRule>
    <cfRule type="cellIs" dxfId="943" priority="157" stopIfTrue="1" operator="equal">
      <formula>"Fa"</formula>
    </cfRule>
    <cfRule type="cellIs" dxfId="942" priority="156" stopIfTrue="1" operator="equal">
      <formula>"Pc"</formula>
    </cfRule>
    <cfRule type="cellIs" dxfId="941" priority="152" stopIfTrue="1" operator="equal">
      <formula>"Au"</formula>
    </cfRule>
    <cfRule type="cellIs" dxfId="940" priority="153" stopIfTrue="1" operator="equal">
      <formula>"Ad"</formula>
    </cfRule>
    <cfRule type="cellIs" dxfId="939" priority="154" stopIfTrue="1" operator="equal">
      <formula>"Va"</formula>
    </cfRule>
  </conditionalFormatting>
  <conditionalFormatting sqref="BJ27:BJ28">
    <cfRule type="cellIs" dxfId="938" priority="146" stopIfTrue="1" operator="equal">
      <formula>"Au"</formula>
    </cfRule>
    <cfRule type="cellIs" dxfId="937" priority="147" stopIfTrue="1" operator="equal">
      <formula>"Ad"</formula>
    </cfRule>
    <cfRule type="cellIs" dxfId="936" priority="148" stopIfTrue="1" operator="equal">
      <formula>"Va"</formula>
    </cfRule>
    <cfRule type="cellIs" dxfId="935" priority="149" stopIfTrue="1" operator="equal">
      <formula>"Lm"</formula>
    </cfRule>
    <cfRule type="cellIs" dxfId="934" priority="150" stopIfTrue="1" operator="equal">
      <formula>"Pc"</formula>
    </cfRule>
    <cfRule type="cellIs" dxfId="933" priority="151" stopIfTrue="1" operator="equal">
      <formula>"Fa"</formula>
    </cfRule>
  </conditionalFormatting>
  <conditionalFormatting sqref="BJ30:BJ31">
    <cfRule type="cellIs" dxfId="932" priority="141" stopIfTrue="1" operator="equal">
      <formula>"Ad"</formula>
    </cfRule>
    <cfRule type="cellIs" dxfId="931" priority="144" stopIfTrue="1" operator="equal">
      <formula>"Pc"</formula>
    </cfRule>
    <cfRule type="cellIs" dxfId="930" priority="145" stopIfTrue="1" operator="equal">
      <formula>"Fa"</formula>
    </cfRule>
    <cfRule type="cellIs" dxfId="929" priority="143" stopIfTrue="1" operator="equal">
      <formula>"Lm"</formula>
    </cfRule>
    <cfRule type="cellIs" dxfId="928" priority="142" stopIfTrue="1" operator="equal">
      <formula>"Va"</formula>
    </cfRule>
    <cfRule type="cellIs" dxfId="927" priority="140" stopIfTrue="1" operator="equal">
      <formula>"Au"</formula>
    </cfRule>
  </conditionalFormatting>
  <conditionalFormatting sqref="BJ38">
    <cfRule type="cellIs" dxfId="926" priority="131" stopIfTrue="1" operator="equal">
      <formula>"Lm"</formula>
    </cfRule>
    <cfRule type="cellIs" dxfId="925" priority="134" stopIfTrue="1" operator="equal">
      <formula>"Au"</formula>
    </cfRule>
    <cfRule type="cellIs" dxfId="924" priority="130" stopIfTrue="1" operator="equal">
      <formula>"Va"</formula>
    </cfRule>
    <cfRule type="cellIs" dxfId="923" priority="133" stopIfTrue="1" operator="equal">
      <formula>"Fa"</formula>
    </cfRule>
    <cfRule type="cellIs" dxfId="922" priority="129" stopIfTrue="1" operator="equal">
      <formula>"Ad"</formula>
    </cfRule>
    <cfRule type="cellIs" dxfId="921" priority="128" stopIfTrue="1" operator="equal">
      <formula>"Au"</formula>
    </cfRule>
    <cfRule type="cellIs" dxfId="920" priority="132" stopIfTrue="1" operator="equal">
      <formula>"Pc"</formula>
    </cfRule>
    <cfRule type="cellIs" dxfId="919" priority="139" stopIfTrue="1" operator="equal">
      <formula>"Fa"</formula>
    </cfRule>
    <cfRule type="cellIs" dxfId="918" priority="138" stopIfTrue="1" operator="equal">
      <formula>"Pc"</formula>
    </cfRule>
    <cfRule type="cellIs" dxfId="917" priority="137" stopIfTrue="1" operator="equal">
      <formula>"Lm"</formula>
    </cfRule>
    <cfRule type="cellIs" dxfId="916" priority="136" stopIfTrue="1" operator="equal">
      <formula>"Va"</formula>
    </cfRule>
    <cfRule type="cellIs" dxfId="915" priority="135" stopIfTrue="1" operator="equal">
      <formula>"Ad"</formula>
    </cfRule>
  </conditionalFormatting>
  <conditionalFormatting sqref="BO47:BP48">
    <cfRule type="cellIs" dxfId="914" priority="73" stopIfTrue="1" operator="equal">
      <formula>"Fa"</formula>
    </cfRule>
    <cfRule type="cellIs" dxfId="913" priority="72" stopIfTrue="1" operator="equal">
      <formula>"Pc"</formula>
    </cfRule>
    <cfRule type="cellIs" dxfId="912" priority="68" stopIfTrue="1" operator="equal">
      <formula>"Au"</formula>
    </cfRule>
    <cfRule type="cellIs" dxfId="911" priority="71" stopIfTrue="1" operator="equal">
      <formula>"Lm"</formula>
    </cfRule>
    <cfRule type="cellIs" dxfId="910" priority="70" stopIfTrue="1" operator="equal">
      <formula>"Va"</formula>
    </cfRule>
    <cfRule type="cellIs" dxfId="909" priority="69" stopIfTrue="1" operator="equal">
      <formula>"Ad"</formula>
    </cfRule>
  </conditionalFormatting>
  <conditionalFormatting sqref="BO47:BR48">
    <cfRule type="cellIs" dxfId="908" priority="19" stopIfTrue="1" operator="equal">
      <formula>"Fa"</formula>
    </cfRule>
    <cfRule type="cellIs" dxfId="907" priority="18" stopIfTrue="1" operator="equal">
      <formula>"Pc"</formula>
    </cfRule>
    <cfRule type="cellIs" dxfId="906" priority="15" stopIfTrue="1" operator="equal">
      <formula>"Ad"</formula>
    </cfRule>
    <cfRule type="cellIs" dxfId="905" priority="17" stopIfTrue="1" operator="equal">
      <formula>"Lm"</formula>
    </cfRule>
    <cfRule type="cellIs" dxfId="904" priority="16" stopIfTrue="1" operator="equal">
      <formula>"Va"</formula>
    </cfRule>
    <cfRule type="cellIs" dxfId="903" priority="14" stopIfTrue="1" operator="equal">
      <formula>"Au"</formula>
    </cfRule>
  </conditionalFormatting>
  <conditionalFormatting sqref="BP8">
    <cfRule type="cellIs" dxfId="902" priority="113" stopIfTrue="1" operator="equal">
      <formula>"Lm"</formula>
    </cfRule>
    <cfRule type="cellIs" dxfId="901" priority="114" stopIfTrue="1" operator="equal">
      <formula>"Pc"</formula>
    </cfRule>
    <cfRule type="cellIs" dxfId="900" priority="115" stopIfTrue="1" operator="equal">
      <formula>"Fa"</formula>
    </cfRule>
    <cfRule type="cellIs" dxfId="899" priority="111" stopIfTrue="1" operator="equal">
      <formula>"Ad"</formula>
    </cfRule>
    <cfRule type="cellIs" dxfId="898" priority="110" stopIfTrue="1" operator="equal">
      <formula>"Au"</formula>
    </cfRule>
    <cfRule type="cellIs" dxfId="897" priority="112" stopIfTrue="1" operator="equal">
      <formula>"Va"</formula>
    </cfRule>
  </conditionalFormatting>
  <conditionalFormatting sqref="BP10:BP11">
    <cfRule type="cellIs" dxfId="896" priority="108" stopIfTrue="1" operator="equal">
      <formula>"Pc"</formula>
    </cfRule>
    <cfRule type="cellIs" dxfId="895" priority="107" stopIfTrue="1" operator="equal">
      <formula>"Lm"</formula>
    </cfRule>
    <cfRule type="cellIs" dxfId="894" priority="106" stopIfTrue="1" operator="equal">
      <formula>"Va"</formula>
    </cfRule>
    <cfRule type="cellIs" dxfId="893" priority="105" stopIfTrue="1" operator="equal">
      <formula>"Ad"</formula>
    </cfRule>
    <cfRule type="cellIs" dxfId="892" priority="104" stopIfTrue="1" operator="equal">
      <formula>"Au"</formula>
    </cfRule>
    <cfRule type="cellIs" dxfId="891" priority="109" stopIfTrue="1" operator="equal">
      <formula>"Fa"</formula>
    </cfRule>
  </conditionalFormatting>
  <conditionalFormatting sqref="BP13:BP25">
    <cfRule type="cellIs" dxfId="890" priority="100" stopIfTrue="1" operator="equal">
      <formula>"Va"</formula>
    </cfRule>
    <cfRule type="cellIs" dxfId="889" priority="98" stopIfTrue="1" operator="equal">
      <formula>"Au"</formula>
    </cfRule>
    <cfRule type="cellIs" dxfId="888" priority="99" stopIfTrue="1" operator="equal">
      <formula>"Ad"</formula>
    </cfRule>
    <cfRule type="cellIs" dxfId="887" priority="101" stopIfTrue="1" operator="equal">
      <formula>"Lm"</formula>
    </cfRule>
    <cfRule type="cellIs" dxfId="886" priority="102" stopIfTrue="1" operator="equal">
      <formula>"Pc"</formula>
    </cfRule>
    <cfRule type="cellIs" dxfId="885" priority="103" stopIfTrue="1" operator="equal">
      <formula>"Fa"</formula>
    </cfRule>
  </conditionalFormatting>
  <conditionalFormatting sqref="BP27">
    <cfRule type="cellIs" dxfId="884" priority="92" stopIfTrue="1" operator="equal">
      <formula>"Au"</formula>
    </cfRule>
    <cfRule type="cellIs" dxfId="883" priority="94" stopIfTrue="1" operator="equal">
      <formula>"Va"</formula>
    </cfRule>
    <cfRule type="cellIs" dxfId="882" priority="95" stopIfTrue="1" operator="equal">
      <formula>"Lm"</formula>
    </cfRule>
    <cfRule type="cellIs" dxfId="881" priority="96" stopIfTrue="1" operator="equal">
      <formula>"Pc"</formula>
    </cfRule>
    <cfRule type="cellIs" dxfId="880" priority="97" stopIfTrue="1" operator="equal">
      <formula>"Fa"</formula>
    </cfRule>
    <cfRule type="cellIs" dxfId="879" priority="93" stopIfTrue="1" operator="equal">
      <formula>"Ad"</formula>
    </cfRule>
  </conditionalFormatting>
  <conditionalFormatting sqref="BP30:BP37">
    <cfRule type="cellIs" dxfId="878" priority="87" stopIfTrue="1" operator="equal">
      <formula>"Ad"</formula>
    </cfRule>
    <cfRule type="cellIs" dxfId="877" priority="86" stopIfTrue="1" operator="equal">
      <formula>"Au"</formula>
    </cfRule>
    <cfRule type="cellIs" dxfId="876" priority="91" stopIfTrue="1" operator="equal">
      <formula>"Fa"</formula>
    </cfRule>
    <cfRule type="cellIs" dxfId="875" priority="90" stopIfTrue="1" operator="equal">
      <formula>"Pc"</formula>
    </cfRule>
    <cfRule type="cellIs" dxfId="874" priority="89" stopIfTrue="1" operator="equal">
      <formula>"Lm"</formula>
    </cfRule>
    <cfRule type="cellIs" dxfId="873" priority="88" stopIfTrue="1" operator="equal">
      <formula>"Va"</formula>
    </cfRule>
  </conditionalFormatting>
  <conditionalFormatting sqref="BP45 BR45">
    <cfRule type="cellIs" dxfId="872" priority="170" stopIfTrue="1" operator="equal">
      <formula>"Au"</formula>
    </cfRule>
    <cfRule type="cellIs" dxfId="871" priority="169" stopIfTrue="1" operator="equal">
      <formula>"Fa"</formula>
    </cfRule>
    <cfRule type="cellIs" dxfId="870" priority="168" stopIfTrue="1" operator="equal">
      <formula>"Pc"</formula>
    </cfRule>
    <cfRule type="cellIs" dxfId="869" priority="167" stopIfTrue="1" operator="equal">
      <formula>"Lm"</formula>
    </cfRule>
    <cfRule type="cellIs" dxfId="868" priority="166" stopIfTrue="1" operator="equal">
      <formula>"Va"</formula>
    </cfRule>
    <cfRule type="cellIs" dxfId="867" priority="165" stopIfTrue="1" operator="equal">
      <formula>"Ad"</formula>
    </cfRule>
    <cfRule type="cellIs" dxfId="866" priority="164" stopIfTrue="1" operator="equal">
      <formula>"Au"</formula>
    </cfRule>
    <cfRule type="cellIs" dxfId="865" priority="175" stopIfTrue="1" operator="equal">
      <formula>"Fa"</formula>
    </cfRule>
    <cfRule type="cellIs" dxfId="864" priority="174" stopIfTrue="1" operator="equal">
      <formula>"Pc"</formula>
    </cfRule>
    <cfRule type="cellIs" dxfId="863" priority="173" stopIfTrue="1" operator="equal">
      <formula>"Lm"</formula>
    </cfRule>
    <cfRule type="cellIs" dxfId="862" priority="172" stopIfTrue="1" operator="equal">
      <formula>"Va"</formula>
    </cfRule>
    <cfRule type="cellIs" dxfId="861" priority="171" stopIfTrue="1" operator="equal">
      <formula>"Ad"</formula>
    </cfRule>
  </conditionalFormatting>
  <conditionalFormatting sqref="BP47:BP48">
    <cfRule type="cellIs" dxfId="860" priority="74" stopIfTrue="1" operator="equal">
      <formula>"Au"</formula>
    </cfRule>
    <cfRule type="cellIs" dxfId="859" priority="76" stopIfTrue="1" operator="equal">
      <formula>"Va"</formula>
    </cfRule>
    <cfRule type="cellIs" dxfId="858" priority="81" stopIfTrue="1" operator="equal">
      <formula>"Ad"</formula>
    </cfRule>
    <cfRule type="cellIs" dxfId="857" priority="85" stopIfTrue="1" operator="equal">
      <formula>"Fa"</formula>
    </cfRule>
    <cfRule type="cellIs" dxfId="856" priority="84" stopIfTrue="1" operator="equal">
      <formula>"Pc"</formula>
    </cfRule>
    <cfRule type="cellIs" dxfId="855" priority="75" stopIfTrue="1" operator="equal">
      <formula>"Ad"</formula>
    </cfRule>
    <cfRule type="cellIs" dxfId="854" priority="77" stopIfTrue="1" operator="equal">
      <formula>"Lm"</formula>
    </cfRule>
    <cfRule type="cellIs" dxfId="853" priority="78" stopIfTrue="1" operator="equal">
      <formula>"Pc"</formula>
    </cfRule>
    <cfRule type="cellIs" dxfId="852" priority="79" stopIfTrue="1" operator="equal">
      <formula>"Fa"</formula>
    </cfRule>
    <cfRule type="cellIs" dxfId="851" priority="80" stopIfTrue="1" operator="equal">
      <formula>"Au"</formula>
    </cfRule>
    <cfRule type="cellIs" dxfId="850" priority="83" stopIfTrue="1" operator="equal">
      <formula>"Lm"</formula>
    </cfRule>
    <cfRule type="cellIs" dxfId="849" priority="82" stopIfTrue="1" operator="equal">
      <formula>"Va"</formula>
    </cfRule>
  </conditionalFormatting>
  <conditionalFormatting sqref="BQ47:BR48">
    <cfRule type="cellIs" dxfId="848" priority="12" stopIfTrue="1" operator="equal">
      <formula>"Pc"</formula>
    </cfRule>
    <cfRule type="cellIs" dxfId="847" priority="11" stopIfTrue="1" operator="equal">
      <formula>"Lm"</formula>
    </cfRule>
    <cfRule type="cellIs" dxfId="846" priority="10" stopIfTrue="1" operator="equal">
      <formula>"Va"</formula>
    </cfRule>
    <cfRule type="cellIs" dxfId="845" priority="9" stopIfTrue="1" operator="equal">
      <formula>"Ad"</formula>
    </cfRule>
    <cfRule type="cellIs" dxfId="844" priority="8" stopIfTrue="1" operator="equal">
      <formula>"Au"</formula>
    </cfRule>
    <cfRule type="cellIs" dxfId="843" priority="13" stopIfTrue="1" operator="equal">
      <formula>"Fa"</formula>
    </cfRule>
  </conditionalFormatting>
  <conditionalFormatting sqref="BR8:BR11">
    <cfRule type="cellIs" dxfId="842" priority="50" stopIfTrue="1" operator="equal">
      <formula>"Au"</formula>
    </cfRule>
    <cfRule type="cellIs" dxfId="841" priority="51" stopIfTrue="1" operator="equal">
      <formula>"Ad"</formula>
    </cfRule>
    <cfRule type="cellIs" dxfId="840" priority="52" stopIfTrue="1" operator="equal">
      <formula>"Va"</formula>
    </cfRule>
    <cfRule type="cellIs" dxfId="839" priority="53" stopIfTrue="1" operator="equal">
      <formula>"Lm"</formula>
    </cfRule>
    <cfRule type="cellIs" dxfId="838" priority="54" stopIfTrue="1" operator="equal">
      <formula>"Pc"</formula>
    </cfRule>
    <cfRule type="cellIs" dxfId="837" priority="55" stopIfTrue="1" operator="equal">
      <formula>"Fa"</formula>
    </cfRule>
  </conditionalFormatting>
  <conditionalFormatting sqref="BR13:BR25">
    <cfRule type="cellIs" dxfId="836" priority="46" stopIfTrue="1" operator="equal">
      <formula>"Va"</formula>
    </cfRule>
    <cfRule type="cellIs" dxfId="835" priority="47" stopIfTrue="1" operator="equal">
      <formula>"Lm"</formula>
    </cfRule>
    <cfRule type="cellIs" dxfId="834" priority="48" stopIfTrue="1" operator="equal">
      <formula>"Pc"</formula>
    </cfRule>
    <cfRule type="cellIs" dxfId="833" priority="45" stopIfTrue="1" operator="equal">
      <formula>"Ad"</formula>
    </cfRule>
    <cfRule type="cellIs" dxfId="832" priority="44" stopIfTrue="1" operator="equal">
      <formula>"Au"</formula>
    </cfRule>
    <cfRule type="cellIs" dxfId="831" priority="49" stopIfTrue="1" operator="equal">
      <formula>"Fa"</formula>
    </cfRule>
  </conditionalFormatting>
  <conditionalFormatting sqref="BR27">
    <cfRule type="cellIs" dxfId="830" priority="39" stopIfTrue="1" operator="equal">
      <formula>"Ad"</formula>
    </cfRule>
    <cfRule type="cellIs" dxfId="829" priority="43" stopIfTrue="1" operator="equal">
      <formula>"Fa"</formula>
    </cfRule>
    <cfRule type="cellIs" dxfId="828" priority="42" stopIfTrue="1" operator="equal">
      <formula>"Pc"</formula>
    </cfRule>
    <cfRule type="cellIs" dxfId="827" priority="41" stopIfTrue="1" operator="equal">
      <formula>"Lm"</formula>
    </cfRule>
    <cfRule type="cellIs" dxfId="826" priority="40" stopIfTrue="1" operator="equal">
      <formula>"Va"</formula>
    </cfRule>
    <cfRule type="cellIs" dxfId="825" priority="38" stopIfTrue="1" operator="equal">
      <formula>"Au"</formula>
    </cfRule>
  </conditionalFormatting>
  <conditionalFormatting sqref="BR30:BR37">
    <cfRule type="cellIs" dxfId="824" priority="7" stopIfTrue="1" operator="equal">
      <formula>"Fa"</formula>
    </cfRule>
    <cfRule type="cellIs" dxfId="823" priority="2" stopIfTrue="1" operator="equal">
      <formula>"Au"</formula>
    </cfRule>
    <cfRule type="cellIs" dxfId="822" priority="3" stopIfTrue="1" operator="equal">
      <formula>"Ad"</formula>
    </cfRule>
    <cfRule type="cellIs" dxfId="821" priority="4" stopIfTrue="1" operator="equal">
      <formula>"Va"</formula>
    </cfRule>
    <cfRule type="cellIs" dxfId="820" priority="5" stopIfTrue="1" operator="equal">
      <formula>"Lm"</formula>
    </cfRule>
    <cfRule type="cellIs" dxfId="819" priority="6" stopIfTrue="1" operator="equal">
      <formula>"Pc"</formula>
    </cfRule>
  </conditionalFormatting>
  <conditionalFormatting sqref="BR33">
    <cfRule type="cellIs" dxfId="818" priority="1" stopIfTrue="1" operator="equal">
      <formula>"Cn"</formula>
    </cfRule>
  </conditionalFormatting>
  <conditionalFormatting sqref="BR47:BR48">
    <cfRule type="cellIs" dxfId="817" priority="20" stopIfTrue="1" operator="equal">
      <formula>"Au"</formula>
    </cfRule>
    <cfRule type="cellIs" dxfId="816" priority="21" stopIfTrue="1" operator="equal">
      <formula>"Ad"</formula>
    </cfRule>
    <cfRule type="cellIs" dxfId="815" priority="22" stopIfTrue="1" operator="equal">
      <formula>"Va"</formula>
    </cfRule>
    <cfRule type="cellIs" dxfId="814" priority="24" stopIfTrue="1" operator="equal">
      <formula>"Pc"</formula>
    </cfRule>
    <cfRule type="cellIs" dxfId="813" priority="25" stopIfTrue="1" operator="equal">
      <formula>"Fa"</formula>
    </cfRule>
    <cfRule type="cellIs" dxfId="812" priority="26" stopIfTrue="1" operator="equal">
      <formula>"Au"</formula>
    </cfRule>
    <cfRule type="cellIs" dxfId="811" priority="27" stopIfTrue="1" operator="equal">
      <formula>"Ad"</formula>
    </cfRule>
    <cfRule type="cellIs" dxfId="810" priority="28" stopIfTrue="1" operator="equal">
      <formula>"Va"</formula>
    </cfRule>
    <cfRule type="cellIs" dxfId="809" priority="29" stopIfTrue="1" operator="equal">
      <formula>"Lm"</formula>
    </cfRule>
    <cfRule type="cellIs" dxfId="808" priority="30" stopIfTrue="1" operator="equal">
      <formula>"Pc"</formula>
    </cfRule>
    <cfRule type="cellIs" dxfId="807" priority="31" stopIfTrue="1" operator="equal">
      <formula>"Fa"</formula>
    </cfRule>
    <cfRule type="cellIs" dxfId="806" priority="23" stopIfTrue="1" operator="equal">
      <formula>"Lm"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W62"/>
  <sheetViews>
    <sheetView showGridLines="0" zoomScale="80" zoomScaleNormal="80" workbookViewId="0">
      <pane xSplit="8" ySplit="7" topLeftCell="AJ26" activePane="bottomRight" state="frozen"/>
      <selection pane="topRight" activeCell="I1" sqref="I1"/>
      <selection pane="bottomLeft" activeCell="A8" sqref="A8"/>
      <selection pane="bottomRight" activeCell="B32" sqref="A32:XFD32"/>
    </sheetView>
  </sheetViews>
  <sheetFormatPr baseColWidth="10" defaultRowHeight="15" x14ac:dyDescent="0.25"/>
  <cols>
    <col min="1" max="1" width="5.140625" style="5" customWidth="1"/>
    <col min="2" max="2" width="4" style="5" customWidth="1"/>
    <col min="3" max="3" width="15.85546875" style="5" bestFit="1" customWidth="1"/>
    <col min="4" max="4" width="15.5703125" style="5" customWidth="1"/>
    <col min="5" max="5" width="27.140625" style="5" bestFit="1" customWidth="1"/>
    <col min="6" max="6" width="11" style="5" customWidth="1"/>
    <col min="7" max="7" width="28.7109375" style="5" customWidth="1"/>
    <col min="8" max="8" width="7.5703125" style="5" customWidth="1"/>
    <col min="9" max="9" width="4.5703125" style="1" customWidth="1"/>
    <col min="10" max="62" width="4.7109375" style="1" customWidth="1"/>
    <col min="63" max="64" width="4.7109375" style="5" customWidth="1"/>
    <col min="65" max="65" width="11.42578125" style="5" customWidth="1"/>
    <col min="66" max="66" width="12.28515625" style="5" customWidth="1"/>
    <col min="67" max="67" width="11.85546875" style="5" customWidth="1"/>
    <col min="68" max="68" width="9.7109375" style="5" customWidth="1"/>
    <col min="69" max="69" width="12.7109375" style="5" customWidth="1"/>
    <col min="70" max="70" width="11.85546875" style="5" customWidth="1"/>
    <col min="71" max="71" width="12.140625" style="5" customWidth="1"/>
    <col min="72" max="72" width="11.42578125" style="5" customWidth="1"/>
    <col min="73" max="73" width="12.42578125" style="5" customWidth="1"/>
    <col min="74" max="74" width="9.42578125" style="5" customWidth="1"/>
    <col min="75" max="75" width="12.42578125" style="5" customWidth="1"/>
    <col min="76" max="16384" width="11.42578125" style="5"/>
  </cols>
  <sheetData>
    <row r="1" spans="1:75" x14ac:dyDescent="0.25">
      <c r="A1" s="1"/>
      <c r="B1" s="1"/>
      <c r="C1" s="1"/>
      <c r="D1" s="2"/>
      <c r="E1" s="3"/>
      <c r="F1" s="3"/>
      <c r="G1" s="4"/>
    </row>
    <row r="2" spans="1:75" ht="18" x14ac:dyDescent="0.25">
      <c r="A2" s="1"/>
      <c r="B2" s="1"/>
      <c r="C2" s="1"/>
      <c r="D2" s="6"/>
      <c r="E2" s="7"/>
      <c r="F2" s="8"/>
      <c r="G2" s="9"/>
      <c r="BE2" s="10" t="s">
        <v>0</v>
      </c>
    </row>
    <row r="3" spans="1:75" s="1" customFormat="1" ht="13.5" customHeight="1" thickBo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75" ht="20.45" customHeight="1" thickBot="1" x14ac:dyDescent="0.3">
      <c r="A4" s="11"/>
      <c r="B4" s="12"/>
      <c r="C4" s="12"/>
      <c r="D4" s="13" t="s">
        <v>224</v>
      </c>
      <c r="E4" s="14"/>
      <c r="F4" s="14"/>
      <c r="G4" s="15"/>
      <c r="H4" s="16"/>
      <c r="I4" s="173" t="s">
        <v>5</v>
      </c>
      <c r="J4" s="174"/>
      <c r="K4" s="173" t="s">
        <v>6</v>
      </c>
      <c r="L4" s="174"/>
      <c r="M4" s="173" t="s">
        <v>7</v>
      </c>
      <c r="N4" s="174"/>
      <c r="O4" s="175" t="s">
        <v>8</v>
      </c>
      <c r="P4" s="176"/>
      <c r="Q4" s="175" t="s">
        <v>2</v>
      </c>
      <c r="R4" s="176"/>
      <c r="S4" s="173" t="s">
        <v>3</v>
      </c>
      <c r="T4" s="174"/>
      <c r="U4" s="173" t="s">
        <v>4</v>
      </c>
      <c r="V4" s="174"/>
      <c r="W4" s="173" t="s">
        <v>5</v>
      </c>
      <c r="X4" s="174"/>
      <c r="Y4" s="173" t="s">
        <v>6</v>
      </c>
      <c r="Z4" s="174"/>
      <c r="AA4" s="173" t="s">
        <v>7</v>
      </c>
      <c r="AB4" s="174"/>
      <c r="AC4" s="175" t="s">
        <v>8</v>
      </c>
      <c r="AD4" s="176"/>
      <c r="AE4" s="175" t="s">
        <v>2</v>
      </c>
      <c r="AF4" s="176"/>
      <c r="AG4" s="173" t="s">
        <v>3</v>
      </c>
      <c r="AH4" s="174"/>
      <c r="AI4" s="173" t="s">
        <v>4</v>
      </c>
      <c r="AJ4" s="174"/>
      <c r="AK4" s="173" t="s">
        <v>5</v>
      </c>
      <c r="AL4" s="174"/>
      <c r="AM4" s="173" t="s">
        <v>6</v>
      </c>
      <c r="AN4" s="174"/>
      <c r="AO4" s="173" t="s">
        <v>7</v>
      </c>
      <c r="AP4" s="174"/>
      <c r="AQ4" s="175" t="s">
        <v>8</v>
      </c>
      <c r="AR4" s="176"/>
      <c r="AS4" s="175" t="s">
        <v>2</v>
      </c>
      <c r="AT4" s="176"/>
      <c r="AU4" s="173" t="s">
        <v>3</v>
      </c>
      <c r="AV4" s="174"/>
      <c r="AW4" s="173" t="s">
        <v>4</v>
      </c>
      <c r="AX4" s="174"/>
      <c r="AY4" s="173" t="s">
        <v>5</v>
      </c>
      <c r="AZ4" s="174"/>
      <c r="BA4" s="173" t="s">
        <v>6</v>
      </c>
      <c r="BB4" s="174"/>
      <c r="BC4" s="173" t="s">
        <v>7</v>
      </c>
      <c r="BD4" s="174"/>
      <c r="BE4" s="175" t="s">
        <v>8</v>
      </c>
      <c r="BF4" s="176"/>
      <c r="BG4" s="175" t="s">
        <v>2</v>
      </c>
      <c r="BH4" s="176"/>
      <c r="BI4" s="173" t="s">
        <v>3</v>
      </c>
      <c r="BJ4" s="174"/>
      <c r="BK4" s="173" t="s">
        <v>4</v>
      </c>
      <c r="BL4" s="174"/>
      <c r="BM4" s="180" t="s">
        <v>9</v>
      </c>
      <c r="BN4" s="183" t="s">
        <v>10</v>
      </c>
      <c r="BO4" s="186" t="s">
        <v>11</v>
      </c>
      <c r="BP4" s="189" t="s">
        <v>12</v>
      </c>
      <c r="BQ4" s="192" t="s">
        <v>13</v>
      </c>
      <c r="BR4" s="197" t="s">
        <v>14</v>
      </c>
      <c r="BS4" s="200" t="s">
        <v>15</v>
      </c>
      <c r="BT4" s="203" t="s">
        <v>16</v>
      </c>
      <c r="BU4" s="206" t="s">
        <v>17</v>
      </c>
      <c r="BV4" s="209" t="s">
        <v>18</v>
      </c>
      <c r="BW4" s="177" t="s">
        <v>19</v>
      </c>
    </row>
    <row r="5" spans="1:75" s="1" customFormat="1" ht="19.5" customHeight="1" thickBot="1" x14ac:dyDescent="0.3">
      <c r="A5" s="11"/>
      <c r="B5" s="12"/>
      <c r="D5" s="13" t="s">
        <v>20</v>
      </c>
      <c r="E5" s="17"/>
      <c r="F5" s="17"/>
      <c r="H5" s="10"/>
      <c r="I5" s="195">
        <v>44958</v>
      </c>
      <c r="J5" s="196"/>
      <c r="K5" s="195">
        <v>44959</v>
      </c>
      <c r="L5" s="196"/>
      <c r="M5" s="195">
        <v>44960</v>
      </c>
      <c r="N5" s="196"/>
      <c r="O5" s="212">
        <v>44961</v>
      </c>
      <c r="P5" s="213"/>
      <c r="Q5" s="212">
        <v>44962</v>
      </c>
      <c r="R5" s="213"/>
      <c r="S5" s="195">
        <v>44963</v>
      </c>
      <c r="T5" s="196"/>
      <c r="U5" s="195">
        <v>44964</v>
      </c>
      <c r="V5" s="196"/>
      <c r="W5" s="195">
        <v>44965</v>
      </c>
      <c r="X5" s="196"/>
      <c r="Y5" s="195">
        <v>44966</v>
      </c>
      <c r="Z5" s="196"/>
      <c r="AA5" s="195">
        <v>44967</v>
      </c>
      <c r="AB5" s="196"/>
      <c r="AC5" s="212">
        <v>44968</v>
      </c>
      <c r="AD5" s="213"/>
      <c r="AE5" s="212">
        <v>44969</v>
      </c>
      <c r="AF5" s="213"/>
      <c r="AG5" s="195">
        <v>44970</v>
      </c>
      <c r="AH5" s="196"/>
      <c r="AI5" s="195">
        <v>44971</v>
      </c>
      <c r="AJ5" s="196"/>
      <c r="AK5" s="195">
        <v>44972</v>
      </c>
      <c r="AL5" s="196"/>
      <c r="AM5" s="195">
        <v>44973</v>
      </c>
      <c r="AN5" s="196"/>
      <c r="AO5" s="195">
        <v>44974</v>
      </c>
      <c r="AP5" s="196"/>
      <c r="AQ5" s="212">
        <v>44975</v>
      </c>
      <c r="AR5" s="213"/>
      <c r="AS5" s="212">
        <v>44976</v>
      </c>
      <c r="AT5" s="213"/>
      <c r="AU5" s="195">
        <v>44977</v>
      </c>
      <c r="AV5" s="196"/>
      <c r="AW5" s="195">
        <v>44978</v>
      </c>
      <c r="AX5" s="196"/>
      <c r="AY5" s="195">
        <v>44979</v>
      </c>
      <c r="AZ5" s="196"/>
      <c r="BA5" s="195">
        <v>44980</v>
      </c>
      <c r="BB5" s="196"/>
      <c r="BC5" s="195">
        <v>44981</v>
      </c>
      <c r="BD5" s="196"/>
      <c r="BE5" s="212">
        <v>44982</v>
      </c>
      <c r="BF5" s="213"/>
      <c r="BG5" s="212">
        <v>44983</v>
      </c>
      <c r="BH5" s="213"/>
      <c r="BI5" s="195">
        <v>44984</v>
      </c>
      <c r="BJ5" s="196"/>
      <c r="BK5" s="195">
        <v>44985</v>
      </c>
      <c r="BL5" s="196"/>
      <c r="BM5" s="181"/>
      <c r="BN5" s="184"/>
      <c r="BO5" s="187"/>
      <c r="BP5" s="190"/>
      <c r="BQ5" s="193"/>
      <c r="BR5" s="198"/>
      <c r="BS5" s="201"/>
      <c r="BT5" s="204"/>
      <c r="BU5" s="207"/>
      <c r="BV5" s="210"/>
      <c r="BW5" s="178"/>
    </row>
    <row r="6" spans="1:75" s="1" customFormat="1" ht="21" customHeight="1" thickBot="1" x14ac:dyDescent="0.3">
      <c r="A6" s="11"/>
      <c r="B6" s="12"/>
      <c r="C6" s="12"/>
      <c r="D6" s="13"/>
      <c r="E6" s="14"/>
      <c r="F6" s="14"/>
      <c r="G6" s="12"/>
      <c r="H6" s="10"/>
      <c r="I6" s="30" t="s">
        <v>21</v>
      </c>
      <c r="J6" s="124" t="s">
        <v>22</v>
      </c>
      <c r="K6" s="25" t="s">
        <v>21</v>
      </c>
      <c r="L6" s="23" t="s">
        <v>22</v>
      </c>
      <c r="M6" s="22" t="s">
        <v>21</v>
      </c>
      <c r="N6" s="23" t="s">
        <v>22</v>
      </c>
      <c r="O6" s="125" t="s">
        <v>21</v>
      </c>
      <c r="P6" s="126" t="s">
        <v>22</v>
      </c>
      <c r="Q6" s="20" t="s">
        <v>21</v>
      </c>
      <c r="R6" s="21" t="s">
        <v>22</v>
      </c>
      <c r="S6" s="26" t="s">
        <v>21</v>
      </c>
      <c r="T6" s="27" t="s">
        <v>22</v>
      </c>
      <c r="U6" s="30" t="s">
        <v>21</v>
      </c>
      <c r="V6" s="27" t="s">
        <v>22</v>
      </c>
      <c r="W6" s="26" t="s">
        <v>21</v>
      </c>
      <c r="X6" s="124" t="s">
        <v>22</v>
      </c>
      <c r="Y6" s="25" t="s">
        <v>21</v>
      </c>
      <c r="Z6" s="23" t="s">
        <v>22</v>
      </c>
      <c r="AA6" s="22" t="s">
        <v>21</v>
      </c>
      <c r="AB6" s="23" t="s">
        <v>22</v>
      </c>
      <c r="AC6" s="125" t="s">
        <v>21</v>
      </c>
      <c r="AD6" s="21" t="s">
        <v>22</v>
      </c>
      <c r="AE6" s="20" t="s">
        <v>21</v>
      </c>
      <c r="AF6" s="21" t="s">
        <v>22</v>
      </c>
      <c r="AG6" s="26" t="s">
        <v>21</v>
      </c>
      <c r="AH6" s="27" t="s">
        <v>22</v>
      </c>
      <c r="AI6" s="26" t="s">
        <v>21</v>
      </c>
      <c r="AJ6" s="124" t="s">
        <v>22</v>
      </c>
      <c r="AK6" s="30" t="s">
        <v>21</v>
      </c>
      <c r="AL6" s="124" t="s">
        <v>22</v>
      </c>
      <c r="AM6" s="25" t="s">
        <v>21</v>
      </c>
      <c r="AN6" s="23" t="s">
        <v>22</v>
      </c>
      <c r="AO6" s="22" t="s">
        <v>21</v>
      </c>
      <c r="AP6" s="23" t="s">
        <v>22</v>
      </c>
      <c r="AQ6" s="125" t="s">
        <v>21</v>
      </c>
      <c r="AR6" s="126" t="s">
        <v>22</v>
      </c>
      <c r="AS6" s="20" t="s">
        <v>21</v>
      </c>
      <c r="AT6" s="21" t="s">
        <v>22</v>
      </c>
      <c r="AU6" s="26" t="s">
        <v>21</v>
      </c>
      <c r="AV6" s="27" t="s">
        <v>22</v>
      </c>
      <c r="AW6" s="26" t="s">
        <v>21</v>
      </c>
      <c r="AX6" s="124" t="s">
        <v>22</v>
      </c>
      <c r="AY6" s="30" t="s">
        <v>21</v>
      </c>
      <c r="AZ6" s="124" t="s">
        <v>22</v>
      </c>
      <c r="BA6" s="25" t="s">
        <v>21</v>
      </c>
      <c r="BB6" s="23" t="s">
        <v>22</v>
      </c>
      <c r="BC6" s="22" t="s">
        <v>21</v>
      </c>
      <c r="BD6" s="23" t="s">
        <v>22</v>
      </c>
      <c r="BE6" s="125" t="s">
        <v>21</v>
      </c>
      <c r="BF6" s="126" t="s">
        <v>22</v>
      </c>
      <c r="BG6" s="20" t="s">
        <v>21</v>
      </c>
      <c r="BH6" s="21" t="s">
        <v>22</v>
      </c>
      <c r="BI6" s="26" t="s">
        <v>21</v>
      </c>
      <c r="BJ6" s="27" t="s">
        <v>22</v>
      </c>
      <c r="BK6" s="26" t="s">
        <v>21</v>
      </c>
      <c r="BL6" s="27" t="s">
        <v>22</v>
      </c>
      <c r="BM6" s="182"/>
      <c r="BN6" s="185"/>
      <c r="BO6" s="188"/>
      <c r="BP6" s="191"/>
      <c r="BQ6" s="194"/>
      <c r="BR6" s="199"/>
      <c r="BS6" s="202"/>
      <c r="BT6" s="205"/>
      <c r="BU6" s="208"/>
      <c r="BV6" s="211"/>
      <c r="BW6" s="179"/>
    </row>
    <row r="7" spans="1:75" ht="15.75" thickBot="1" x14ac:dyDescent="0.3">
      <c r="A7" s="31"/>
      <c r="B7" s="32"/>
      <c r="C7" s="33" t="s">
        <v>23</v>
      </c>
      <c r="D7" s="34" t="s">
        <v>24</v>
      </c>
      <c r="E7" s="35" t="s">
        <v>25</v>
      </c>
      <c r="F7" s="33" t="s">
        <v>26</v>
      </c>
      <c r="G7" s="34" t="s">
        <v>27</v>
      </c>
      <c r="H7" s="36" t="s">
        <v>28</v>
      </c>
      <c r="I7" s="37"/>
      <c r="J7" s="38"/>
      <c r="K7" s="39"/>
      <c r="L7" s="38"/>
      <c r="M7" s="39"/>
      <c r="N7" s="38"/>
      <c r="O7" s="39"/>
      <c r="P7" s="38"/>
      <c r="Q7" s="40"/>
      <c r="R7" s="38"/>
      <c r="S7" s="41"/>
      <c r="T7" s="42"/>
      <c r="U7" s="37"/>
      <c r="V7" s="43"/>
      <c r="W7" s="39"/>
      <c r="X7" s="38"/>
      <c r="Y7" s="39"/>
      <c r="Z7" s="38"/>
      <c r="AA7" s="40"/>
      <c r="AB7" s="38"/>
      <c r="AC7" s="39"/>
      <c r="AD7" s="38"/>
      <c r="AE7" s="39"/>
      <c r="AF7" s="38"/>
      <c r="AG7" s="37"/>
      <c r="AH7" s="43"/>
      <c r="AI7" s="41"/>
      <c r="AJ7" s="42"/>
      <c r="AK7" s="37"/>
      <c r="AL7" s="43"/>
      <c r="AM7" s="44"/>
      <c r="AN7" s="45"/>
      <c r="AO7" s="37"/>
      <c r="AP7" s="43"/>
      <c r="AQ7" s="39"/>
      <c r="AR7" s="38"/>
      <c r="AS7" s="40"/>
      <c r="AT7" s="38"/>
      <c r="AU7" s="39"/>
      <c r="AV7" s="46"/>
      <c r="AW7" s="39"/>
      <c r="AX7" s="38"/>
      <c r="AY7" s="40"/>
      <c r="AZ7" s="46"/>
      <c r="BA7" s="39"/>
      <c r="BB7" s="38"/>
      <c r="BC7" s="40"/>
      <c r="BD7" s="46"/>
      <c r="BE7" s="39"/>
      <c r="BF7" s="38"/>
      <c r="BG7" s="40"/>
      <c r="BH7" s="38"/>
      <c r="BI7" s="40"/>
      <c r="BJ7" s="46"/>
      <c r="BK7" s="39"/>
      <c r="BL7" s="38"/>
      <c r="BM7" s="50"/>
      <c r="BN7" s="51"/>
      <c r="BO7" s="51"/>
      <c r="BP7" s="51"/>
      <c r="BQ7" s="51"/>
      <c r="BR7" s="51"/>
      <c r="BS7" s="51"/>
      <c r="BT7" s="51"/>
      <c r="BU7" s="51"/>
      <c r="BV7" s="51"/>
      <c r="BW7" s="52"/>
    </row>
    <row r="8" spans="1:75" ht="15" customHeight="1" x14ac:dyDescent="0.25">
      <c r="A8" s="214"/>
      <c r="B8" s="53">
        <v>1</v>
      </c>
      <c r="C8" s="54" t="s">
        <v>29</v>
      </c>
      <c r="D8" s="55"/>
      <c r="E8" s="55" t="s">
        <v>30</v>
      </c>
      <c r="F8" s="56" t="s">
        <v>31</v>
      </c>
      <c r="G8" s="57" t="s">
        <v>32</v>
      </c>
      <c r="H8" s="58" t="s">
        <v>33</v>
      </c>
      <c r="I8" s="65">
        <v>9</v>
      </c>
      <c r="J8" s="66" t="s">
        <v>229</v>
      </c>
      <c r="K8" s="65">
        <v>9</v>
      </c>
      <c r="L8" s="66" t="s">
        <v>229</v>
      </c>
      <c r="M8" s="65">
        <v>9</v>
      </c>
      <c r="N8" s="66" t="s">
        <v>229</v>
      </c>
      <c r="O8" s="67">
        <v>0</v>
      </c>
      <c r="P8" s="68" t="s">
        <v>34</v>
      </c>
      <c r="Q8" s="67">
        <v>0</v>
      </c>
      <c r="R8" s="68" t="s">
        <v>34</v>
      </c>
      <c r="S8" s="65">
        <v>9</v>
      </c>
      <c r="T8" s="66" t="s">
        <v>229</v>
      </c>
      <c r="U8" s="65">
        <v>9</v>
      </c>
      <c r="V8" s="66" t="s">
        <v>229</v>
      </c>
      <c r="W8" s="65">
        <v>9</v>
      </c>
      <c r="X8" s="66" t="s">
        <v>229</v>
      </c>
      <c r="Y8" s="65">
        <v>9</v>
      </c>
      <c r="Z8" s="66" t="s">
        <v>229</v>
      </c>
      <c r="AA8" s="65">
        <v>9</v>
      </c>
      <c r="AB8" s="66" t="s">
        <v>229</v>
      </c>
      <c r="AC8" s="67">
        <v>0</v>
      </c>
      <c r="AD8" s="68" t="s">
        <v>34</v>
      </c>
      <c r="AE8" s="67">
        <v>0</v>
      </c>
      <c r="AF8" s="68" t="s">
        <v>34</v>
      </c>
      <c r="AG8" s="65">
        <v>9</v>
      </c>
      <c r="AH8" s="66" t="s">
        <v>229</v>
      </c>
      <c r="AI8" s="65">
        <v>9</v>
      </c>
      <c r="AJ8" s="66" t="s">
        <v>229</v>
      </c>
      <c r="AK8" s="65">
        <v>9</v>
      </c>
      <c r="AL8" s="66" t="s">
        <v>229</v>
      </c>
      <c r="AM8" s="61">
        <v>9</v>
      </c>
      <c r="AN8" s="45" t="s">
        <v>229</v>
      </c>
      <c r="AO8" s="61">
        <v>9</v>
      </c>
      <c r="AP8" s="62" t="s">
        <v>229</v>
      </c>
      <c r="AQ8" s="67">
        <v>0</v>
      </c>
      <c r="AR8" s="68" t="s">
        <v>34</v>
      </c>
      <c r="AS8" s="67">
        <v>0</v>
      </c>
      <c r="AT8" s="68" t="s">
        <v>34</v>
      </c>
      <c r="AU8" s="127">
        <v>0</v>
      </c>
      <c r="AV8" s="128" t="s">
        <v>40</v>
      </c>
      <c r="AW8" s="63">
        <v>0</v>
      </c>
      <c r="AX8" s="128" t="s">
        <v>40</v>
      </c>
      <c r="AY8" s="139">
        <v>0</v>
      </c>
      <c r="AZ8" s="128" t="s">
        <v>40</v>
      </c>
      <c r="BA8" s="139">
        <v>0</v>
      </c>
      <c r="BB8" s="84" t="s">
        <v>40</v>
      </c>
      <c r="BC8" s="79">
        <v>0</v>
      </c>
      <c r="BD8" s="84" t="s">
        <v>40</v>
      </c>
      <c r="BE8" s="67">
        <v>0</v>
      </c>
      <c r="BF8" s="68" t="s">
        <v>34</v>
      </c>
      <c r="BG8" s="67">
        <v>0</v>
      </c>
      <c r="BH8" s="68" t="s">
        <v>34</v>
      </c>
      <c r="BI8" s="83">
        <v>0</v>
      </c>
      <c r="BJ8" s="84" t="s">
        <v>40</v>
      </c>
      <c r="BK8" s="127">
        <v>0</v>
      </c>
      <c r="BL8" s="128" t="s">
        <v>40</v>
      </c>
      <c r="BM8" s="69">
        <f t="shared" ref="BM8" si="0">COUNTIF(I8:BL8,"A")+COUNTIF(I8:BL8,"B")+COUNTIF(I8:BL8,"C")+COUNTIF(I8:BL8,"A1")+COUNTIF(I8:BL8,"B1")+ COUNTIF(I8:BL8,"A2")+COUNTIF(I8:BL8,"B2")+ COUNTIF(I8:BL8,"H")</f>
        <v>13</v>
      </c>
      <c r="BN8" s="70">
        <f ca="1">SUMIF($I$6:$BL$55,"Hn",I8:BL8)</f>
        <v>117</v>
      </c>
      <c r="BO8" s="70">
        <f t="shared" ref="BO8" si="1">COUNTIF(I8:BL8,"De")+COUNTIF(I8:BL8,"Pc")+COUNTIF(I8:BL8,"Ad")+COUNTIF(I8:BL8,"Fa")</f>
        <v>8</v>
      </c>
      <c r="BP8" s="70">
        <f t="shared" ref="BP8" si="2">COUNTIF(I8:BL8,"Fa")</f>
        <v>0</v>
      </c>
      <c r="BQ8" s="70">
        <f t="shared" ref="BQ8" si="3">COUNTIF(I8:BL8,"Pc")</f>
        <v>0</v>
      </c>
      <c r="BR8" s="70">
        <f t="shared" ref="BR8" si="4">COUNTIF(I8:BL8,"Cn")</f>
        <v>0</v>
      </c>
      <c r="BS8" s="70">
        <f t="shared" ref="BS8" si="5">COUNTIF(I8:BL8,"Lm")</f>
        <v>0</v>
      </c>
      <c r="BT8" s="70">
        <f t="shared" ref="BT8" si="6">COUNTIF(I8:BL8,"Au")</f>
        <v>0</v>
      </c>
      <c r="BU8" s="70">
        <f t="shared" ref="BU8" si="7">COUNTIF(I8:BL8,"Va")</f>
        <v>7</v>
      </c>
      <c r="BV8" s="70">
        <f t="shared" ref="BV8" si="8">COUNTIF(I8:BL8,"Ad")</f>
        <v>0</v>
      </c>
      <c r="BW8" s="71">
        <f t="shared" ref="BW8" si="9">COUNTIF(I8:BL8,"A")+COUNTIF(I8:BL8,"B")+COUNTIF(I8:BL8,"C")+COUNTIF(I8:BL8,"De")+COUNTIF(I8:BL8,"Pc")+COUNTIF(I8:BL8,"V")</f>
        <v>21</v>
      </c>
    </row>
    <row r="9" spans="1:75" ht="15" customHeight="1" x14ac:dyDescent="0.25">
      <c r="A9" s="214"/>
      <c r="B9" s="72">
        <v>2</v>
      </c>
      <c r="C9" s="73" t="s">
        <v>35</v>
      </c>
      <c r="D9" s="74" t="s">
        <v>36</v>
      </c>
      <c r="E9" s="74" t="s">
        <v>37</v>
      </c>
      <c r="F9" s="75" t="s">
        <v>38</v>
      </c>
      <c r="G9" s="57" t="s">
        <v>39</v>
      </c>
      <c r="H9" s="76" t="s">
        <v>33</v>
      </c>
      <c r="I9" s="83">
        <v>0</v>
      </c>
      <c r="J9" s="84" t="s">
        <v>40</v>
      </c>
      <c r="K9" s="83">
        <v>0</v>
      </c>
      <c r="L9" s="84" t="s">
        <v>40</v>
      </c>
      <c r="M9" s="83">
        <v>0</v>
      </c>
      <c r="N9" s="84" t="s">
        <v>40</v>
      </c>
      <c r="O9" s="77">
        <v>0</v>
      </c>
      <c r="P9" s="78" t="s">
        <v>34</v>
      </c>
      <c r="Q9" s="77">
        <v>0</v>
      </c>
      <c r="R9" s="78" t="s">
        <v>34</v>
      </c>
      <c r="S9" s="83">
        <v>9</v>
      </c>
      <c r="T9" s="84" t="s">
        <v>229</v>
      </c>
      <c r="U9" s="83">
        <v>9</v>
      </c>
      <c r="V9" s="84" t="s">
        <v>229</v>
      </c>
      <c r="W9" s="83">
        <v>9</v>
      </c>
      <c r="X9" s="84" t="s">
        <v>229</v>
      </c>
      <c r="Y9" s="83">
        <v>9</v>
      </c>
      <c r="Z9" s="84" t="s">
        <v>229</v>
      </c>
      <c r="AA9" s="83">
        <v>9</v>
      </c>
      <c r="AB9" s="84" t="s">
        <v>229</v>
      </c>
      <c r="AC9" s="77">
        <v>0</v>
      </c>
      <c r="AD9" s="78" t="s">
        <v>34</v>
      </c>
      <c r="AE9" s="77">
        <v>0</v>
      </c>
      <c r="AF9" s="78" t="s">
        <v>34</v>
      </c>
      <c r="AG9" s="83">
        <v>9</v>
      </c>
      <c r="AH9" s="84" t="s">
        <v>229</v>
      </c>
      <c r="AI9" s="83">
        <v>9</v>
      </c>
      <c r="AJ9" s="84" t="s">
        <v>229</v>
      </c>
      <c r="AK9" s="83">
        <v>9</v>
      </c>
      <c r="AL9" s="84" t="s">
        <v>229</v>
      </c>
      <c r="AM9" s="79">
        <v>9</v>
      </c>
      <c r="AN9" s="82" t="s">
        <v>229</v>
      </c>
      <c r="AO9" s="79">
        <v>9</v>
      </c>
      <c r="AP9" s="80" t="s">
        <v>229</v>
      </c>
      <c r="AQ9" s="77">
        <v>0</v>
      </c>
      <c r="AR9" s="78" t="s">
        <v>34</v>
      </c>
      <c r="AS9" s="77">
        <v>0</v>
      </c>
      <c r="AT9" s="78" t="s">
        <v>34</v>
      </c>
      <c r="AU9" s="83">
        <v>9</v>
      </c>
      <c r="AV9" s="84" t="s">
        <v>229</v>
      </c>
      <c r="AW9" s="83">
        <v>9</v>
      </c>
      <c r="AX9" s="84" t="s">
        <v>229</v>
      </c>
      <c r="AY9" s="83">
        <v>9</v>
      </c>
      <c r="AZ9" s="84" t="s">
        <v>229</v>
      </c>
      <c r="BA9" s="79">
        <v>9</v>
      </c>
      <c r="BB9" s="82" t="s">
        <v>229</v>
      </c>
      <c r="BC9" s="79">
        <v>9</v>
      </c>
      <c r="BD9" s="80" t="s">
        <v>229</v>
      </c>
      <c r="BE9" s="77">
        <v>0</v>
      </c>
      <c r="BF9" s="78" t="s">
        <v>34</v>
      </c>
      <c r="BG9" s="77">
        <v>0</v>
      </c>
      <c r="BH9" s="78" t="s">
        <v>34</v>
      </c>
      <c r="BI9" s="79">
        <v>9</v>
      </c>
      <c r="BJ9" s="84" t="s">
        <v>229</v>
      </c>
      <c r="BK9" s="79">
        <v>9</v>
      </c>
      <c r="BL9" s="84" t="s">
        <v>229</v>
      </c>
      <c r="BM9" s="69">
        <f t="shared" ref="BM9:BM10" si="10">COUNTIF(I9:BL9,"A")+COUNTIF(I9:BL9,"B")+COUNTIF(I9:BL9,"C")+COUNTIF(I9:BL9,"A1")+COUNTIF(I9:BL9,"B1")+ COUNTIF(I9:BL9,"A2")+COUNTIF(I9:BL9,"B2")+ COUNTIF(I9:BL9,"H")</f>
        <v>17</v>
      </c>
      <c r="BN9" s="70">
        <f ca="1">SUMIF($I$6:$BL$55,"Hn",I9:BL9)</f>
        <v>153</v>
      </c>
      <c r="BO9" s="70">
        <f t="shared" ref="BO9:BO10" si="11">COUNTIF(I9:BL9,"De")+COUNTIF(I9:BL9,"Pc")+COUNTIF(I9:BL9,"Ad")+COUNTIF(I9:BL9,"Fa")</f>
        <v>8</v>
      </c>
      <c r="BP9" s="70">
        <f t="shared" ref="BP9:BP10" si="12">COUNTIF(I9:BL9,"Fa")</f>
        <v>0</v>
      </c>
      <c r="BQ9" s="70">
        <f t="shared" ref="BQ9:BQ10" si="13">COUNTIF(I9:BL9,"Pc")</f>
        <v>0</v>
      </c>
      <c r="BR9" s="70">
        <f t="shared" ref="BR9:BR10" si="14">COUNTIF(I9:BL9,"Cn")</f>
        <v>0</v>
      </c>
      <c r="BS9" s="70">
        <f t="shared" ref="BS9:BS10" si="15">COUNTIF(I9:BL9,"Lm")</f>
        <v>0</v>
      </c>
      <c r="BT9" s="70">
        <f t="shared" ref="BT9:BT10" si="16">COUNTIF(I9:BL9,"Au")</f>
        <v>0</v>
      </c>
      <c r="BU9" s="70">
        <f t="shared" ref="BU9:BU10" si="17">COUNTIF(I9:BL9,"Va")</f>
        <v>3</v>
      </c>
      <c r="BV9" s="70">
        <f t="shared" ref="BV9:BV10" si="18">COUNTIF(I9:BL9,"Ad")</f>
        <v>0</v>
      </c>
      <c r="BW9" s="71">
        <f t="shared" ref="BW9:BW10" si="19">COUNTIF(I9:BL9,"A")+COUNTIF(I9:BL9,"B")+COUNTIF(I9:BL9,"C")+COUNTIF(I9:BL9,"De")+COUNTIF(I9:BL9,"Pc")+COUNTIF(I9:BL9,"V")</f>
        <v>25</v>
      </c>
    </row>
    <row r="10" spans="1:75" ht="15" customHeight="1" x14ac:dyDescent="0.25">
      <c r="A10" s="214"/>
      <c r="B10" s="72">
        <v>3</v>
      </c>
      <c r="C10" s="73" t="s">
        <v>41</v>
      </c>
      <c r="D10" s="74" t="s">
        <v>42</v>
      </c>
      <c r="E10" s="74" t="s">
        <v>43</v>
      </c>
      <c r="F10" s="75" t="s">
        <v>44</v>
      </c>
      <c r="G10" s="57" t="s">
        <v>39</v>
      </c>
      <c r="H10" s="76" t="s">
        <v>33</v>
      </c>
      <c r="I10" s="83">
        <v>9</v>
      </c>
      <c r="J10" s="84" t="s">
        <v>229</v>
      </c>
      <c r="K10" s="83">
        <v>9</v>
      </c>
      <c r="L10" s="84" t="s">
        <v>229</v>
      </c>
      <c r="M10" s="83">
        <v>9</v>
      </c>
      <c r="N10" s="84" t="s">
        <v>229</v>
      </c>
      <c r="O10" s="77">
        <v>0</v>
      </c>
      <c r="P10" s="78" t="s">
        <v>34</v>
      </c>
      <c r="Q10" s="77">
        <v>0</v>
      </c>
      <c r="R10" s="78" t="s">
        <v>34</v>
      </c>
      <c r="S10" s="83">
        <v>9</v>
      </c>
      <c r="T10" s="84" t="s">
        <v>229</v>
      </c>
      <c r="U10" s="83">
        <v>9</v>
      </c>
      <c r="V10" s="84" t="s">
        <v>229</v>
      </c>
      <c r="W10" s="83">
        <v>9</v>
      </c>
      <c r="X10" s="84" t="s">
        <v>229</v>
      </c>
      <c r="Y10" s="83">
        <v>9</v>
      </c>
      <c r="Z10" s="84" t="s">
        <v>229</v>
      </c>
      <c r="AA10" s="83">
        <v>9</v>
      </c>
      <c r="AB10" s="84" t="s">
        <v>229</v>
      </c>
      <c r="AC10" s="77">
        <v>0</v>
      </c>
      <c r="AD10" s="78" t="s">
        <v>34</v>
      </c>
      <c r="AE10" s="77">
        <v>0</v>
      </c>
      <c r="AF10" s="78" t="s">
        <v>34</v>
      </c>
      <c r="AG10" s="83">
        <v>9</v>
      </c>
      <c r="AH10" s="84" t="s">
        <v>229</v>
      </c>
      <c r="AI10" s="83">
        <v>9</v>
      </c>
      <c r="AJ10" s="84" t="s">
        <v>229</v>
      </c>
      <c r="AK10" s="83">
        <v>9</v>
      </c>
      <c r="AL10" s="84" t="s">
        <v>229</v>
      </c>
      <c r="AM10" s="79">
        <v>9</v>
      </c>
      <c r="AN10" s="82" t="s">
        <v>229</v>
      </c>
      <c r="AO10" s="79">
        <v>9</v>
      </c>
      <c r="AP10" s="80" t="s">
        <v>229</v>
      </c>
      <c r="AQ10" s="77">
        <v>0</v>
      </c>
      <c r="AR10" s="78" t="s">
        <v>34</v>
      </c>
      <c r="AS10" s="77">
        <v>0</v>
      </c>
      <c r="AT10" s="78" t="s">
        <v>34</v>
      </c>
      <c r="AU10" s="83">
        <v>9</v>
      </c>
      <c r="AV10" s="84" t="s">
        <v>229</v>
      </c>
      <c r="AW10" s="83">
        <v>9</v>
      </c>
      <c r="AX10" s="84" t="s">
        <v>229</v>
      </c>
      <c r="AY10" s="83">
        <v>9</v>
      </c>
      <c r="AZ10" s="84" t="s">
        <v>229</v>
      </c>
      <c r="BA10" s="79">
        <v>9</v>
      </c>
      <c r="BB10" s="82" t="s">
        <v>229</v>
      </c>
      <c r="BC10" s="79">
        <v>9</v>
      </c>
      <c r="BD10" s="80" t="s">
        <v>229</v>
      </c>
      <c r="BE10" s="77">
        <v>0</v>
      </c>
      <c r="BF10" s="78" t="s">
        <v>34</v>
      </c>
      <c r="BG10" s="77">
        <v>0</v>
      </c>
      <c r="BH10" s="78" t="s">
        <v>34</v>
      </c>
      <c r="BI10" s="83">
        <v>9</v>
      </c>
      <c r="BJ10" s="84" t="s">
        <v>229</v>
      </c>
      <c r="BK10" s="83">
        <v>9</v>
      </c>
      <c r="BL10" s="84" t="s">
        <v>229</v>
      </c>
      <c r="BM10" s="69">
        <f t="shared" si="10"/>
        <v>20</v>
      </c>
      <c r="BN10" s="70">
        <f ca="1">SUMIF($I$6:$BL$55,"Hn",I10:BL10)</f>
        <v>180</v>
      </c>
      <c r="BO10" s="70">
        <f t="shared" si="11"/>
        <v>8</v>
      </c>
      <c r="BP10" s="70">
        <f t="shared" si="12"/>
        <v>0</v>
      </c>
      <c r="BQ10" s="70">
        <f t="shared" si="13"/>
        <v>0</v>
      </c>
      <c r="BR10" s="70">
        <f t="shared" si="14"/>
        <v>0</v>
      </c>
      <c r="BS10" s="70">
        <f t="shared" si="15"/>
        <v>0</v>
      </c>
      <c r="BT10" s="70">
        <f t="shared" si="16"/>
        <v>0</v>
      </c>
      <c r="BU10" s="70">
        <f t="shared" si="17"/>
        <v>0</v>
      </c>
      <c r="BV10" s="70">
        <f t="shared" si="18"/>
        <v>0</v>
      </c>
      <c r="BW10" s="71">
        <f t="shared" si="19"/>
        <v>28</v>
      </c>
    </row>
    <row r="11" spans="1:75" ht="15" customHeight="1" x14ac:dyDescent="0.25">
      <c r="A11" s="214"/>
      <c r="B11" s="72">
        <v>4</v>
      </c>
      <c r="C11" s="73" t="s">
        <v>45</v>
      </c>
      <c r="D11" s="74" t="s">
        <v>46</v>
      </c>
      <c r="E11" s="74" t="s">
        <v>47</v>
      </c>
      <c r="F11" s="75" t="s">
        <v>48</v>
      </c>
      <c r="G11" s="57" t="s">
        <v>49</v>
      </c>
      <c r="H11" s="76" t="s">
        <v>33</v>
      </c>
      <c r="I11" s="83">
        <v>9</v>
      </c>
      <c r="J11" s="84" t="s">
        <v>229</v>
      </c>
      <c r="K11" s="83">
        <v>9</v>
      </c>
      <c r="L11" s="84" t="s">
        <v>229</v>
      </c>
      <c r="M11" s="83">
        <v>9</v>
      </c>
      <c r="N11" s="84" t="s">
        <v>229</v>
      </c>
      <c r="O11" s="77">
        <v>0</v>
      </c>
      <c r="P11" s="78" t="s">
        <v>34</v>
      </c>
      <c r="Q11" s="77">
        <v>0</v>
      </c>
      <c r="R11" s="78" t="s">
        <v>34</v>
      </c>
      <c r="S11" s="83">
        <v>9</v>
      </c>
      <c r="T11" s="84" t="s">
        <v>229</v>
      </c>
      <c r="U11" s="83">
        <v>9</v>
      </c>
      <c r="V11" s="84" t="s">
        <v>229</v>
      </c>
      <c r="W11" s="83">
        <v>9</v>
      </c>
      <c r="X11" s="84" t="s">
        <v>229</v>
      </c>
      <c r="Y11" s="83">
        <v>9</v>
      </c>
      <c r="Z11" s="84" t="s">
        <v>229</v>
      </c>
      <c r="AA11" s="83">
        <v>9</v>
      </c>
      <c r="AB11" s="84" t="s">
        <v>229</v>
      </c>
      <c r="AC11" s="77">
        <v>0</v>
      </c>
      <c r="AD11" s="78" t="s">
        <v>34</v>
      </c>
      <c r="AE11" s="77">
        <v>0</v>
      </c>
      <c r="AF11" s="78" t="s">
        <v>34</v>
      </c>
      <c r="AG11" s="83">
        <v>9</v>
      </c>
      <c r="AH11" s="84" t="s">
        <v>229</v>
      </c>
      <c r="AI11" s="83">
        <v>9</v>
      </c>
      <c r="AJ11" s="84" t="s">
        <v>229</v>
      </c>
      <c r="AK11" s="83">
        <v>9</v>
      </c>
      <c r="AL11" s="84" t="s">
        <v>229</v>
      </c>
      <c r="AM11" s="79">
        <v>9</v>
      </c>
      <c r="AN11" s="82" t="s">
        <v>229</v>
      </c>
      <c r="AO11" s="79">
        <v>9</v>
      </c>
      <c r="AP11" s="80" t="s">
        <v>229</v>
      </c>
      <c r="AQ11" s="77">
        <v>0</v>
      </c>
      <c r="AR11" s="78" t="s">
        <v>34</v>
      </c>
      <c r="AS11" s="77">
        <v>0</v>
      </c>
      <c r="AT11" s="78" t="s">
        <v>34</v>
      </c>
      <c r="AU11" s="83">
        <v>9</v>
      </c>
      <c r="AV11" s="84" t="s">
        <v>229</v>
      </c>
      <c r="AW11" s="83">
        <v>9</v>
      </c>
      <c r="AX11" s="84" t="s">
        <v>229</v>
      </c>
      <c r="AY11" s="83">
        <v>9</v>
      </c>
      <c r="AZ11" s="84" t="s">
        <v>229</v>
      </c>
      <c r="BA11" s="79">
        <v>9</v>
      </c>
      <c r="BB11" s="82" t="s">
        <v>229</v>
      </c>
      <c r="BC11" s="79">
        <v>9</v>
      </c>
      <c r="BD11" s="80" t="s">
        <v>229</v>
      </c>
      <c r="BE11" s="77">
        <v>0</v>
      </c>
      <c r="BF11" s="78" t="s">
        <v>34</v>
      </c>
      <c r="BG11" s="77">
        <v>0</v>
      </c>
      <c r="BH11" s="78" t="s">
        <v>34</v>
      </c>
      <c r="BI11" s="83">
        <v>9</v>
      </c>
      <c r="BJ11" s="84" t="s">
        <v>229</v>
      </c>
      <c r="BK11" s="83">
        <v>9</v>
      </c>
      <c r="BL11" s="84" t="s">
        <v>229</v>
      </c>
      <c r="BM11" s="69">
        <f t="shared" ref="BM11:BM14" si="20">COUNTIF(I11:BL11,"A")+COUNTIF(I11:BL11,"B")+COUNTIF(I11:BL11,"C")+COUNTIF(I11:BL11,"A1")+COUNTIF(I11:BL11,"B1")+ COUNTIF(I11:BL11,"A2")+COUNTIF(I11:BL11,"B2")+ COUNTIF(I11:BL11,"H")</f>
        <v>20</v>
      </c>
      <c r="BN11" s="70">
        <f ca="1">SUMIF($I$6:$BL$55,"Hn",I11:BL11)</f>
        <v>180</v>
      </c>
      <c r="BO11" s="70">
        <f t="shared" ref="BO11:BO14" si="21">COUNTIF(I11:BL11,"De")+COUNTIF(I11:BL11,"Pc")+COUNTIF(I11:BL11,"Ad")+COUNTIF(I11:BL11,"Fa")</f>
        <v>8</v>
      </c>
      <c r="BP11" s="70">
        <f t="shared" ref="BP11:BP14" si="22">COUNTIF(I11:BL11,"Fa")</f>
        <v>0</v>
      </c>
      <c r="BQ11" s="70">
        <f t="shared" ref="BQ11:BQ14" si="23">COUNTIF(I11:BL11,"Pc")</f>
        <v>0</v>
      </c>
      <c r="BR11" s="70">
        <f t="shared" ref="BR11:BR14" si="24">COUNTIF(I11:BL11,"Cn")</f>
        <v>0</v>
      </c>
      <c r="BS11" s="70">
        <f t="shared" ref="BS11:BS14" si="25">COUNTIF(I11:BL11,"Lm")</f>
        <v>0</v>
      </c>
      <c r="BT11" s="70">
        <f t="shared" ref="BT11:BT14" si="26">COUNTIF(I11:BL11,"Au")</f>
        <v>0</v>
      </c>
      <c r="BU11" s="70">
        <f t="shared" ref="BU11:BU14" si="27">COUNTIF(I11:BL11,"Va")</f>
        <v>0</v>
      </c>
      <c r="BV11" s="70">
        <f t="shared" ref="BV11:BV14" si="28">COUNTIF(I11:BL11,"Ad")</f>
        <v>0</v>
      </c>
      <c r="BW11" s="71">
        <f t="shared" ref="BW11:BW14" si="29">COUNTIF(I11:BL11,"A")+COUNTIF(I11:BL11,"B")+COUNTIF(I11:BL11,"C")+COUNTIF(I11:BL11,"De")+COUNTIF(I11:BL11,"Pc")+COUNTIF(I11:BL11,"V")</f>
        <v>28</v>
      </c>
    </row>
    <row r="12" spans="1:75" ht="15" customHeight="1" x14ac:dyDescent="0.25">
      <c r="A12" s="214"/>
      <c r="B12" s="72">
        <v>5</v>
      </c>
      <c r="C12" s="73" t="s">
        <v>50</v>
      </c>
      <c r="D12" s="74" t="s">
        <v>51</v>
      </c>
      <c r="E12" s="74" t="s">
        <v>52</v>
      </c>
      <c r="F12" s="75" t="s">
        <v>53</v>
      </c>
      <c r="G12" s="57" t="s">
        <v>39</v>
      </c>
      <c r="H12" s="76" t="s">
        <v>33</v>
      </c>
      <c r="I12" s="83">
        <v>9</v>
      </c>
      <c r="J12" s="84" t="s">
        <v>229</v>
      </c>
      <c r="K12" s="83">
        <v>9</v>
      </c>
      <c r="L12" s="84" t="s">
        <v>229</v>
      </c>
      <c r="M12" s="83">
        <v>9</v>
      </c>
      <c r="N12" s="84" t="s">
        <v>229</v>
      </c>
      <c r="O12" s="77">
        <v>0</v>
      </c>
      <c r="P12" s="78" t="s">
        <v>34</v>
      </c>
      <c r="Q12" s="77">
        <v>0</v>
      </c>
      <c r="R12" s="78" t="s">
        <v>34</v>
      </c>
      <c r="S12" s="83">
        <v>9</v>
      </c>
      <c r="T12" s="84" t="s">
        <v>229</v>
      </c>
      <c r="U12" s="83">
        <v>9</v>
      </c>
      <c r="V12" s="84" t="s">
        <v>229</v>
      </c>
      <c r="W12" s="83">
        <v>9</v>
      </c>
      <c r="X12" s="84" t="s">
        <v>229</v>
      </c>
      <c r="Y12" s="83">
        <v>9</v>
      </c>
      <c r="Z12" s="84" t="s">
        <v>229</v>
      </c>
      <c r="AA12" s="83">
        <v>9</v>
      </c>
      <c r="AB12" s="84" t="s">
        <v>229</v>
      </c>
      <c r="AC12" s="77">
        <v>0</v>
      </c>
      <c r="AD12" s="78" t="s">
        <v>34</v>
      </c>
      <c r="AE12" s="77">
        <v>0</v>
      </c>
      <c r="AF12" s="78" t="s">
        <v>34</v>
      </c>
      <c r="AG12" s="83">
        <v>9</v>
      </c>
      <c r="AH12" s="84" t="s">
        <v>229</v>
      </c>
      <c r="AI12" s="83">
        <v>9</v>
      </c>
      <c r="AJ12" s="84" t="s">
        <v>229</v>
      </c>
      <c r="AK12" s="83">
        <v>9</v>
      </c>
      <c r="AL12" s="84" t="s">
        <v>229</v>
      </c>
      <c r="AM12" s="79">
        <v>9</v>
      </c>
      <c r="AN12" s="82" t="s">
        <v>229</v>
      </c>
      <c r="AO12" s="79">
        <v>9</v>
      </c>
      <c r="AP12" s="80" t="s">
        <v>229</v>
      </c>
      <c r="AQ12" s="77">
        <v>0</v>
      </c>
      <c r="AR12" s="78" t="s">
        <v>34</v>
      </c>
      <c r="AS12" s="77">
        <v>0</v>
      </c>
      <c r="AT12" s="78" t="s">
        <v>34</v>
      </c>
      <c r="AU12" s="83">
        <v>9</v>
      </c>
      <c r="AV12" s="84" t="s">
        <v>229</v>
      </c>
      <c r="AW12" s="83">
        <v>9</v>
      </c>
      <c r="AX12" s="84" t="s">
        <v>229</v>
      </c>
      <c r="AY12" s="83">
        <v>9</v>
      </c>
      <c r="AZ12" s="84" t="s">
        <v>229</v>
      </c>
      <c r="BA12" s="79">
        <v>9</v>
      </c>
      <c r="BB12" s="82" t="s">
        <v>229</v>
      </c>
      <c r="BC12" s="79">
        <v>9</v>
      </c>
      <c r="BD12" s="80" t="s">
        <v>229</v>
      </c>
      <c r="BE12" s="77">
        <v>0</v>
      </c>
      <c r="BF12" s="78" t="s">
        <v>34</v>
      </c>
      <c r="BG12" s="77">
        <v>0</v>
      </c>
      <c r="BH12" s="78" t="s">
        <v>34</v>
      </c>
      <c r="BI12" s="83">
        <v>9</v>
      </c>
      <c r="BJ12" s="84" t="s">
        <v>229</v>
      </c>
      <c r="BK12" s="83">
        <v>9</v>
      </c>
      <c r="BL12" s="84" t="s">
        <v>229</v>
      </c>
      <c r="BM12" s="69">
        <f t="shared" si="20"/>
        <v>20</v>
      </c>
      <c r="BN12" s="70">
        <f t="shared" ref="BN12:BN57" ca="1" si="30">SUMIF($I$6:$BL$55,"Hn",I12:BL12)</f>
        <v>180</v>
      </c>
      <c r="BO12" s="70">
        <f t="shared" si="21"/>
        <v>8</v>
      </c>
      <c r="BP12" s="70">
        <f t="shared" si="22"/>
        <v>0</v>
      </c>
      <c r="BQ12" s="70">
        <f t="shared" si="23"/>
        <v>0</v>
      </c>
      <c r="BR12" s="70">
        <f t="shared" si="24"/>
        <v>0</v>
      </c>
      <c r="BS12" s="70">
        <f t="shared" si="25"/>
        <v>0</v>
      </c>
      <c r="BT12" s="70">
        <f t="shared" si="26"/>
        <v>0</v>
      </c>
      <c r="BU12" s="70">
        <f t="shared" si="27"/>
        <v>0</v>
      </c>
      <c r="BV12" s="70">
        <f t="shared" si="28"/>
        <v>0</v>
      </c>
      <c r="BW12" s="71">
        <f t="shared" si="29"/>
        <v>28</v>
      </c>
    </row>
    <row r="13" spans="1:75" ht="15" customHeight="1" x14ac:dyDescent="0.25">
      <c r="A13" s="214"/>
      <c r="B13" s="72">
        <v>6</v>
      </c>
      <c r="C13" s="73" t="s">
        <v>54</v>
      </c>
      <c r="D13" s="74" t="s">
        <v>55</v>
      </c>
      <c r="E13" s="74" t="s">
        <v>56</v>
      </c>
      <c r="F13" s="75" t="s">
        <v>57</v>
      </c>
      <c r="G13" s="57" t="s">
        <v>39</v>
      </c>
      <c r="H13" s="76" t="s">
        <v>33</v>
      </c>
      <c r="I13" s="83">
        <v>9</v>
      </c>
      <c r="J13" s="84" t="s">
        <v>229</v>
      </c>
      <c r="K13" s="83">
        <v>9</v>
      </c>
      <c r="L13" s="84" t="s">
        <v>229</v>
      </c>
      <c r="M13" s="83">
        <v>9</v>
      </c>
      <c r="N13" s="84" t="s">
        <v>229</v>
      </c>
      <c r="O13" s="77">
        <v>0</v>
      </c>
      <c r="P13" s="78" t="s">
        <v>34</v>
      </c>
      <c r="Q13" s="77">
        <v>0</v>
      </c>
      <c r="R13" s="78" t="s">
        <v>34</v>
      </c>
      <c r="S13" s="83">
        <v>9</v>
      </c>
      <c r="T13" s="84" t="s">
        <v>229</v>
      </c>
      <c r="U13" s="83">
        <v>0</v>
      </c>
      <c r="V13" s="84" t="s">
        <v>228</v>
      </c>
      <c r="W13" s="81">
        <v>0</v>
      </c>
      <c r="X13" s="82" t="s">
        <v>228</v>
      </c>
      <c r="Y13" s="81">
        <v>9</v>
      </c>
      <c r="Z13" s="82" t="s">
        <v>229</v>
      </c>
      <c r="AA13" s="81">
        <v>9</v>
      </c>
      <c r="AB13" s="82" t="s">
        <v>229</v>
      </c>
      <c r="AC13" s="77">
        <v>0</v>
      </c>
      <c r="AD13" s="78" t="s">
        <v>34</v>
      </c>
      <c r="AE13" s="77">
        <v>0</v>
      </c>
      <c r="AF13" s="78" t="s">
        <v>34</v>
      </c>
      <c r="AG13" s="83">
        <v>9</v>
      </c>
      <c r="AH13" s="84" t="s">
        <v>229</v>
      </c>
      <c r="AI13" s="81">
        <v>9</v>
      </c>
      <c r="AJ13" s="82" t="s">
        <v>229</v>
      </c>
      <c r="AK13" s="85">
        <v>9</v>
      </c>
      <c r="AL13" s="84" t="s">
        <v>229</v>
      </c>
      <c r="AM13" s="85">
        <v>9</v>
      </c>
      <c r="AN13" s="82" t="s">
        <v>229</v>
      </c>
      <c r="AO13" s="79">
        <v>9</v>
      </c>
      <c r="AP13" s="80" t="s">
        <v>229</v>
      </c>
      <c r="AQ13" s="77">
        <v>0</v>
      </c>
      <c r="AR13" s="78" t="s">
        <v>34</v>
      </c>
      <c r="AS13" s="77">
        <v>0</v>
      </c>
      <c r="AT13" s="78" t="s">
        <v>34</v>
      </c>
      <c r="AU13" s="83">
        <v>9</v>
      </c>
      <c r="AV13" s="84" t="s">
        <v>229</v>
      </c>
      <c r="AW13" s="81">
        <v>9</v>
      </c>
      <c r="AX13" s="82" t="s">
        <v>229</v>
      </c>
      <c r="AY13" s="85">
        <v>9</v>
      </c>
      <c r="AZ13" s="84" t="s">
        <v>229</v>
      </c>
      <c r="BA13" s="85">
        <v>9</v>
      </c>
      <c r="BB13" s="82" t="s">
        <v>229</v>
      </c>
      <c r="BC13" s="79">
        <v>9</v>
      </c>
      <c r="BD13" s="80" t="s">
        <v>229</v>
      </c>
      <c r="BE13" s="77">
        <v>0</v>
      </c>
      <c r="BF13" s="78" t="s">
        <v>34</v>
      </c>
      <c r="BG13" s="77">
        <v>0</v>
      </c>
      <c r="BH13" s="78" t="s">
        <v>34</v>
      </c>
      <c r="BI13" s="83">
        <v>9</v>
      </c>
      <c r="BJ13" s="84" t="s">
        <v>229</v>
      </c>
      <c r="BK13" s="83">
        <v>9</v>
      </c>
      <c r="BL13" s="84" t="s">
        <v>229</v>
      </c>
      <c r="BM13" s="69">
        <f t="shared" si="20"/>
        <v>18</v>
      </c>
      <c r="BN13" s="70">
        <f t="shared" ca="1" si="30"/>
        <v>162</v>
      </c>
      <c r="BO13" s="70">
        <f t="shared" si="21"/>
        <v>8</v>
      </c>
      <c r="BP13" s="70">
        <f t="shared" si="22"/>
        <v>0</v>
      </c>
      <c r="BQ13" s="70">
        <f t="shared" si="23"/>
        <v>0</v>
      </c>
      <c r="BR13" s="70">
        <f t="shared" si="24"/>
        <v>0</v>
      </c>
      <c r="BS13" s="70">
        <f t="shared" si="25"/>
        <v>2</v>
      </c>
      <c r="BT13" s="70">
        <f t="shared" si="26"/>
        <v>0</v>
      </c>
      <c r="BU13" s="70">
        <f t="shared" si="27"/>
        <v>0</v>
      </c>
      <c r="BV13" s="70">
        <f t="shared" si="28"/>
        <v>0</v>
      </c>
      <c r="BW13" s="71">
        <f t="shared" si="29"/>
        <v>26</v>
      </c>
    </row>
    <row r="14" spans="1:75" ht="15" customHeight="1" x14ac:dyDescent="0.25">
      <c r="A14" s="214"/>
      <c r="B14" s="72">
        <v>7</v>
      </c>
      <c r="C14" s="73" t="s">
        <v>58</v>
      </c>
      <c r="D14" s="74" t="s">
        <v>59</v>
      </c>
      <c r="E14" s="74" t="s">
        <v>60</v>
      </c>
      <c r="F14" s="75" t="s">
        <v>61</v>
      </c>
      <c r="G14" s="57" t="s">
        <v>62</v>
      </c>
      <c r="H14" s="76" t="s">
        <v>33</v>
      </c>
      <c r="I14" s="83">
        <v>9</v>
      </c>
      <c r="J14" s="84" t="s">
        <v>229</v>
      </c>
      <c r="K14" s="83">
        <v>9</v>
      </c>
      <c r="L14" s="84" t="s">
        <v>229</v>
      </c>
      <c r="M14" s="83">
        <v>9</v>
      </c>
      <c r="N14" s="84" t="s">
        <v>229</v>
      </c>
      <c r="O14" s="77">
        <v>0</v>
      </c>
      <c r="P14" s="78" t="s">
        <v>34</v>
      </c>
      <c r="Q14" s="77">
        <v>0</v>
      </c>
      <c r="R14" s="78" t="s">
        <v>34</v>
      </c>
      <c r="S14" s="83">
        <v>9</v>
      </c>
      <c r="T14" s="84" t="s">
        <v>229</v>
      </c>
      <c r="U14" s="83">
        <v>9</v>
      </c>
      <c r="V14" s="84" t="s">
        <v>229</v>
      </c>
      <c r="W14" s="83">
        <v>9</v>
      </c>
      <c r="X14" s="84" t="s">
        <v>229</v>
      </c>
      <c r="Y14" s="83">
        <v>9</v>
      </c>
      <c r="Z14" s="84" t="s">
        <v>229</v>
      </c>
      <c r="AA14" s="83">
        <v>9</v>
      </c>
      <c r="AB14" s="84" t="s">
        <v>229</v>
      </c>
      <c r="AC14" s="77">
        <v>0</v>
      </c>
      <c r="AD14" s="78" t="s">
        <v>34</v>
      </c>
      <c r="AE14" s="77">
        <v>0</v>
      </c>
      <c r="AF14" s="78" t="s">
        <v>34</v>
      </c>
      <c r="AG14" s="83">
        <v>9</v>
      </c>
      <c r="AH14" s="84" t="s">
        <v>229</v>
      </c>
      <c r="AI14" s="83">
        <v>9</v>
      </c>
      <c r="AJ14" s="84" t="s">
        <v>229</v>
      </c>
      <c r="AK14" s="83">
        <v>9</v>
      </c>
      <c r="AL14" s="84" t="s">
        <v>229</v>
      </c>
      <c r="AM14" s="79">
        <v>9</v>
      </c>
      <c r="AN14" s="82" t="s">
        <v>229</v>
      </c>
      <c r="AO14" s="79">
        <v>9</v>
      </c>
      <c r="AP14" s="80" t="s">
        <v>229</v>
      </c>
      <c r="AQ14" s="77">
        <v>0</v>
      </c>
      <c r="AR14" s="78" t="s">
        <v>34</v>
      </c>
      <c r="AS14" s="77">
        <v>0</v>
      </c>
      <c r="AT14" s="78" t="s">
        <v>34</v>
      </c>
      <c r="AU14" s="83">
        <v>9</v>
      </c>
      <c r="AV14" s="84" t="s">
        <v>229</v>
      </c>
      <c r="AW14" s="83">
        <v>9</v>
      </c>
      <c r="AX14" s="84" t="s">
        <v>229</v>
      </c>
      <c r="AY14" s="83">
        <v>9</v>
      </c>
      <c r="AZ14" s="84" t="s">
        <v>229</v>
      </c>
      <c r="BA14" s="79">
        <v>9</v>
      </c>
      <c r="BB14" s="82" t="s">
        <v>229</v>
      </c>
      <c r="BC14" s="79">
        <v>9</v>
      </c>
      <c r="BD14" s="80" t="s">
        <v>229</v>
      </c>
      <c r="BE14" s="77">
        <v>0</v>
      </c>
      <c r="BF14" s="78" t="s">
        <v>34</v>
      </c>
      <c r="BG14" s="77">
        <v>0</v>
      </c>
      <c r="BH14" s="78" t="s">
        <v>34</v>
      </c>
      <c r="BI14" s="83">
        <v>9</v>
      </c>
      <c r="BJ14" s="84" t="s">
        <v>229</v>
      </c>
      <c r="BK14" s="83">
        <v>9</v>
      </c>
      <c r="BL14" s="84" t="s">
        <v>229</v>
      </c>
      <c r="BM14" s="69">
        <f t="shared" si="20"/>
        <v>20</v>
      </c>
      <c r="BN14" s="70">
        <f t="shared" ca="1" si="30"/>
        <v>180</v>
      </c>
      <c r="BO14" s="70">
        <f t="shared" si="21"/>
        <v>8</v>
      </c>
      <c r="BP14" s="70">
        <f t="shared" si="22"/>
        <v>0</v>
      </c>
      <c r="BQ14" s="70">
        <f t="shared" si="23"/>
        <v>0</v>
      </c>
      <c r="BR14" s="70">
        <f t="shared" si="24"/>
        <v>0</v>
      </c>
      <c r="BS14" s="70">
        <f t="shared" si="25"/>
        <v>0</v>
      </c>
      <c r="BT14" s="70">
        <f t="shared" si="26"/>
        <v>0</v>
      </c>
      <c r="BU14" s="70">
        <f t="shared" si="27"/>
        <v>0</v>
      </c>
      <c r="BV14" s="70">
        <f t="shared" si="28"/>
        <v>0</v>
      </c>
      <c r="BW14" s="71">
        <f t="shared" si="29"/>
        <v>28</v>
      </c>
    </row>
    <row r="15" spans="1:75" ht="15" customHeight="1" x14ac:dyDescent="0.25">
      <c r="A15" s="214"/>
      <c r="B15" s="72">
        <v>8</v>
      </c>
      <c r="C15" s="73" t="s">
        <v>63</v>
      </c>
      <c r="D15" s="74" t="s">
        <v>64</v>
      </c>
      <c r="E15" s="74" t="s">
        <v>65</v>
      </c>
      <c r="F15" s="75" t="s">
        <v>66</v>
      </c>
      <c r="G15" s="57" t="s">
        <v>67</v>
      </c>
      <c r="H15" s="76" t="s">
        <v>33</v>
      </c>
      <c r="I15" s="83">
        <v>9</v>
      </c>
      <c r="J15" s="84" t="s">
        <v>229</v>
      </c>
      <c r="K15" s="83">
        <v>9</v>
      </c>
      <c r="L15" s="84" t="s">
        <v>229</v>
      </c>
      <c r="M15" s="83">
        <v>9</v>
      </c>
      <c r="N15" s="84" t="s">
        <v>229</v>
      </c>
      <c r="O15" s="77">
        <v>0</v>
      </c>
      <c r="P15" s="78" t="s">
        <v>34</v>
      </c>
      <c r="Q15" s="77">
        <v>0</v>
      </c>
      <c r="R15" s="78" t="s">
        <v>34</v>
      </c>
      <c r="S15" s="83">
        <v>0</v>
      </c>
      <c r="T15" s="84" t="s">
        <v>40</v>
      </c>
      <c r="U15" s="83">
        <v>0</v>
      </c>
      <c r="V15" s="84" t="s">
        <v>40</v>
      </c>
      <c r="W15" s="83">
        <v>0</v>
      </c>
      <c r="X15" s="84" t="s">
        <v>40</v>
      </c>
      <c r="Y15" s="83">
        <v>0</v>
      </c>
      <c r="Z15" s="84" t="s">
        <v>40</v>
      </c>
      <c r="AA15" s="83">
        <v>0</v>
      </c>
      <c r="AB15" s="84" t="s">
        <v>40</v>
      </c>
      <c r="AC15" s="77">
        <v>0</v>
      </c>
      <c r="AD15" s="78" t="s">
        <v>34</v>
      </c>
      <c r="AE15" s="77">
        <v>0</v>
      </c>
      <c r="AF15" s="78" t="s">
        <v>34</v>
      </c>
      <c r="AG15" s="83">
        <v>0</v>
      </c>
      <c r="AH15" s="84" t="s">
        <v>40</v>
      </c>
      <c r="AI15" s="83">
        <v>0</v>
      </c>
      <c r="AJ15" s="84" t="s">
        <v>40</v>
      </c>
      <c r="AK15" s="83">
        <v>0</v>
      </c>
      <c r="AL15" s="84" t="s">
        <v>40</v>
      </c>
      <c r="AM15" s="79">
        <v>0</v>
      </c>
      <c r="AN15" s="84" t="s">
        <v>40</v>
      </c>
      <c r="AO15" s="79">
        <v>0</v>
      </c>
      <c r="AP15" s="84" t="s">
        <v>40</v>
      </c>
      <c r="AQ15" s="77">
        <v>0</v>
      </c>
      <c r="AR15" s="78" t="s">
        <v>34</v>
      </c>
      <c r="AS15" s="77">
        <v>0</v>
      </c>
      <c r="AT15" s="78" t="s">
        <v>34</v>
      </c>
      <c r="AU15" s="83">
        <v>9</v>
      </c>
      <c r="AV15" s="84" t="s">
        <v>229</v>
      </c>
      <c r="AW15" s="83">
        <v>9</v>
      </c>
      <c r="AX15" s="84" t="s">
        <v>229</v>
      </c>
      <c r="AY15" s="83">
        <v>9</v>
      </c>
      <c r="AZ15" s="84" t="s">
        <v>229</v>
      </c>
      <c r="BA15" s="79">
        <v>9</v>
      </c>
      <c r="BB15" s="82" t="s">
        <v>229</v>
      </c>
      <c r="BC15" s="79">
        <v>9</v>
      </c>
      <c r="BD15" s="80" t="s">
        <v>229</v>
      </c>
      <c r="BE15" s="77">
        <v>0</v>
      </c>
      <c r="BF15" s="78" t="s">
        <v>34</v>
      </c>
      <c r="BG15" s="77">
        <v>0</v>
      </c>
      <c r="BH15" s="78" t="s">
        <v>34</v>
      </c>
      <c r="BI15" s="83">
        <v>9</v>
      </c>
      <c r="BJ15" s="84" t="s">
        <v>229</v>
      </c>
      <c r="BK15" s="83">
        <v>9</v>
      </c>
      <c r="BL15" s="84" t="s">
        <v>229</v>
      </c>
      <c r="BM15" s="69">
        <f t="shared" ref="BM15:BM57" si="31">COUNTIF(I15:BL15,"A")+COUNTIF(I15:BL15,"B")+COUNTIF(I15:BL15,"C")+COUNTIF(I15:BL15,"A1")+COUNTIF(I15:BL15,"B1")+ COUNTIF(I15:BL15,"A2")+COUNTIF(I15:BL15,"B2")+ COUNTIF(I15:BL15,"H")</f>
        <v>10</v>
      </c>
      <c r="BN15" s="70">
        <f t="shared" ca="1" si="30"/>
        <v>90</v>
      </c>
      <c r="BO15" s="70">
        <f t="shared" ref="BO15:BO57" si="32">COUNTIF(I15:BL15,"De")+COUNTIF(I15:BL15,"Pc")+COUNTIF(I15:BL15,"Ad")+COUNTIF(I15:BL15,"Fa")</f>
        <v>8</v>
      </c>
      <c r="BP15" s="70">
        <f t="shared" ref="BP15:BP57" si="33">COUNTIF(I15:BL15,"Fa")</f>
        <v>0</v>
      </c>
      <c r="BQ15" s="70">
        <f t="shared" ref="BQ15:BQ57" si="34">COUNTIF(I15:BL15,"Pc")</f>
        <v>0</v>
      </c>
      <c r="BR15" s="70">
        <f t="shared" ref="BR15:BR57" si="35">COUNTIF(I15:BL15,"Cn")</f>
        <v>0</v>
      </c>
      <c r="BS15" s="70">
        <f t="shared" ref="BS15:BS57" si="36">COUNTIF(I15:BL15,"Lm")</f>
        <v>0</v>
      </c>
      <c r="BT15" s="70">
        <f t="shared" ref="BT15:BT57" si="37">COUNTIF(I15:BL15,"Au")</f>
        <v>0</v>
      </c>
      <c r="BU15" s="70">
        <f t="shared" ref="BU15:BU57" si="38">COUNTIF(I15:BL15,"Va")</f>
        <v>10</v>
      </c>
      <c r="BV15" s="70">
        <f t="shared" ref="BV15:BV57" si="39">COUNTIF(I15:BL15,"Ad")</f>
        <v>0</v>
      </c>
      <c r="BW15" s="71">
        <f t="shared" ref="BW15:BW57" si="40">COUNTIF(I15:BL15,"A")+COUNTIF(I15:BL15,"B")+COUNTIF(I15:BL15,"C")+COUNTIF(I15:BL15,"De")+COUNTIF(I15:BL15,"Pc")+COUNTIF(I15:BL15,"V")</f>
        <v>18</v>
      </c>
    </row>
    <row r="16" spans="1:75" x14ac:dyDescent="0.25">
      <c r="A16" s="214"/>
      <c r="B16" s="72">
        <v>9</v>
      </c>
      <c r="C16" s="73" t="s">
        <v>68</v>
      </c>
      <c r="D16" s="74" t="s">
        <v>69</v>
      </c>
      <c r="E16" s="74" t="s">
        <v>70</v>
      </c>
      <c r="F16" s="75" t="s">
        <v>71</v>
      </c>
      <c r="G16" s="57" t="s">
        <v>39</v>
      </c>
      <c r="H16" s="76" t="s">
        <v>33</v>
      </c>
      <c r="I16" s="83">
        <v>9</v>
      </c>
      <c r="J16" s="84" t="s">
        <v>229</v>
      </c>
      <c r="K16" s="83">
        <v>9</v>
      </c>
      <c r="L16" s="84" t="s">
        <v>229</v>
      </c>
      <c r="M16" s="83">
        <v>9</v>
      </c>
      <c r="N16" s="84" t="s">
        <v>229</v>
      </c>
      <c r="O16" s="77">
        <v>0</v>
      </c>
      <c r="P16" s="78" t="s">
        <v>34</v>
      </c>
      <c r="Q16" s="77">
        <v>0</v>
      </c>
      <c r="R16" s="78" t="s">
        <v>34</v>
      </c>
      <c r="S16" s="83">
        <v>9</v>
      </c>
      <c r="T16" s="84" t="s">
        <v>229</v>
      </c>
      <c r="U16" s="83">
        <v>9</v>
      </c>
      <c r="V16" s="84" t="s">
        <v>229</v>
      </c>
      <c r="W16" s="83">
        <v>9</v>
      </c>
      <c r="X16" s="84" t="s">
        <v>229</v>
      </c>
      <c r="Y16" s="83">
        <v>9</v>
      </c>
      <c r="Z16" s="84" t="s">
        <v>229</v>
      </c>
      <c r="AA16" s="83">
        <v>9</v>
      </c>
      <c r="AB16" s="84" t="s">
        <v>229</v>
      </c>
      <c r="AC16" s="77">
        <v>0</v>
      </c>
      <c r="AD16" s="78" t="s">
        <v>34</v>
      </c>
      <c r="AE16" s="77">
        <v>0</v>
      </c>
      <c r="AF16" s="78" t="s">
        <v>34</v>
      </c>
      <c r="AG16" s="83">
        <v>9</v>
      </c>
      <c r="AH16" s="84" t="s">
        <v>229</v>
      </c>
      <c r="AI16" s="83">
        <v>9</v>
      </c>
      <c r="AJ16" s="84" t="s">
        <v>229</v>
      </c>
      <c r="AK16" s="83">
        <v>9</v>
      </c>
      <c r="AL16" s="84" t="s">
        <v>229</v>
      </c>
      <c r="AM16" s="79">
        <v>9</v>
      </c>
      <c r="AN16" s="82" t="s">
        <v>229</v>
      </c>
      <c r="AO16" s="79">
        <v>9</v>
      </c>
      <c r="AP16" s="80" t="s">
        <v>229</v>
      </c>
      <c r="AQ16" s="77">
        <v>0</v>
      </c>
      <c r="AR16" s="78" t="s">
        <v>34</v>
      </c>
      <c r="AS16" s="77">
        <v>0</v>
      </c>
      <c r="AT16" s="78" t="s">
        <v>34</v>
      </c>
      <c r="AU16" s="83">
        <v>0</v>
      </c>
      <c r="AV16" s="84" t="s">
        <v>40</v>
      </c>
      <c r="AW16" s="81">
        <v>0</v>
      </c>
      <c r="AX16" s="84" t="s">
        <v>40</v>
      </c>
      <c r="AY16" s="85">
        <v>0</v>
      </c>
      <c r="AZ16" s="84" t="s">
        <v>40</v>
      </c>
      <c r="BA16" s="85">
        <v>0</v>
      </c>
      <c r="BB16" s="84" t="s">
        <v>40</v>
      </c>
      <c r="BC16" s="79">
        <v>0</v>
      </c>
      <c r="BD16" s="84" t="s">
        <v>40</v>
      </c>
      <c r="BE16" s="77">
        <v>0</v>
      </c>
      <c r="BF16" s="78" t="s">
        <v>34</v>
      </c>
      <c r="BG16" s="77">
        <v>0</v>
      </c>
      <c r="BH16" s="78" t="s">
        <v>34</v>
      </c>
      <c r="BI16" s="83">
        <v>9</v>
      </c>
      <c r="BJ16" s="84" t="s">
        <v>229</v>
      </c>
      <c r="BK16" s="83">
        <v>9</v>
      </c>
      <c r="BL16" s="84" t="s">
        <v>229</v>
      </c>
      <c r="BM16" s="69">
        <f t="shared" si="31"/>
        <v>15</v>
      </c>
      <c r="BN16" s="70">
        <f t="shared" ca="1" si="30"/>
        <v>135</v>
      </c>
      <c r="BO16" s="70">
        <f t="shared" si="32"/>
        <v>8</v>
      </c>
      <c r="BP16" s="70">
        <f t="shared" si="33"/>
        <v>0</v>
      </c>
      <c r="BQ16" s="70">
        <f t="shared" si="34"/>
        <v>0</v>
      </c>
      <c r="BR16" s="70">
        <f t="shared" si="35"/>
        <v>0</v>
      </c>
      <c r="BS16" s="70">
        <f t="shared" si="36"/>
        <v>0</v>
      </c>
      <c r="BT16" s="70">
        <f t="shared" si="37"/>
        <v>0</v>
      </c>
      <c r="BU16" s="70">
        <f t="shared" si="38"/>
        <v>5</v>
      </c>
      <c r="BV16" s="70">
        <f t="shared" si="39"/>
        <v>0</v>
      </c>
      <c r="BW16" s="71">
        <f t="shared" si="40"/>
        <v>23</v>
      </c>
    </row>
    <row r="17" spans="1:75" ht="15" customHeight="1" x14ac:dyDescent="0.25">
      <c r="A17" s="214"/>
      <c r="B17" s="72">
        <v>10</v>
      </c>
      <c r="C17" s="138" t="s">
        <v>72</v>
      </c>
      <c r="D17" s="74" t="s">
        <v>73</v>
      </c>
      <c r="E17" s="74" t="s">
        <v>74</v>
      </c>
      <c r="F17" s="75" t="s">
        <v>75</v>
      </c>
      <c r="G17" s="57" t="s">
        <v>39</v>
      </c>
      <c r="H17" s="76" t="s">
        <v>33</v>
      </c>
      <c r="I17" s="83">
        <v>9</v>
      </c>
      <c r="J17" s="84" t="s">
        <v>229</v>
      </c>
      <c r="K17" s="83">
        <v>9</v>
      </c>
      <c r="L17" s="84" t="s">
        <v>229</v>
      </c>
      <c r="M17" s="83">
        <v>9</v>
      </c>
      <c r="N17" s="84" t="s">
        <v>229</v>
      </c>
      <c r="O17" s="77">
        <v>0</v>
      </c>
      <c r="P17" s="78" t="s">
        <v>34</v>
      </c>
      <c r="Q17" s="77">
        <v>0</v>
      </c>
      <c r="R17" s="78" t="s">
        <v>34</v>
      </c>
      <c r="S17" s="83">
        <v>9</v>
      </c>
      <c r="T17" s="84" t="s">
        <v>229</v>
      </c>
      <c r="U17" s="83">
        <v>9</v>
      </c>
      <c r="V17" s="84" t="s">
        <v>229</v>
      </c>
      <c r="W17" s="83">
        <v>9</v>
      </c>
      <c r="X17" s="84" t="s">
        <v>229</v>
      </c>
      <c r="Y17" s="83">
        <v>9</v>
      </c>
      <c r="Z17" s="84" t="s">
        <v>229</v>
      </c>
      <c r="AA17" s="83">
        <v>9</v>
      </c>
      <c r="AB17" s="84" t="s">
        <v>229</v>
      </c>
      <c r="AC17" s="77">
        <v>0</v>
      </c>
      <c r="AD17" s="78" t="s">
        <v>34</v>
      </c>
      <c r="AE17" s="77">
        <v>0</v>
      </c>
      <c r="AF17" s="78" t="s">
        <v>34</v>
      </c>
      <c r="AG17" s="83">
        <v>9</v>
      </c>
      <c r="AH17" s="84" t="s">
        <v>229</v>
      </c>
      <c r="AI17" s="150">
        <v>9</v>
      </c>
      <c r="AJ17" s="151" t="s">
        <v>229</v>
      </c>
      <c r="AK17" s="83">
        <v>9</v>
      </c>
      <c r="AL17" s="84" t="s">
        <v>229</v>
      </c>
      <c r="AM17" s="79">
        <v>9</v>
      </c>
      <c r="AN17" s="82" t="s">
        <v>229</v>
      </c>
      <c r="AO17" s="79">
        <v>9</v>
      </c>
      <c r="AP17" s="80" t="s">
        <v>229</v>
      </c>
      <c r="AQ17" s="77">
        <v>0</v>
      </c>
      <c r="AR17" s="78" t="s">
        <v>34</v>
      </c>
      <c r="AS17" s="77">
        <v>0</v>
      </c>
      <c r="AT17" s="78" t="s">
        <v>34</v>
      </c>
      <c r="AU17" s="83">
        <v>9</v>
      </c>
      <c r="AV17" s="84" t="s">
        <v>229</v>
      </c>
      <c r="AW17" s="83">
        <v>9</v>
      </c>
      <c r="AX17" s="84" t="s">
        <v>229</v>
      </c>
      <c r="AY17" s="83">
        <v>9</v>
      </c>
      <c r="AZ17" s="84" t="s">
        <v>229</v>
      </c>
      <c r="BA17" s="79">
        <v>9</v>
      </c>
      <c r="BB17" s="82" t="s">
        <v>229</v>
      </c>
      <c r="BC17" s="79">
        <v>9</v>
      </c>
      <c r="BD17" s="80" t="s">
        <v>229</v>
      </c>
      <c r="BE17" s="77">
        <v>0</v>
      </c>
      <c r="BF17" s="78" t="s">
        <v>34</v>
      </c>
      <c r="BG17" s="77">
        <v>0</v>
      </c>
      <c r="BH17" s="78" t="s">
        <v>34</v>
      </c>
      <c r="BI17" s="83">
        <v>0</v>
      </c>
      <c r="BJ17" s="84" t="s">
        <v>241</v>
      </c>
      <c r="BK17" s="83">
        <v>9</v>
      </c>
      <c r="BL17" s="84" t="s">
        <v>229</v>
      </c>
      <c r="BM17" s="69">
        <f t="shared" si="31"/>
        <v>19</v>
      </c>
      <c r="BN17" s="70">
        <f t="shared" ca="1" si="30"/>
        <v>171</v>
      </c>
      <c r="BO17" s="70">
        <f t="shared" si="32"/>
        <v>8</v>
      </c>
      <c r="BP17" s="70">
        <f t="shared" si="33"/>
        <v>0</v>
      </c>
      <c r="BQ17" s="70">
        <f t="shared" si="34"/>
        <v>0</v>
      </c>
      <c r="BR17" s="70">
        <f t="shared" si="35"/>
        <v>0</v>
      </c>
      <c r="BS17" s="70">
        <f t="shared" si="36"/>
        <v>0</v>
      </c>
      <c r="BT17" s="70">
        <f t="shared" si="37"/>
        <v>1</v>
      </c>
      <c r="BU17" s="70">
        <f t="shared" si="38"/>
        <v>0</v>
      </c>
      <c r="BV17" s="70">
        <f t="shared" si="39"/>
        <v>0</v>
      </c>
      <c r="BW17" s="71">
        <f t="shared" si="40"/>
        <v>27</v>
      </c>
    </row>
    <row r="18" spans="1:75" ht="17.25" customHeight="1" x14ac:dyDescent="0.25">
      <c r="A18" s="214"/>
      <c r="B18" s="72">
        <v>11</v>
      </c>
      <c r="C18" s="73" t="s">
        <v>76</v>
      </c>
      <c r="D18" s="74" t="s">
        <v>77</v>
      </c>
      <c r="E18" s="74" t="s">
        <v>78</v>
      </c>
      <c r="F18" s="75" t="s">
        <v>79</v>
      </c>
      <c r="G18" s="57" t="s">
        <v>32</v>
      </c>
      <c r="H18" s="76" t="s">
        <v>33</v>
      </c>
      <c r="I18" s="83">
        <v>9</v>
      </c>
      <c r="J18" s="84" t="s">
        <v>229</v>
      </c>
      <c r="K18" s="83">
        <v>9</v>
      </c>
      <c r="L18" s="84" t="s">
        <v>229</v>
      </c>
      <c r="M18" s="83">
        <v>9</v>
      </c>
      <c r="N18" s="84" t="s">
        <v>229</v>
      </c>
      <c r="O18" s="77">
        <v>0</v>
      </c>
      <c r="P18" s="78" t="s">
        <v>34</v>
      </c>
      <c r="Q18" s="77">
        <v>0</v>
      </c>
      <c r="R18" s="78" t="s">
        <v>34</v>
      </c>
      <c r="S18" s="83">
        <v>9</v>
      </c>
      <c r="T18" s="84" t="s">
        <v>229</v>
      </c>
      <c r="U18" s="83">
        <v>9</v>
      </c>
      <c r="V18" s="84" t="s">
        <v>229</v>
      </c>
      <c r="W18" s="83">
        <v>9</v>
      </c>
      <c r="X18" s="84" t="s">
        <v>229</v>
      </c>
      <c r="Y18" s="83">
        <v>9</v>
      </c>
      <c r="Z18" s="84" t="s">
        <v>229</v>
      </c>
      <c r="AA18" s="83">
        <v>9</v>
      </c>
      <c r="AB18" s="84" t="s">
        <v>229</v>
      </c>
      <c r="AC18" s="77">
        <v>0</v>
      </c>
      <c r="AD18" s="78" t="s">
        <v>34</v>
      </c>
      <c r="AE18" s="77">
        <v>0</v>
      </c>
      <c r="AF18" s="78" t="s">
        <v>34</v>
      </c>
      <c r="AG18" s="83">
        <v>9</v>
      </c>
      <c r="AH18" s="84" t="s">
        <v>229</v>
      </c>
      <c r="AI18" s="83">
        <v>9</v>
      </c>
      <c r="AJ18" s="84" t="s">
        <v>229</v>
      </c>
      <c r="AK18" s="83">
        <v>9</v>
      </c>
      <c r="AL18" s="84" t="s">
        <v>229</v>
      </c>
      <c r="AM18" s="79">
        <v>9</v>
      </c>
      <c r="AN18" s="82" t="s">
        <v>229</v>
      </c>
      <c r="AO18" s="79">
        <v>9</v>
      </c>
      <c r="AP18" s="80" t="s">
        <v>229</v>
      </c>
      <c r="AQ18" s="77">
        <v>0</v>
      </c>
      <c r="AR18" s="78" t="s">
        <v>34</v>
      </c>
      <c r="AS18" s="77">
        <v>0</v>
      </c>
      <c r="AT18" s="78" t="s">
        <v>34</v>
      </c>
      <c r="AU18" s="83">
        <v>9</v>
      </c>
      <c r="AV18" s="84" t="s">
        <v>229</v>
      </c>
      <c r="AW18" s="83">
        <v>9</v>
      </c>
      <c r="AX18" s="84" t="s">
        <v>229</v>
      </c>
      <c r="AY18" s="83">
        <v>9</v>
      </c>
      <c r="AZ18" s="84" t="s">
        <v>229</v>
      </c>
      <c r="BA18" s="79">
        <v>9</v>
      </c>
      <c r="BB18" s="82" t="s">
        <v>229</v>
      </c>
      <c r="BC18" s="79">
        <v>9</v>
      </c>
      <c r="BD18" s="80" t="s">
        <v>229</v>
      </c>
      <c r="BE18" s="77">
        <v>0</v>
      </c>
      <c r="BF18" s="78" t="s">
        <v>34</v>
      </c>
      <c r="BG18" s="77">
        <v>0</v>
      </c>
      <c r="BH18" s="78" t="s">
        <v>34</v>
      </c>
      <c r="BI18" s="83">
        <v>9</v>
      </c>
      <c r="BJ18" s="84" t="s">
        <v>229</v>
      </c>
      <c r="BK18" s="83">
        <v>9</v>
      </c>
      <c r="BL18" s="84" t="s">
        <v>229</v>
      </c>
      <c r="BM18" s="69">
        <f t="shared" si="31"/>
        <v>20</v>
      </c>
      <c r="BN18" s="70">
        <f t="shared" ca="1" si="30"/>
        <v>180</v>
      </c>
      <c r="BO18" s="70">
        <f t="shared" si="32"/>
        <v>8</v>
      </c>
      <c r="BP18" s="70">
        <f t="shared" si="33"/>
        <v>0</v>
      </c>
      <c r="BQ18" s="70">
        <f t="shared" si="34"/>
        <v>0</v>
      </c>
      <c r="BR18" s="70">
        <f t="shared" si="35"/>
        <v>0</v>
      </c>
      <c r="BS18" s="70">
        <f t="shared" si="36"/>
        <v>0</v>
      </c>
      <c r="BT18" s="70">
        <f t="shared" si="37"/>
        <v>0</v>
      </c>
      <c r="BU18" s="70">
        <f t="shared" si="38"/>
        <v>0</v>
      </c>
      <c r="BV18" s="70">
        <f t="shared" si="39"/>
        <v>0</v>
      </c>
      <c r="BW18" s="71">
        <f t="shared" si="40"/>
        <v>28</v>
      </c>
    </row>
    <row r="19" spans="1:75" ht="17.25" customHeight="1" x14ac:dyDescent="0.25">
      <c r="A19" s="214"/>
      <c r="B19" s="72">
        <v>12</v>
      </c>
      <c r="C19" s="73" t="s">
        <v>80</v>
      </c>
      <c r="D19" s="74" t="s">
        <v>81</v>
      </c>
      <c r="E19" s="74" t="s">
        <v>82</v>
      </c>
      <c r="F19" s="75" t="s">
        <v>83</v>
      </c>
      <c r="G19" s="57" t="s">
        <v>39</v>
      </c>
      <c r="H19" s="76" t="s">
        <v>33</v>
      </c>
      <c r="I19" s="83">
        <v>9</v>
      </c>
      <c r="J19" s="84" t="s">
        <v>229</v>
      </c>
      <c r="K19" s="83">
        <v>9</v>
      </c>
      <c r="L19" s="84" t="s">
        <v>229</v>
      </c>
      <c r="M19" s="83">
        <v>9</v>
      </c>
      <c r="N19" s="84" t="s">
        <v>229</v>
      </c>
      <c r="O19" s="77">
        <v>0</v>
      </c>
      <c r="P19" s="78" t="s">
        <v>34</v>
      </c>
      <c r="Q19" s="77">
        <v>0</v>
      </c>
      <c r="R19" s="78" t="s">
        <v>34</v>
      </c>
      <c r="S19" s="83">
        <v>0</v>
      </c>
      <c r="T19" s="84" t="s">
        <v>228</v>
      </c>
      <c r="U19" s="83">
        <v>0</v>
      </c>
      <c r="V19" s="84" t="s">
        <v>228</v>
      </c>
      <c r="W19" s="81">
        <v>0</v>
      </c>
      <c r="X19" s="84" t="s">
        <v>228</v>
      </c>
      <c r="Y19" s="83">
        <v>0</v>
      </c>
      <c r="Z19" s="82" t="s">
        <v>228</v>
      </c>
      <c r="AA19" s="79">
        <v>0</v>
      </c>
      <c r="AB19" s="82" t="s">
        <v>228</v>
      </c>
      <c r="AC19" s="77">
        <v>0</v>
      </c>
      <c r="AD19" s="82" t="s">
        <v>228</v>
      </c>
      <c r="AE19" s="77">
        <v>0</v>
      </c>
      <c r="AF19" s="82" t="s">
        <v>228</v>
      </c>
      <c r="AG19" s="83">
        <v>0</v>
      </c>
      <c r="AH19" s="82" t="s">
        <v>228</v>
      </c>
      <c r="AI19" s="83">
        <v>0</v>
      </c>
      <c r="AJ19" s="82" t="s">
        <v>228</v>
      </c>
      <c r="AK19" s="83">
        <v>0</v>
      </c>
      <c r="AL19" s="82" t="s">
        <v>228</v>
      </c>
      <c r="AM19" s="79">
        <v>0</v>
      </c>
      <c r="AN19" s="82" t="s">
        <v>228</v>
      </c>
      <c r="AO19" s="79">
        <v>0</v>
      </c>
      <c r="AP19" s="82" t="s">
        <v>228</v>
      </c>
      <c r="AQ19" s="77">
        <v>0</v>
      </c>
      <c r="AR19" s="82" t="s">
        <v>228</v>
      </c>
      <c r="AS19" s="77">
        <v>0</v>
      </c>
      <c r="AT19" s="82" t="s">
        <v>228</v>
      </c>
      <c r="AU19" s="83">
        <v>9</v>
      </c>
      <c r="AV19" s="84" t="s">
        <v>229</v>
      </c>
      <c r="AW19" s="79">
        <v>9</v>
      </c>
      <c r="AX19" s="82" t="s">
        <v>229</v>
      </c>
      <c r="AY19" s="85">
        <v>9</v>
      </c>
      <c r="AZ19" s="84" t="s">
        <v>229</v>
      </c>
      <c r="BA19" s="85">
        <v>9</v>
      </c>
      <c r="BB19" s="82" t="s">
        <v>229</v>
      </c>
      <c r="BC19" s="79">
        <v>9</v>
      </c>
      <c r="BD19" s="80" t="s">
        <v>229</v>
      </c>
      <c r="BE19" s="77">
        <v>0</v>
      </c>
      <c r="BF19" s="78" t="s">
        <v>34</v>
      </c>
      <c r="BG19" s="77">
        <v>0</v>
      </c>
      <c r="BH19" s="78" t="s">
        <v>34</v>
      </c>
      <c r="BI19" s="83">
        <v>9</v>
      </c>
      <c r="BJ19" s="84" t="s">
        <v>229</v>
      </c>
      <c r="BK19" s="83">
        <v>9</v>
      </c>
      <c r="BL19" s="84" t="s">
        <v>229</v>
      </c>
      <c r="BM19" s="69">
        <f t="shared" si="31"/>
        <v>10</v>
      </c>
      <c r="BN19" s="70">
        <f t="shared" ca="1" si="30"/>
        <v>90</v>
      </c>
      <c r="BO19" s="70">
        <f t="shared" si="32"/>
        <v>4</v>
      </c>
      <c r="BP19" s="70">
        <f t="shared" si="33"/>
        <v>0</v>
      </c>
      <c r="BQ19" s="70">
        <f t="shared" si="34"/>
        <v>0</v>
      </c>
      <c r="BR19" s="70">
        <f t="shared" si="35"/>
        <v>0</v>
      </c>
      <c r="BS19" s="70">
        <f t="shared" si="36"/>
        <v>14</v>
      </c>
      <c r="BT19" s="70">
        <f t="shared" si="37"/>
        <v>0</v>
      </c>
      <c r="BU19" s="70">
        <f t="shared" si="38"/>
        <v>0</v>
      </c>
      <c r="BV19" s="70">
        <f t="shared" si="39"/>
        <v>0</v>
      </c>
      <c r="BW19" s="71">
        <f t="shared" si="40"/>
        <v>14</v>
      </c>
    </row>
    <row r="20" spans="1:75" ht="15" customHeight="1" x14ac:dyDescent="0.25">
      <c r="A20" s="214"/>
      <c r="B20" s="72">
        <v>13</v>
      </c>
      <c r="C20" s="73" t="s">
        <v>84</v>
      </c>
      <c r="D20" s="74" t="s">
        <v>42</v>
      </c>
      <c r="E20" s="74" t="s">
        <v>85</v>
      </c>
      <c r="F20" s="75" t="s">
        <v>86</v>
      </c>
      <c r="G20" s="57" t="s">
        <v>39</v>
      </c>
      <c r="H20" s="76" t="s">
        <v>33</v>
      </c>
      <c r="I20" s="83">
        <v>9</v>
      </c>
      <c r="J20" s="84" t="s">
        <v>229</v>
      </c>
      <c r="K20" s="83">
        <v>9</v>
      </c>
      <c r="L20" s="84" t="s">
        <v>229</v>
      </c>
      <c r="M20" s="83">
        <v>9</v>
      </c>
      <c r="N20" s="84" t="s">
        <v>229</v>
      </c>
      <c r="O20" s="77">
        <v>0</v>
      </c>
      <c r="P20" s="78" t="s">
        <v>34</v>
      </c>
      <c r="Q20" s="77">
        <v>0</v>
      </c>
      <c r="R20" s="78" t="s">
        <v>34</v>
      </c>
      <c r="S20" s="83">
        <v>0</v>
      </c>
      <c r="T20" s="84" t="s">
        <v>40</v>
      </c>
      <c r="U20" s="83">
        <v>0</v>
      </c>
      <c r="V20" s="84" t="s">
        <v>40</v>
      </c>
      <c r="W20" s="83">
        <v>0</v>
      </c>
      <c r="X20" s="84" t="s">
        <v>40</v>
      </c>
      <c r="Y20" s="83">
        <v>0</v>
      </c>
      <c r="Z20" s="84" t="s">
        <v>40</v>
      </c>
      <c r="AA20" s="79">
        <v>0</v>
      </c>
      <c r="AB20" s="84" t="s">
        <v>40</v>
      </c>
      <c r="AC20" s="77">
        <v>0</v>
      </c>
      <c r="AD20" s="78" t="s">
        <v>34</v>
      </c>
      <c r="AE20" s="77">
        <v>0</v>
      </c>
      <c r="AF20" s="78" t="s">
        <v>34</v>
      </c>
      <c r="AG20" s="83">
        <v>0</v>
      </c>
      <c r="AH20" s="84" t="s">
        <v>40</v>
      </c>
      <c r="AI20" s="83">
        <v>0</v>
      </c>
      <c r="AJ20" s="84" t="s">
        <v>40</v>
      </c>
      <c r="AK20" s="81">
        <v>0</v>
      </c>
      <c r="AL20" s="84" t="s">
        <v>40</v>
      </c>
      <c r="AM20" s="83">
        <v>0</v>
      </c>
      <c r="AN20" s="84" t="s">
        <v>40</v>
      </c>
      <c r="AO20" s="79">
        <v>0</v>
      </c>
      <c r="AP20" s="84" t="s">
        <v>40</v>
      </c>
      <c r="AQ20" s="77">
        <v>0</v>
      </c>
      <c r="AR20" s="78" t="s">
        <v>34</v>
      </c>
      <c r="AS20" s="77">
        <v>0</v>
      </c>
      <c r="AT20" s="78" t="s">
        <v>34</v>
      </c>
      <c r="AU20" s="83">
        <v>9</v>
      </c>
      <c r="AV20" s="84" t="s">
        <v>229</v>
      </c>
      <c r="AW20" s="83">
        <v>9</v>
      </c>
      <c r="AX20" s="84" t="s">
        <v>229</v>
      </c>
      <c r="AY20" s="83">
        <v>9</v>
      </c>
      <c r="AZ20" s="84" t="s">
        <v>229</v>
      </c>
      <c r="BA20" s="79">
        <v>9</v>
      </c>
      <c r="BB20" s="82" t="s">
        <v>229</v>
      </c>
      <c r="BC20" s="79">
        <v>9</v>
      </c>
      <c r="BD20" s="80" t="s">
        <v>229</v>
      </c>
      <c r="BE20" s="77">
        <v>0</v>
      </c>
      <c r="BF20" s="78" t="s">
        <v>34</v>
      </c>
      <c r="BG20" s="77">
        <v>0</v>
      </c>
      <c r="BH20" s="78" t="s">
        <v>34</v>
      </c>
      <c r="BI20" s="83">
        <v>9</v>
      </c>
      <c r="BJ20" s="84" t="s">
        <v>229</v>
      </c>
      <c r="BK20" s="83">
        <v>9</v>
      </c>
      <c r="BL20" s="84" t="s">
        <v>229</v>
      </c>
      <c r="BM20" s="69">
        <f t="shared" si="31"/>
        <v>10</v>
      </c>
      <c r="BN20" s="70">
        <f t="shared" ca="1" si="30"/>
        <v>90</v>
      </c>
      <c r="BO20" s="70">
        <f t="shared" si="32"/>
        <v>8</v>
      </c>
      <c r="BP20" s="70">
        <f t="shared" si="33"/>
        <v>0</v>
      </c>
      <c r="BQ20" s="70">
        <f t="shared" si="34"/>
        <v>0</v>
      </c>
      <c r="BR20" s="70">
        <f t="shared" si="35"/>
        <v>0</v>
      </c>
      <c r="BS20" s="70">
        <f t="shared" si="36"/>
        <v>0</v>
      </c>
      <c r="BT20" s="70">
        <f t="shared" si="37"/>
        <v>0</v>
      </c>
      <c r="BU20" s="70">
        <f t="shared" si="38"/>
        <v>10</v>
      </c>
      <c r="BV20" s="70">
        <f t="shared" si="39"/>
        <v>0</v>
      </c>
      <c r="BW20" s="71">
        <f t="shared" si="40"/>
        <v>18</v>
      </c>
    </row>
    <row r="21" spans="1:75" ht="15" customHeight="1" x14ac:dyDescent="0.25">
      <c r="A21" s="214"/>
      <c r="B21" s="72">
        <v>14</v>
      </c>
      <c r="C21" s="73" t="s">
        <v>87</v>
      </c>
      <c r="D21" s="74" t="s">
        <v>88</v>
      </c>
      <c r="E21" s="74" t="s">
        <v>89</v>
      </c>
      <c r="F21" s="75" t="s">
        <v>57</v>
      </c>
      <c r="G21" s="57" t="s">
        <v>39</v>
      </c>
      <c r="H21" s="76" t="s">
        <v>33</v>
      </c>
      <c r="I21" s="83">
        <v>9</v>
      </c>
      <c r="J21" s="84" t="s">
        <v>229</v>
      </c>
      <c r="K21" s="83">
        <v>9</v>
      </c>
      <c r="L21" s="84" t="s">
        <v>229</v>
      </c>
      <c r="M21" s="83">
        <v>9</v>
      </c>
      <c r="N21" s="84" t="s">
        <v>229</v>
      </c>
      <c r="O21" s="77">
        <v>0</v>
      </c>
      <c r="P21" s="78" t="s">
        <v>34</v>
      </c>
      <c r="Q21" s="77">
        <v>0</v>
      </c>
      <c r="R21" s="78" t="s">
        <v>34</v>
      </c>
      <c r="S21" s="83">
        <v>9</v>
      </c>
      <c r="T21" s="84" t="s">
        <v>229</v>
      </c>
      <c r="U21" s="83">
        <v>9</v>
      </c>
      <c r="V21" s="84" t="s">
        <v>229</v>
      </c>
      <c r="W21" s="83">
        <v>9</v>
      </c>
      <c r="X21" s="84" t="s">
        <v>229</v>
      </c>
      <c r="Y21" s="83">
        <v>9</v>
      </c>
      <c r="Z21" s="84" t="s">
        <v>229</v>
      </c>
      <c r="AA21" s="83">
        <v>9</v>
      </c>
      <c r="AB21" s="84" t="s">
        <v>229</v>
      </c>
      <c r="AC21" s="77">
        <v>0</v>
      </c>
      <c r="AD21" s="78" t="s">
        <v>34</v>
      </c>
      <c r="AE21" s="77">
        <v>0</v>
      </c>
      <c r="AF21" s="78" t="s">
        <v>34</v>
      </c>
      <c r="AG21" s="83">
        <v>9</v>
      </c>
      <c r="AH21" s="84" t="s">
        <v>229</v>
      </c>
      <c r="AI21" s="83">
        <v>9</v>
      </c>
      <c r="AJ21" s="84" t="s">
        <v>229</v>
      </c>
      <c r="AK21" s="83">
        <v>9</v>
      </c>
      <c r="AL21" s="84" t="s">
        <v>229</v>
      </c>
      <c r="AM21" s="79">
        <v>9</v>
      </c>
      <c r="AN21" s="82" t="s">
        <v>229</v>
      </c>
      <c r="AO21" s="79">
        <v>9</v>
      </c>
      <c r="AP21" s="80" t="s">
        <v>229</v>
      </c>
      <c r="AQ21" s="77">
        <v>0</v>
      </c>
      <c r="AR21" s="78" t="s">
        <v>34</v>
      </c>
      <c r="AS21" s="77">
        <v>0</v>
      </c>
      <c r="AT21" s="78" t="s">
        <v>34</v>
      </c>
      <c r="AU21" s="83">
        <v>9</v>
      </c>
      <c r="AV21" s="84" t="s">
        <v>229</v>
      </c>
      <c r="AW21" s="83">
        <v>9</v>
      </c>
      <c r="AX21" s="84" t="s">
        <v>229</v>
      </c>
      <c r="AY21" s="83">
        <v>9</v>
      </c>
      <c r="AZ21" s="84" t="s">
        <v>229</v>
      </c>
      <c r="BA21" s="79">
        <v>9</v>
      </c>
      <c r="BB21" s="82" t="s">
        <v>229</v>
      </c>
      <c r="BC21" s="79">
        <v>9</v>
      </c>
      <c r="BD21" s="80" t="s">
        <v>229</v>
      </c>
      <c r="BE21" s="77">
        <v>0</v>
      </c>
      <c r="BF21" s="78" t="s">
        <v>34</v>
      </c>
      <c r="BG21" s="77">
        <v>0</v>
      </c>
      <c r="BH21" s="78" t="s">
        <v>34</v>
      </c>
      <c r="BI21" s="83">
        <v>9</v>
      </c>
      <c r="BJ21" s="84" t="s">
        <v>229</v>
      </c>
      <c r="BK21" s="83">
        <v>9</v>
      </c>
      <c r="BL21" s="84" t="s">
        <v>229</v>
      </c>
      <c r="BM21" s="69">
        <f t="shared" si="31"/>
        <v>20</v>
      </c>
      <c r="BN21" s="70">
        <f t="shared" ca="1" si="30"/>
        <v>180</v>
      </c>
      <c r="BO21" s="70">
        <f t="shared" si="32"/>
        <v>8</v>
      </c>
      <c r="BP21" s="70">
        <f t="shared" si="33"/>
        <v>0</v>
      </c>
      <c r="BQ21" s="70">
        <f t="shared" si="34"/>
        <v>0</v>
      </c>
      <c r="BR21" s="70">
        <f t="shared" si="35"/>
        <v>0</v>
      </c>
      <c r="BS21" s="70">
        <f t="shared" si="36"/>
        <v>0</v>
      </c>
      <c r="BT21" s="70">
        <f t="shared" si="37"/>
        <v>0</v>
      </c>
      <c r="BU21" s="70">
        <f t="shared" si="38"/>
        <v>0</v>
      </c>
      <c r="BV21" s="70">
        <f t="shared" si="39"/>
        <v>0</v>
      </c>
      <c r="BW21" s="71">
        <f t="shared" si="40"/>
        <v>28</v>
      </c>
    </row>
    <row r="22" spans="1:75" ht="15" customHeight="1" x14ac:dyDescent="0.25">
      <c r="A22" s="214"/>
      <c r="B22" s="72">
        <v>15</v>
      </c>
      <c r="C22" s="73" t="s">
        <v>90</v>
      </c>
      <c r="D22" s="74" t="s">
        <v>91</v>
      </c>
      <c r="E22" s="74" t="s">
        <v>92</v>
      </c>
      <c r="F22" s="75" t="s">
        <v>93</v>
      </c>
      <c r="G22" s="57" t="s">
        <v>94</v>
      </c>
      <c r="H22" s="76" t="s">
        <v>33</v>
      </c>
      <c r="I22" s="83">
        <v>9</v>
      </c>
      <c r="J22" s="84" t="s">
        <v>229</v>
      </c>
      <c r="K22" s="83">
        <v>9</v>
      </c>
      <c r="L22" s="84" t="s">
        <v>229</v>
      </c>
      <c r="M22" s="83">
        <v>9</v>
      </c>
      <c r="N22" s="84" t="s">
        <v>229</v>
      </c>
      <c r="O22" s="77">
        <v>0</v>
      </c>
      <c r="P22" s="78" t="s">
        <v>34</v>
      </c>
      <c r="Q22" s="77">
        <v>0</v>
      </c>
      <c r="R22" s="78" t="s">
        <v>34</v>
      </c>
      <c r="S22" s="83">
        <v>9</v>
      </c>
      <c r="T22" s="84" t="s">
        <v>229</v>
      </c>
      <c r="U22" s="83">
        <v>9</v>
      </c>
      <c r="V22" s="84" t="s">
        <v>229</v>
      </c>
      <c r="W22" s="83">
        <v>9</v>
      </c>
      <c r="X22" s="84" t="s">
        <v>229</v>
      </c>
      <c r="Y22" s="83">
        <v>9</v>
      </c>
      <c r="Z22" s="84" t="s">
        <v>229</v>
      </c>
      <c r="AA22" s="83">
        <v>9</v>
      </c>
      <c r="AB22" s="84" t="s">
        <v>229</v>
      </c>
      <c r="AC22" s="77">
        <v>0</v>
      </c>
      <c r="AD22" s="78" t="s">
        <v>34</v>
      </c>
      <c r="AE22" s="77">
        <v>0</v>
      </c>
      <c r="AF22" s="78" t="s">
        <v>34</v>
      </c>
      <c r="AG22" s="83">
        <v>9</v>
      </c>
      <c r="AH22" s="84" t="s">
        <v>229</v>
      </c>
      <c r="AI22" s="83">
        <v>9</v>
      </c>
      <c r="AJ22" s="82" t="s">
        <v>229</v>
      </c>
      <c r="AK22" s="83">
        <v>9</v>
      </c>
      <c r="AL22" s="82" t="s">
        <v>229</v>
      </c>
      <c r="AM22" s="79">
        <v>9</v>
      </c>
      <c r="AN22" s="80" t="s">
        <v>229</v>
      </c>
      <c r="AO22" s="81">
        <v>9</v>
      </c>
      <c r="AP22" s="80" t="s">
        <v>229</v>
      </c>
      <c r="AQ22" s="77">
        <v>0</v>
      </c>
      <c r="AR22" s="78" t="s">
        <v>34</v>
      </c>
      <c r="AS22" s="77">
        <v>0</v>
      </c>
      <c r="AT22" s="78" t="s">
        <v>34</v>
      </c>
      <c r="AU22" s="83">
        <v>9</v>
      </c>
      <c r="AV22" s="84" t="s">
        <v>229</v>
      </c>
      <c r="AW22" s="81">
        <v>9</v>
      </c>
      <c r="AX22" s="82" t="s">
        <v>229</v>
      </c>
      <c r="AY22" s="85">
        <v>9</v>
      </c>
      <c r="AZ22" s="82" t="s">
        <v>229</v>
      </c>
      <c r="BA22" s="85">
        <v>0</v>
      </c>
      <c r="BB22" s="82" t="s">
        <v>228</v>
      </c>
      <c r="BC22" s="79">
        <v>0</v>
      </c>
      <c r="BD22" s="80" t="s">
        <v>228</v>
      </c>
      <c r="BE22" s="67">
        <v>0</v>
      </c>
      <c r="BF22" s="68" t="s">
        <v>228</v>
      </c>
      <c r="BG22" s="67">
        <v>0</v>
      </c>
      <c r="BH22" s="68" t="s">
        <v>228</v>
      </c>
      <c r="BI22" s="83">
        <v>0</v>
      </c>
      <c r="BJ22" s="80" t="s">
        <v>228</v>
      </c>
      <c r="BK22" s="127">
        <v>0</v>
      </c>
      <c r="BL22" s="82" t="s">
        <v>228</v>
      </c>
      <c r="BM22" s="69">
        <f t="shared" si="31"/>
        <v>16</v>
      </c>
      <c r="BN22" s="70">
        <f t="shared" ca="1" si="30"/>
        <v>144</v>
      </c>
      <c r="BO22" s="70">
        <f t="shared" si="32"/>
        <v>6</v>
      </c>
      <c r="BP22" s="70">
        <f t="shared" si="33"/>
        <v>0</v>
      </c>
      <c r="BQ22" s="70">
        <f t="shared" si="34"/>
        <v>0</v>
      </c>
      <c r="BR22" s="70">
        <f t="shared" si="35"/>
        <v>0</v>
      </c>
      <c r="BS22" s="70">
        <f t="shared" si="36"/>
        <v>6</v>
      </c>
      <c r="BT22" s="70">
        <f t="shared" si="37"/>
        <v>0</v>
      </c>
      <c r="BU22" s="70">
        <f t="shared" si="38"/>
        <v>0</v>
      </c>
      <c r="BV22" s="70">
        <f t="shared" si="39"/>
        <v>0</v>
      </c>
      <c r="BW22" s="71">
        <f t="shared" si="40"/>
        <v>22</v>
      </c>
    </row>
    <row r="23" spans="1:75" ht="15" customHeight="1" x14ac:dyDescent="0.25">
      <c r="A23" s="214"/>
      <c r="B23" s="72">
        <v>16</v>
      </c>
      <c r="C23" s="73" t="s">
        <v>96</v>
      </c>
      <c r="D23" s="74" t="s">
        <v>88</v>
      </c>
      <c r="E23" s="74" t="s">
        <v>97</v>
      </c>
      <c r="F23" s="75" t="s">
        <v>98</v>
      </c>
      <c r="G23" s="57" t="s">
        <v>99</v>
      </c>
      <c r="H23" s="76" t="s">
        <v>33</v>
      </c>
      <c r="I23" s="83">
        <v>9</v>
      </c>
      <c r="J23" s="84" t="s">
        <v>229</v>
      </c>
      <c r="K23" s="83">
        <v>9</v>
      </c>
      <c r="L23" s="84" t="s">
        <v>229</v>
      </c>
      <c r="M23" s="83">
        <v>9</v>
      </c>
      <c r="N23" s="84" t="s">
        <v>229</v>
      </c>
      <c r="O23" s="77">
        <v>0</v>
      </c>
      <c r="P23" s="78" t="s">
        <v>34</v>
      </c>
      <c r="Q23" s="77">
        <v>0</v>
      </c>
      <c r="R23" s="78" t="s">
        <v>34</v>
      </c>
      <c r="S23" s="83">
        <v>9</v>
      </c>
      <c r="T23" s="84" t="s">
        <v>229</v>
      </c>
      <c r="U23" s="83">
        <v>9</v>
      </c>
      <c r="V23" s="84" t="s">
        <v>229</v>
      </c>
      <c r="W23" s="83">
        <v>9</v>
      </c>
      <c r="X23" s="84" t="s">
        <v>229</v>
      </c>
      <c r="Y23" s="83">
        <v>9</v>
      </c>
      <c r="Z23" s="84" t="s">
        <v>229</v>
      </c>
      <c r="AA23" s="83">
        <v>9</v>
      </c>
      <c r="AB23" s="84" t="s">
        <v>229</v>
      </c>
      <c r="AC23" s="77">
        <v>0</v>
      </c>
      <c r="AD23" s="78" t="s">
        <v>34</v>
      </c>
      <c r="AE23" s="77">
        <v>0</v>
      </c>
      <c r="AF23" s="78" t="s">
        <v>34</v>
      </c>
      <c r="AG23" s="83">
        <v>9</v>
      </c>
      <c r="AH23" s="84" t="s">
        <v>229</v>
      </c>
      <c r="AI23" s="83">
        <v>9</v>
      </c>
      <c r="AJ23" s="84" t="s">
        <v>229</v>
      </c>
      <c r="AK23" s="83">
        <v>9</v>
      </c>
      <c r="AL23" s="84" t="s">
        <v>229</v>
      </c>
      <c r="AM23" s="79">
        <v>9</v>
      </c>
      <c r="AN23" s="82" t="s">
        <v>229</v>
      </c>
      <c r="AO23" s="79">
        <v>9</v>
      </c>
      <c r="AP23" s="80" t="s">
        <v>229</v>
      </c>
      <c r="AQ23" s="77">
        <v>0</v>
      </c>
      <c r="AR23" s="78" t="s">
        <v>34</v>
      </c>
      <c r="AS23" s="77">
        <v>0</v>
      </c>
      <c r="AT23" s="78" t="s">
        <v>34</v>
      </c>
      <c r="AU23" s="83">
        <v>9</v>
      </c>
      <c r="AV23" s="84" t="s">
        <v>229</v>
      </c>
      <c r="AW23" s="81">
        <v>9</v>
      </c>
      <c r="AX23" s="82" t="s">
        <v>229</v>
      </c>
      <c r="AY23" s="85">
        <v>9</v>
      </c>
      <c r="AZ23" s="84" t="s">
        <v>229</v>
      </c>
      <c r="BA23" s="85">
        <v>9</v>
      </c>
      <c r="BB23" s="82" t="s">
        <v>229</v>
      </c>
      <c r="BC23" s="79">
        <v>9</v>
      </c>
      <c r="BD23" s="80" t="s">
        <v>229</v>
      </c>
      <c r="BE23" s="77">
        <v>0</v>
      </c>
      <c r="BF23" s="78" t="s">
        <v>34</v>
      </c>
      <c r="BG23" s="77">
        <v>0</v>
      </c>
      <c r="BH23" s="78" t="s">
        <v>34</v>
      </c>
      <c r="BI23" s="83">
        <v>9</v>
      </c>
      <c r="BJ23" s="84" t="s">
        <v>229</v>
      </c>
      <c r="BK23" s="83">
        <v>9</v>
      </c>
      <c r="BL23" s="84" t="s">
        <v>229</v>
      </c>
      <c r="BM23" s="69">
        <f t="shared" si="31"/>
        <v>20</v>
      </c>
      <c r="BN23" s="70">
        <f t="shared" ca="1" si="30"/>
        <v>180</v>
      </c>
      <c r="BO23" s="70">
        <f t="shared" si="32"/>
        <v>8</v>
      </c>
      <c r="BP23" s="70">
        <f t="shared" si="33"/>
        <v>0</v>
      </c>
      <c r="BQ23" s="70">
        <f t="shared" si="34"/>
        <v>0</v>
      </c>
      <c r="BR23" s="70">
        <f t="shared" si="35"/>
        <v>0</v>
      </c>
      <c r="BS23" s="70">
        <f t="shared" si="36"/>
        <v>0</v>
      </c>
      <c r="BT23" s="70">
        <f t="shared" si="37"/>
        <v>0</v>
      </c>
      <c r="BU23" s="70">
        <f t="shared" si="38"/>
        <v>0</v>
      </c>
      <c r="BV23" s="70">
        <f t="shared" si="39"/>
        <v>0</v>
      </c>
      <c r="BW23" s="71">
        <f t="shared" si="40"/>
        <v>28</v>
      </c>
    </row>
    <row r="24" spans="1:75" ht="15" customHeight="1" x14ac:dyDescent="0.25">
      <c r="A24" s="214"/>
      <c r="B24" s="72">
        <v>17</v>
      </c>
      <c r="C24" s="73" t="s">
        <v>100</v>
      </c>
      <c r="D24" s="74" t="s">
        <v>101</v>
      </c>
      <c r="E24" s="74" t="s">
        <v>102</v>
      </c>
      <c r="F24" s="75" t="s">
        <v>103</v>
      </c>
      <c r="G24" s="57" t="s">
        <v>39</v>
      </c>
      <c r="H24" s="76" t="s">
        <v>33</v>
      </c>
      <c r="I24" s="83">
        <v>9</v>
      </c>
      <c r="J24" s="84" t="s">
        <v>229</v>
      </c>
      <c r="K24" s="83">
        <v>9</v>
      </c>
      <c r="L24" s="84" t="s">
        <v>229</v>
      </c>
      <c r="M24" s="83">
        <v>9</v>
      </c>
      <c r="N24" s="84" t="s">
        <v>229</v>
      </c>
      <c r="O24" s="77">
        <v>0</v>
      </c>
      <c r="P24" s="78" t="s">
        <v>34</v>
      </c>
      <c r="Q24" s="77">
        <v>0</v>
      </c>
      <c r="R24" s="78" t="s">
        <v>34</v>
      </c>
      <c r="S24" s="83">
        <v>9</v>
      </c>
      <c r="T24" s="84" t="s">
        <v>229</v>
      </c>
      <c r="U24" s="83">
        <v>9</v>
      </c>
      <c r="V24" s="84" t="s">
        <v>229</v>
      </c>
      <c r="W24" s="83">
        <v>9</v>
      </c>
      <c r="X24" s="84" t="s">
        <v>229</v>
      </c>
      <c r="Y24" s="83">
        <v>9</v>
      </c>
      <c r="Z24" s="84" t="s">
        <v>229</v>
      </c>
      <c r="AA24" s="83">
        <v>9</v>
      </c>
      <c r="AB24" s="84" t="s">
        <v>229</v>
      </c>
      <c r="AC24" s="77">
        <v>0</v>
      </c>
      <c r="AD24" s="78" t="s">
        <v>34</v>
      </c>
      <c r="AE24" s="77">
        <v>0</v>
      </c>
      <c r="AF24" s="78" t="s">
        <v>34</v>
      </c>
      <c r="AG24" s="83">
        <v>9</v>
      </c>
      <c r="AH24" s="84" t="s">
        <v>229</v>
      </c>
      <c r="AI24" s="83">
        <v>9</v>
      </c>
      <c r="AJ24" s="84" t="s">
        <v>229</v>
      </c>
      <c r="AK24" s="83">
        <v>9</v>
      </c>
      <c r="AL24" s="84" t="s">
        <v>229</v>
      </c>
      <c r="AM24" s="79">
        <v>9</v>
      </c>
      <c r="AN24" s="82" t="s">
        <v>229</v>
      </c>
      <c r="AO24" s="79">
        <v>9</v>
      </c>
      <c r="AP24" s="80" t="s">
        <v>229</v>
      </c>
      <c r="AQ24" s="77">
        <v>0</v>
      </c>
      <c r="AR24" s="78" t="s">
        <v>34</v>
      </c>
      <c r="AS24" s="77">
        <v>0</v>
      </c>
      <c r="AT24" s="78" t="s">
        <v>34</v>
      </c>
      <c r="AU24" s="83">
        <v>9</v>
      </c>
      <c r="AV24" s="84" t="s">
        <v>229</v>
      </c>
      <c r="AW24" s="81">
        <v>9</v>
      </c>
      <c r="AX24" s="82" t="s">
        <v>229</v>
      </c>
      <c r="AY24" s="85">
        <v>9</v>
      </c>
      <c r="AZ24" s="84" t="s">
        <v>229</v>
      </c>
      <c r="BA24" s="85">
        <v>9</v>
      </c>
      <c r="BB24" s="82" t="s">
        <v>229</v>
      </c>
      <c r="BC24" s="79">
        <v>9</v>
      </c>
      <c r="BD24" s="80" t="s">
        <v>229</v>
      </c>
      <c r="BE24" s="77">
        <v>0</v>
      </c>
      <c r="BF24" s="78" t="s">
        <v>34</v>
      </c>
      <c r="BG24" s="77">
        <v>0</v>
      </c>
      <c r="BH24" s="78" t="s">
        <v>34</v>
      </c>
      <c r="BI24" s="83">
        <v>0</v>
      </c>
      <c r="BJ24" s="84" t="s">
        <v>40</v>
      </c>
      <c r="BK24" s="127">
        <v>0</v>
      </c>
      <c r="BL24" s="128" t="s">
        <v>40</v>
      </c>
      <c r="BM24" s="69">
        <f t="shared" si="31"/>
        <v>18</v>
      </c>
      <c r="BN24" s="70">
        <f t="shared" ca="1" si="30"/>
        <v>162</v>
      </c>
      <c r="BO24" s="70">
        <f t="shared" si="32"/>
        <v>8</v>
      </c>
      <c r="BP24" s="70">
        <f t="shared" si="33"/>
        <v>0</v>
      </c>
      <c r="BQ24" s="70">
        <f t="shared" si="34"/>
        <v>0</v>
      </c>
      <c r="BR24" s="70">
        <f t="shared" si="35"/>
        <v>0</v>
      </c>
      <c r="BS24" s="70">
        <f t="shared" si="36"/>
        <v>0</v>
      </c>
      <c r="BT24" s="70">
        <f t="shared" si="37"/>
        <v>0</v>
      </c>
      <c r="BU24" s="70">
        <f t="shared" si="38"/>
        <v>2</v>
      </c>
      <c r="BV24" s="70">
        <f t="shared" si="39"/>
        <v>0</v>
      </c>
      <c r="BW24" s="71">
        <f t="shared" si="40"/>
        <v>26</v>
      </c>
    </row>
    <row r="25" spans="1:75" ht="15" customHeight="1" x14ac:dyDescent="0.25">
      <c r="A25" s="214"/>
      <c r="B25" s="72">
        <v>18</v>
      </c>
      <c r="C25" s="54" t="s">
        <v>104</v>
      </c>
      <c r="D25" s="55" t="s">
        <v>105</v>
      </c>
      <c r="E25" s="55" t="s">
        <v>106</v>
      </c>
      <c r="F25" s="56" t="s">
        <v>107</v>
      </c>
      <c r="G25" s="57" t="s">
        <v>49</v>
      </c>
      <c r="H25" s="76" t="s">
        <v>33</v>
      </c>
      <c r="I25" s="127">
        <v>0</v>
      </c>
      <c r="J25" s="128" t="s">
        <v>228</v>
      </c>
      <c r="K25" s="127">
        <v>0</v>
      </c>
      <c r="L25" s="128" t="s">
        <v>228</v>
      </c>
      <c r="M25" s="127">
        <v>0</v>
      </c>
      <c r="N25" s="128" t="s">
        <v>228</v>
      </c>
      <c r="O25" s="67">
        <v>0</v>
      </c>
      <c r="P25" s="68" t="s">
        <v>228</v>
      </c>
      <c r="Q25" s="67">
        <v>0</v>
      </c>
      <c r="R25" s="68" t="s">
        <v>228</v>
      </c>
      <c r="S25" s="127">
        <v>0</v>
      </c>
      <c r="T25" s="128" t="s">
        <v>228</v>
      </c>
      <c r="U25" s="63">
        <v>0</v>
      </c>
      <c r="V25" s="147" t="s">
        <v>228</v>
      </c>
      <c r="W25" s="63">
        <v>0</v>
      </c>
      <c r="X25" s="64" t="s">
        <v>228</v>
      </c>
      <c r="Y25" s="63">
        <v>0</v>
      </c>
      <c r="Z25" s="147" t="s">
        <v>228</v>
      </c>
      <c r="AA25" s="148">
        <v>0</v>
      </c>
      <c r="AB25" s="149" t="s">
        <v>228</v>
      </c>
      <c r="AC25" s="67">
        <v>0</v>
      </c>
      <c r="AD25" s="68" t="s">
        <v>228</v>
      </c>
      <c r="AE25" s="67">
        <v>0</v>
      </c>
      <c r="AF25" s="68" t="s">
        <v>228</v>
      </c>
      <c r="AG25" s="127">
        <v>0</v>
      </c>
      <c r="AH25" s="128" t="s">
        <v>228</v>
      </c>
      <c r="AI25" s="63">
        <v>0</v>
      </c>
      <c r="AJ25" s="128" t="s">
        <v>228</v>
      </c>
      <c r="AK25" s="63">
        <v>0</v>
      </c>
      <c r="AL25" s="128" t="s">
        <v>228</v>
      </c>
      <c r="AM25" s="139">
        <v>0</v>
      </c>
      <c r="AN25" s="128" t="s">
        <v>228</v>
      </c>
      <c r="AO25" s="148">
        <v>0</v>
      </c>
      <c r="AP25" s="128" t="s">
        <v>228</v>
      </c>
      <c r="AQ25" s="67">
        <v>0</v>
      </c>
      <c r="AR25" s="68" t="s">
        <v>228</v>
      </c>
      <c r="AS25" s="67">
        <v>0</v>
      </c>
      <c r="AT25" s="68" t="s">
        <v>228</v>
      </c>
      <c r="AU25" s="127">
        <v>0</v>
      </c>
      <c r="AV25" s="128" t="s">
        <v>228</v>
      </c>
      <c r="AW25" s="63">
        <v>0</v>
      </c>
      <c r="AX25" s="128" t="s">
        <v>228</v>
      </c>
      <c r="AY25" s="63">
        <v>0</v>
      </c>
      <c r="AZ25" s="128" t="s">
        <v>228</v>
      </c>
      <c r="BA25" s="63">
        <v>0</v>
      </c>
      <c r="BB25" s="128" t="s">
        <v>228</v>
      </c>
      <c r="BC25" s="148">
        <v>0</v>
      </c>
      <c r="BD25" s="128" t="s">
        <v>228</v>
      </c>
      <c r="BE25" s="67">
        <v>0</v>
      </c>
      <c r="BF25" s="68" t="s">
        <v>228</v>
      </c>
      <c r="BG25" s="67">
        <v>0</v>
      </c>
      <c r="BH25" s="68" t="s">
        <v>228</v>
      </c>
      <c r="BI25" s="127">
        <v>0</v>
      </c>
      <c r="BJ25" s="128" t="s">
        <v>228</v>
      </c>
      <c r="BK25" s="63">
        <v>0</v>
      </c>
      <c r="BL25" s="128" t="s">
        <v>228</v>
      </c>
      <c r="BM25" s="69">
        <f t="shared" si="31"/>
        <v>0</v>
      </c>
      <c r="BN25" s="70">
        <f t="shared" ca="1" si="30"/>
        <v>0</v>
      </c>
      <c r="BO25" s="70">
        <f t="shared" si="32"/>
        <v>0</v>
      </c>
      <c r="BP25" s="70">
        <f t="shared" si="33"/>
        <v>0</v>
      </c>
      <c r="BQ25" s="70">
        <f t="shared" si="34"/>
        <v>0</v>
      </c>
      <c r="BR25" s="70">
        <f t="shared" si="35"/>
        <v>0</v>
      </c>
      <c r="BS25" s="70">
        <f t="shared" si="36"/>
        <v>28</v>
      </c>
      <c r="BT25" s="70">
        <f t="shared" si="37"/>
        <v>0</v>
      </c>
      <c r="BU25" s="70">
        <f t="shared" si="38"/>
        <v>0</v>
      </c>
      <c r="BV25" s="70">
        <f t="shared" si="39"/>
        <v>0</v>
      </c>
      <c r="BW25" s="71">
        <f t="shared" si="40"/>
        <v>0</v>
      </c>
    </row>
    <row r="26" spans="1:75" ht="15" customHeight="1" x14ac:dyDescent="0.25">
      <c r="A26" s="214"/>
      <c r="B26" s="72">
        <v>19</v>
      </c>
      <c r="C26" s="73" t="s">
        <v>108</v>
      </c>
      <c r="D26" s="74" t="s">
        <v>109</v>
      </c>
      <c r="E26" s="74" t="s">
        <v>110</v>
      </c>
      <c r="F26" s="75" t="s">
        <v>111</v>
      </c>
      <c r="G26" s="57" t="s">
        <v>32</v>
      </c>
      <c r="H26" s="76" t="s">
        <v>33</v>
      </c>
      <c r="I26" s="83">
        <v>9</v>
      </c>
      <c r="J26" s="84" t="s">
        <v>229</v>
      </c>
      <c r="K26" s="83">
        <v>9</v>
      </c>
      <c r="L26" s="84" t="s">
        <v>229</v>
      </c>
      <c r="M26" s="83">
        <v>9</v>
      </c>
      <c r="N26" s="84" t="s">
        <v>229</v>
      </c>
      <c r="O26" s="77">
        <v>0</v>
      </c>
      <c r="P26" s="78" t="s">
        <v>34</v>
      </c>
      <c r="Q26" s="77">
        <v>0</v>
      </c>
      <c r="R26" s="78" t="s">
        <v>34</v>
      </c>
      <c r="S26" s="83">
        <v>9</v>
      </c>
      <c r="T26" s="84" t="s">
        <v>229</v>
      </c>
      <c r="U26" s="83">
        <v>9</v>
      </c>
      <c r="V26" s="84" t="s">
        <v>229</v>
      </c>
      <c r="W26" s="83">
        <v>9</v>
      </c>
      <c r="X26" s="84" t="s">
        <v>229</v>
      </c>
      <c r="Y26" s="83">
        <v>9</v>
      </c>
      <c r="Z26" s="84" t="s">
        <v>229</v>
      </c>
      <c r="AA26" s="83">
        <v>9</v>
      </c>
      <c r="AB26" s="84" t="s">
        <v>229</v>
      </c>
      <c r="AC26" s="77">
        <v>0</v>
      </c>
      <c r="AD26" s="78" t="s">
        <v>34</v>
      </c>
      <c r="AE26" s="77">
        <v>0</v>
      </c>
      <c r="AF26" s="78" t="s">
        <v>34</v>
      </c>
      <c r="AG26" s="83">
        <v>9</v>
      </c>
      <c r="AH26" s="84" t="s">
        <v>229</v>
      </c>
      <c r="AI26" s="83">
        <v>9</v>
      </c>
      <c r="AJ26" s="84" t="s">
        <v>229</v>
      </c>
      <c r="AK26" s="83">
        <v>9</v>
      </c>
      <c r="AL26" s="84" t="s">
        <v>229</v>
      </c>
      <c r="AM26" s="79">
        <v>9</v>
      </c>
      <c r="AN26" s="82" t="s">
        <v>229</v>
      </c>
      <c r="AO26" s="79">
        <v>9</v>
      </c>
      <c r="AP26" s="80" t="s">
        <v>229</v>
      </c>
      <c r="AQ26" s="77">
        <v>0</v>
      </c>
      <c r="AR26" s="78" t="s">
        <v>34</v>
      </c>
      <c r="AS26" s="77">
        <v>0</v>
      </c>
      <c r="AT26" s="78" t="s">
        <v>34</v>
      </c>
      <c r="AU26" s="83">
        <v>9</v>
      </c>
      <c r="AV26" s="84" t="s">
        <v>229</v>
      </c>
      <c r="AW26" s="81">
        <v>9</v>
      </c>
      <c r="AX26" s="82" t="s">
        <v>229</v>
      </c>
      <c r="AY26" s="85">
        <v>9</v>
      </c>
      <c r="AZ26" s="84" t="s">
        <v>229</v>
      </c>
      <c r="BA26" s="85">
        <v>9</v>
      </c>
      <c r="BB26" s="82" t="s">
        <v>229</v>
      </c>
      <c r="BC26" s="79">
        <v>9</v>
      </c>
      <c r="BD26" s="80" t="s">
        <v>229</v>
      </c>
      <c r="BE26" s="77">
        <v>0</v>
      </c>
      <c r="BF26" s="78" t="s">
        <v>34</v>
      </c>
      <c r="BG26" s="77">
        <v>0</v>
      </c>
      <c r="BH26" s="78" t="s">
        <v>34</v>
      </c>
      <c r="BI26" s="83">
        <v>9</v>
      </c>
      <c r="BJ26" s="84" t="s">
        <v>229</v>
      </c>
      <c r="BK26" s="83">
        <v>9</v>
      </c>
      <c r="BL26" s="84" t="s">
        <v>229</v>
      </c>
      <c r="BM26" s="69">
        <f t="shared" si="31"/>
        <v>20</v>
      </c>
      <c r="BN26" s="70">
        <f t="shared" ca="1" si="30"/>
        <v>180</v>
      </c>
      <c r="BO26" s="70">
        <f t="shared" si="32"/>
        <v>8</v>
      </c>
      <c r="BP26" s="70">
        <f t="shared" si="33"/>
        <v>0</v>
      </c>
      <c r="BQ26" s="70">
        <f t="shared" si="34"/>
        <v>0</v>
      </c>
      <c r="BR26" s="70">
        <f t="shared" si="35"/>
        <v>0</v>
      </c>
      <c r="BS26" s="70">
        <f t="shared" si="36"/>
        <v>0</v>
      </c>
      <c r="BT26" s="70">
        <f t="shared" si="37"/>
        <v>0</v>
      </c>
      <c r="BU26" s="70">
        <f t="shared" si="38"/>
        <v>0</v>
      </c>
      <c r="BV26" s="70">
        <f t="shared" si="39"/>
        <v>0</v>
      </c>
      <c r="BW26" s="71">
        <f t="shared" si="40"/>
        <v>28</v>
      </c>
    </row>
    <row r="27" spans="1:75" ht="15" customHeight="1" x14ac:dyDescent="0.25">
      <c r="A27" s="214"/>
      <c r="B27" s="72">
        <v>20</v>
      </c>
      <c r="C27" s="73" t="s">
        <v>112</v>
      </c>
      <c r="D27" s="74" t="s">
        <v>113</v>
      </c>
      <c r="E27" s="74" t="s">
        <v>114</v>
      </c>
      <c r="F27" s="75" t="s">
        <v>115</v>
      </c>
      <c r="G27" s="57" t="s">
        <v>49</v>
      </c>
      <c r="H27" s="76" t="s">
        <v>33</v>
      </c>
      <c r="I27" s="83">
        <v>0</v>
      </c>
      <c r="J27" s="84" t="s">
        <v>40</v>
      </c>
      <c r="K27" s="83">
        <v>0</v>
      </c>
      <c r="L27" s="84" t="s">
        <v>40</v>
      </c>
      <c r="M27" s="79">
        <v>0</v>
      </c>
      <c r="N27" s="84" t="s">
        <v>40</v>
      </c>
      <c r="O27" s="77">
        <v>0</v>
      </c>
      <c r="P27" s="78" t="s">
        <v>34</v>
      </c>
      <c r="Q27" s="77">
        <v>0</v>
      </c>
      <c r="R27" s="78" t="s">
        <v>34</v>
      </c>
      <c r="S27" s="83">
        <v>0</v>
      </c>
      <c r="T27" s="84" t="s">
        <v>40</v>
      </c>
      <c r="U27" s="83">
        <v>0</v>
      </c>
      <c r="V27" s="84" t="s">
        <v>40</v>
      </c>
      <c r="W27" s="83">
        <v>0</v>
      </c>
      <c r="X27" s="84" t="s">
        <v>40</v>
      </c>
      <c r="Y27" s="83">
        <v>0</v>
      </c>
      <c r="Z27" s="84" t="s">
        <v>40</v>
      </c>
      <c r="AA27" s="83">
        <v>0</v>
      </c>
      <c r="AB27" s="84" t="s">
        <v>40</v>
      </c>
      <c r="AC27" s="77">
        <v>0</v>
      </c>
      <c r="AD27" s="78" t="s">
        <v>34</v>
      </c>
      <c r="AE27" s="77">
        <v>0</v>
      </c>
      <c r="AF27" s="78" t="s">
        <v>34</v>
      </c>
      <c r="AG27" s="83">
        <v>9</v>
      </c>
      <c r="AH27" s="84" t="s">
        <v>229</v>
      </c>
      <c r="AI27" s="83">
        <v>9</v>
      </c>
      <c r="AJ27" s="84" t="s">
        <v>229</v>
      </c>
      <c r="AK27" s="83">
        <v>9</v>
      </c>
      <c r="AL27" s="84" t="s">
        <v>229</v>
      </c>
      <c r="AM27" s="79">
        <v>9</v>
      </c>
      <c r="AN27" s="82" t="s">
        <v>229</v>
      </c>
      <c r="AO27" s="79">
        <v>9</v>
      </c>
      <c r="AP27" s="80" t="s">
        <v>229</v>
      </c>
      <c r="AQ27" s="77">
        <v>0</v>
      </c>
      <c r="AR27" s="78" t="s">
        <v>34</v>
      </c>
      <c r="AS27" s="77">
        <v>0</v>
      </c>
      <c r="AT27" s="78" t="s">
        <v>34</v>
      </c>
      <c r="AU27" s="83">
        <v>9</v>
      </c>
      <c r="AV27" s="84" t="s">
        <v>229</v>
      </c>
      <c r="AW27" s="81">
        <v>9</v>
      </c>
      <c r="AX27" s="82" t="s">
        <v>229</v>
      </c>
      <c r="AY27" s="85">
        <v>9</v>
      </c>
      <c r="AZ27" s="84" t="s">
        <v>229</v>
      </c>
      <c r="BA27" s="85">
        <v>9</v>
      </c>
      <c r="BB27" s="82" t="s">
        <v>229</v>
      </c>
      <c r="BC27" s="79">
        <v>9</v>
      </c>
      <c r="BD27" s="80" t="s">
        <v>229</v>
      </c>
      <c r="BE27" s="77">
        <v>0</v>
      </c>
      <c r="BF27" s="78" t="s">
        <v>34</v>
      </c>
      <c r="BG27" s="77">
        <v>0</v>
      </c>
      <c r="BH27" s="78" t="s">
        <v>34</v>
      </c>
      <c r="BI27" s="83">
        <v>9</v>
      </c>
      <c r="BJ27" s="84" t="s">
        <v>229</v>
      </c>
      <c r="BK27" s="83">
        <v>9</v>
      </c>
      <c r="BL27" s="84" t="s">
        <v>229</v>
      </c>
      <c r="BM27" s="69">
        <f t="shared" si="31"/>
        <v>12</v>
      </c>
      <c r="BN27" s="70">
        <f t="shared" ca="1" si="30"/>
        <v>108</v>
      </c>
      <c r="BO27" s="70">
        <f t="shared" si="32"/>
        <v>8</v>
      </c>
      <c r="BP27" s="70">
        <f t="shared" si="33"/>
        <v>0</v>
      </c>
      <c r="BQ27" s="70">
        <f t="shared" si="34"/>
        <v>0</v>
      </c>
      <c r="BR27" s="70">
        <f t="shared" si="35"/>
        <v>0</v>
      </c>
      <c r="BS27" s="70">
        <f t="shared" si="36"/>
        <v>0</v>
      </c>
      <c r="BT27" s="70">
        <f t="shared" si="37"/>
        <v>0</v>
      </c>
      <c r="BU27" s="70">
        <f t="shared" si="38"/>
        <v>8</v>
      </c>
      <c r="BV27" s="70">
        <f t="shared" si="39"/>
        <v>0</v>
      </c>
      <c r="BW27" s="71">
        <f t="shared" si="40"/>
        <v>20</v>
      </c>
    </row>
    <row r="28" spans="1:75" ht="15" customHeight="1" x14ac:dyDescent="0.25">
      <c r="A28" s="214"/>
      <c r="B28" s="72">
        <v>21</v>
      </c>
      <c r="C28" s="73" t="s">
        <v>116</v>
      </c>
      <c r="D28" s="74" t="s">
        <v>117</v>
      </c>
      <c r="E28" s="74" t="s">
        <v>118</v>
      </c>
      <c r="F28" s="75" t="s">
        <v>119</v>
      </c>
      <c r="G28" s="57" t="s">
        <v>94</v>
      </c>
      <c r="H28" s="76" t="s">
        <v>33</v>
      </c>
      <c r="I28" s="83">
        <v>0</v>
      </c>
      <c r="J28" s="84" t="s">
        <v>228</v>
      </c>
      <c r="K28" s="83">
        <v>0</v>
      </c>
      <c r="L28" s="84" t="s">
        <v>228</v>
      </c>
      <c r="M28" s="79">
        <v>0</v>
      </c>
      <c r="N28" s="84" t="s">
        <v>228</v>
      </c>
      <c r="O28" s="77">
        <v>0</v>
      </c>
      <c r="P28" s="84" t="s">
        <v>228</v>
      </c>
      <c r="Q28" s="77">
        <v>0</v>
      </c>
      <c r="R28" s="84" t="s">
        <v>228</v>
      </c>
      <c r="S28" s="83">
        <v>0</v>
      </c>
      <c r="T28" s="84" t="s">
        <v>228</v>
      </c>
      <c r="U28" s="83">
        <v>0</v>
      </c>
      <c r="V28" s="84" t="s">
        <v>228</v>
      </c>
      <c r="W28" s="81">
        <v>0</v>
      </c>
      <c r="X28" s="84" t="s">
        <v>228</v>
      </c>
      <c r="Y28" s="85">
        <v>0</v>
      </c>
      <c r="Z28" s="84" t="s">
        <v>228</v>
      </c>
      <c r="AA28" s="83">
        <v>9</v>
      </c>
      <c r="AB28" s="84" t="s">
        <v>229</v>
      </c>
      <c r="AC28" s="77">
        <v>0</v>
      </c>
      <c r="AD28" s="78" t="s">
        <v>34</v>
      </c>
      <c r="AE28" s="77">
        <v>0</v>
      </c>
      <c r="AF28" s="78" t="s">
        <v>34</v>
      </c>
      <c r="AG28" s="83">
        <v>9</v>
      </c>
      <c r="AH28" s="84" t="s">
        <v>229</v>
      </c>
      <c r="AI28" s="83">
        <v>9</v>
      </c>
      <c r="AJ28" s="84" t="s">
        <v>229</v>
      </c>
      <c r="AK28" s="83">
        <v>9</v>
      </c>
      <c r="AL28" s="84" t="s">
        <v>229</v>
      </c>
      <c r="AM28" s="79">
        <v>9</v>
      </c>
      <c r="AN28" s="82" t="s">
        <v>229</v>
      </c>
      <c r="AO28" s="79">
        <v>0</v>
      </c>
      <c r="AP28" s="84" t="s">
        <v>244</v>
      </c>
      <c r="AQ28" s="77">
        <v>0</v>
      </c>
      <c r="AR28" s="78" t="s">
        <v>34</v>
      </c>
      <c r="AS28" s="77">
        <v>0</v>
      </c>
      <c r="AT28" s="78" t="s">
        <v>34</v>
      </c>
      <c r="AU28" s="79">
        <v>0</v>
      </c>
      <c r="AV28" s="84" t="s">
        <v>244</v>
      </c>
      <c r="AW28" s="81">
        <v>9</v>
      </c>
      <c r="AX28" s="82" t="s">
        <v>229</v>
      </c>
      <c r="AY28" s="85">
        <v>9</v>
      </c>
      <c r="AZ28" s="84" t="s">
        <v>229</v>
      </c>
      <c r="BA28" s="85">
        <v>9</v>
      </c>
      <c r="BB28" s="82" t="s">
        <v>229</v>
      </c>
      <c r="BC28" s="79">
        <v>9</v>
      </c>
      <c r="BD28" s="80" t="s">
        <v>229</v>
      </c>
      <c r="BE28" s="77">
        <v>0</v>
      </c>
      <c r="BF28" s="78" t="s">
        <v>34</v>
      </c>
      <c r="BG28" s="77">
        <v>0</v>
      </c>
      <c r="BH28" s="78" t="s">
        <v>34</v>
      </c>
      <c r="BI28" s="83">
        <v>9</v>
      </c>
      <c r="BJ28" s="84" t="s">
        <v>229</v>
      </c>
      <c r="BK28" s="83">
        <v>9</v>
      </c>
      <c r="BL28" s="84" t="s">
        <v>229</v>
      </c>
      <c r="BM28" s="69">
        <f t="shared" si="31"/>
        <v>11</v>
      </c>
      <c r="BN28" s="70">
        <f t="shared" ca="1" si="30"/>
        <v>99</v>
      </c>
      <c r="BO28" s="70">
        <f t="shared" si="32"/>
        <v>8</v>
      </c>
      <c r="BP28" s="70">
        <f t="shared" si="33"/>
        <v>0</v>
      </c>
      <c r="BQ28" s="70">
        <f t="shared" si="34"/>
        <v>2</v>
      </c>
      <c r="BR28" s="70">
        <f t="shared" si="35"/>
        <v>0</v>
      </c>
      <c r="BS28" s="70">
        <f t="shared" si="36"/>
        <v>9</v>
      </c>
      <c r="BT28" s="70">
        <f t="shared" si="37"/>
        <v>0</v>
      </c>
      <c r="BU28" s="70">
        <f t="shared" si="38"/>
        <v>0</v>
      </c>
      <c r="BV28" s="70">
        <f t="shared" si="39"/>
        <v>0</v>
      </c>
      <c r="BW28" s="71">
        <f t="shared" si="40"/>
        <v>19</v>
      </c>
    </row>
    <row r="29" spans="1:75" ht="15" customHeight="1" x14ac:dyDescent="0.25">
      <c r="A29" s="214"/>
      <c r="B29" s="72">
        <v>22</v>
      </c>
      <c r="C29" s="73" t="s">
        <v>123</v>
      </c>
      <c r="D29" s="74" t="s">
        <v>124</v>
      </c>
      <c r="E29" s="74" t="s">
        <v>125</v>
      </c>
      <c r="F29" s="75" t="s">
        <v>126</v>
      </c>
      <c r="G29" s="57" t="s">
        <v>94</v>
      </c>
      <c r="H29" s="76" t="s">
        <v>33</v>
      </c>
      <c r="I29" s="83">
        <v>9</v>
      </c>
      <c r="J29" s="84" t="s">
        <v>229</v>
      </c>
      <c r="K29" s="83">
        <v>9</v>
      </c>
      <c r="L29" s="84" t="s">
        <v>229</v>
      </c>
      <c r="M29" s="83">
        <v>0</v>
      </c>
      <c r="N29" s="84" t="s">
        <v>244</v>
      </c>
      <c r="O29" s="77">
        <v>0</v>
      </c>
      <c r="P29" s="78" t="s">
        <v>34</v>
      </c>
      <c r="Q29" s="77">
        <v>0</v>
      </c>
      <c r="R29" s="78" t="s">
        <v>34</v>
      </c>
      <c r="S29" s="83">
        <v>9</v>
      </c>
      <c r="T29" s="84" t="s">
        <v>229</v>
      </c>
      <c r="U29" s="83">
        <v>9</v>
      </c>
      <c r="V29" s="84" t="s">
        <v>229</v>
      </c>
      <c r="W29" s="83">
        <v>9</v>
      </c>
      <c r="X29" s="84" t="s">
        <v>229</v>
      </c>
      <c r="Y29" s="83">
        <v>9</v>
      </c>
      <c r="Z29" s="84" t="s">
        <v>229</v>
      </c>
      <c r="AA29" s="83">
        <v>9</v>
      </c>
      <c r="AB29" s="84" t="s">
        <v>229</v>
      </c>
      <c r="AC29" s="77">
        <v>0</v>
      </c>
      <c r="AD29" s="78" t="s">
        <v>34</v>
      </c>
      <c r="AE29" s="77">
        <v>0</v>
      </c>
      <c r="AF29" s="78" t="s">
        <v>34</v>
      </c>
      <c r="AG29" s="83">
        <v>9</v>
      </c>
      <c r="AH29" s="84" t="s">
        <v>229</v>
      </c>
      <c r="AI29" s="83">
        <v>9</v>
      </c>
      <c r="AJ29" s="84" t="s">
        <v>229</v>
      </c>
      <c r="AK29" s="83">
        <v>9</v>
      </c>
      <c r="AL29" s="84" t="s">
        <v>229</v>
      </c>
      <c r="AM29" s="79">
        <v>9</v>
      </c>
      <c r="AN29" s="82" t="s">
        <v>229</v>
      </c>
      <c r="AO29" s="79">
        <v>9</v>
      </c>
      <c r="AP29" s="80" t="s">
        <v>229</v>
      </c>
      <c r="AQ29" s="77">
        <v>0</v>
      </c>
      <c r="AR29" s="78" t="s">
        <v>34</v>
      </c>
      <c r="AS29" s="77">
        <v>0</v>
      </c>
      <c r="AT29" s="78" t="s">
        <v>34</v>
      </c>
      <c r="AU29" s="83">
        <v>9</v>
      </c>
      <c r="AV29" s="84" t="s">
        <v>229</v>
      </c>
      <c r="AW29" s="81">
        <v>9</v>
      </c>
      <c r="AX29" s="82" t="s">
        <v>229</v>
      </c>
      <c r="AY29" s="85">
        <v>9</v>
      </c>
      <c r="AZ29" s="84" t="s">
        <v>229</v>
      </c>
      <c r="BA29" s="85">
        <v>9</v>
      </c>
      <c r="BB29" s="82" t="s">
        <v>229</v>
      </c>
      <c r="BC29" s="79">
        <v>9</v>
      </c>
      <c r="BD29" s="80" t="s">
        <v>229</v>
      </c>
      <c r="BE29" s="77">
        <v>0</v>
      </c>
      <c r="BF29" s="78" t="s">
        <v>34</v>
      </c>
      <c r="BG29" s="77">
        <v>0</v>
      </c>
      <c r="BH29" s="78" t="s">
        <v>34</v>
      </c>
      <c r="BI29" s="83">
        <v>9</v>
      </c>
      <c r="BJ29" s="84" t="s">
        <v>229</v>
      </c>
      <c r="BK29" s="83">
        <v>9</v>
      </c>
      <c r="BL29" s="84" t="s">
        <v>229</v>
      </c>
      <c r="BM29" s="69">
        <f t="shared" si="31"/>
        <v>19</v>
      </c>
      <c r="BN29" s="70">
        <f t="shared" ca="1" si="30"/>
        <v>171</v>
      </c>
      <c r="BO29" s="70">
        <f t="shared" si="32"/>
        <v>9</v>
      </c>
      <c r="BP29" s="70">
        <f t="shared" si="33"/>
        <v>0</v>
      </c>
      <c r="BQ29" s="70">
        <f t="shared" si="34"/>
        <v>1</v>
      </c>
      <c r="BR29" s="70">
        <f t="shared" si="35"/>
        <v>0</v>
      </c>
      <c r="BS29" s="70">
        <f t="shared" si="36"/>
        <v>0</v>
      </c>
      <c r="BT29" s="70">
        <f t="shared" si="37"/>
        <v>0</v>
      </c>
      <c r="BU29" s="70">
        <f t="shared" si="38"/>
        <v>0</v>
      </c>
      <c r="BV29" s="70">
        <f t="shared" si="39"/>
        <v>0</v>
      </c>
      <c r="BW29" s="71">
        <f t="shared" si="40"/>
        <v>28</v>
      </c>
    </row>
    <row r="30" spans="1:75" ht="15" customHeight="1" x14ac:dyDescent="0.25">
      <c r="A30" s="214"/>
      <c r="B30" s="72">
        <v>23</v>
      </c>
      <c r="C30" s="73" t="s">
        <v>127</v>
      </c>
      <c r="D30" s="74" t="s">
        <v>128</v>
      </c>
      <c r="E30" s="74" t="s">
        <v>129</v>
      </c>
      <c r="F30" s="75" t="s">
        <v>130</v>
      </c>
      <c r="G30" s="57" t="s">
        <v>131</v>
      </c>
      <c r="H30" s="76" t="s">
        <v>33</v>
      </c>
      <c r="I30" s="83">
        <v>9</v>
      </c>
      <c r="J30" s="84" t="s">
        <v>229</v>
      </c>
      <c r="K30" s="83">
        <v>9</v>
      </c>
      <c r="L30" s="84" t="s">
        <v>229</v>
      </c>
      <c r="M30" s="83">
        <v>9</v>
      </c>
      <c r="N30" s="84" t="s">
        <v>229</v>
      </c>
      <c r="O30" s="77">
        <v>0</v>
      </c>
      <c r="P30" s="78" t="s">
        <v>34</v>
      </c>
      <c r="Q30" s="77">
        <v>0</v>
      </c>
      <c r="R30" s="78" t="s">
        <v>34</v>
      </c>
      <c r="S30" s="83">
        <v>9</v>
      </c>
      <c r="T30" s="84" t="s">
        <v>229</v>
      </c>
      <c r="U30" s="83">
        <v>9</v>
      </c>
      <c r="V30" s="84" t="s">
        <v>229</v>
      </c>
      <c r="W30" s="83">
        <v>9</v>
      </c>
      <c r="X30" s="84" t="s">
        <v>229</v>
      </c>
      <c r="Y30" s="83">
        <v>9</v>
      </c>
      <c r="Z30" s="84" t="s">
        <v>229</v>
      </c>
      <c r="AA30" s="83">
        <v>9</v>
      </c>
      <c r="AB30" s="84" t="s">
        <v>229</v>
      </c>
      <c r="AC30" s="77">
        <v>0</v>
      </c>
      <c r="AD30" s="78" t="s">
        <v>34</v>
      </c>
      <c r="AE30" s="77">
        <v>0</v>
      </c>
      <c r="AF30" s="78" t="s">
        <v>34</v>
      </c>
      <c r="AG30" s="83">
        <v>9</v>
      </c>
      <c r="AH30" s="84" t="s">
        <v>229</v>
      </c>
      <c r="AI30" s="83">
        <v>9</v>
      </c>
      <c r="AJ30" s="84" t="s">
        <v>229</v>
      </c>
      <c r="AK30" s="83">
        <v>9</v>
      </c>
      <c r="AL30" s="84" t="s">
        <v>229</v>
      </c>
      <c r="AM30" s="79">
        <v>9</v>
      </c>
      <c r="AN30" s="82" t="s">
        <v>229</v>
      </c>
      <c r="AO30" s="79">
        <v>9</v>
      </c>
      <c r="AP30" s="80" t="s">
        <v>229</v>
      </c>
      <c r="AQ30" s="77">
        <v>0</v>
      </c>
      <c r="AR30" s="78" t="s">
        <v>34</v>
      </c>
      <c r="AS30" s="77">
        <v>0</v>
      </c>
      <c r="AT30" s="78" t="s">
        <v>34</v>
      </c>
      <c r="AU30" s="83">
        <v>9</v>
      </c>
      <c r="AV30" s="84" t="s">
        <v>229</v>
      </c>
      <c r="AW30" s="81">
        <v>9</v>
      </c>
      <c r="AX30" s="82" t="s">
        <v>229</v>
      </c>
      <c r="AY30" s="85">
        <v>9</v>
      </c>
      <c r="AZ30" s="84" t="s">
        <v>229</v>
      </c>
      <c r="BA30" s="85">
        <v>9</v>
      </c>
      <c r="BB30" s="82" t="s">
        <v>229</v>
      </c>
      <c r="BC30" s="79">
        <v>9</v>
      </c>
      <c r="BD30" s="80" t="s">
        <v>229</v>
      </c>
      <c r="BE30" s="77">
        <v>0</v>
      </c>
      <c r="BF30" s="78" t="s">
        <v>34</v>
      </c>
      <c r="BG30" s="77">
        <v>0</v>
      </c>
      <c r="BH30" s="78" t="s">
        <v>34</v>
      </c>
      <c r="BI30" s="83">
        <v>9</v>
      </c>
      <c r="BJ30" s="84" t="s">
        <v>229</v>
      </c>
      <c r="BK30" s="83">
        <v>9</v>
      </c>
      <c r="BL30" s="84" t="s">
        <v>229</v>
      </c>
      <c r="BM30" s="69">
        <f t="shared" si="31"/>
        <v>20</v>
      </c>
      <c r="BN30" s="70">
        <f t="shared" ca="1" si="30"/>
        <v>180</v>
      </c>
      <c r="BO30" s="70">
        <f t="shared" si="32"/>
        <v>8</v>
      </c>
      <c r="BP30" s="70">
        <f t="shared" si="33"/>
        <v>0</v>
      </c>
      <c r="BQ30" s="70">
        <f t="shared" si="34"/>
        <v>0</v>
      </c>
      <c r="BR30" s="70">
        <f t="shared" si="35"/>
        <v>0</v>
      </c>
      <c r="BS30" s="70">
        <f t="shared" si="36"/>
        <v>0</v>
      </c>
      <c r="BT30" s="70">
        <f t="shared" si="37"/>
        <v>0</v>
      </c>
      <c r="BU30" s="70">
        <f t="shared" si="38"/>
        <v>0</v>
      </c>
      <c r="BV30" s="70">
        <f t="shared" si="39"/>
        <v>0</v>
      </c>
      <c r="BW30" s="71">
        <f t="shared" si="40"/>
        <v>28</v>
      </c>
    </row>
    <row r="31" spans="1:75" ht="15" customHeight="1" x14ac:dyDescent="0.25">
      <c r="A31" s="214"/>
      <c r="B31" s="72">
        <v>24</v>
      </c>
      <c r="C31" s="73" t="s">
        <v>132</v>
      </c>
      <c r="D31" s="74" t="s">
        <v>133</v>
      </c>
      <c r="E31" s="74" t="s">
        <v>134</v>
      </c>
      <c r="F31" s="75" t="s">
        <v>135</v>
      </c>
      <c r="G31" s="57" t="s">
        <v>67</v>
      </c>
      <c r="H31" s="76" t="s">
        <v>33</v>
      </c>
      <c r="I31" s="83">
        <v>9</v>
      </c>
      <c r="J31" s="84" t="s">
        <v>229</v>
      </c>
      <c r="K31" s="83">
        <v>9</v>
      </c>
      <c r="L31" s="84" t="s">
        <v>229</v>
      </c>
      <c r="M31" s="83">
        <v>9</v>
      </c>
      <c r="N31" s="84" t="s">
        <v>229</v>
      </c>
      <c r="O31" s="77">
        <v>0</v>
      </c>
      <c r="P31" s="78" t="s">
        <v>34</v>
      </c>
      <c r="Q31" s="77">
        <v>0</v>
      </c>
      <c r="R31" s="78" t="s">
        <v>34</v>
      </c>
      <c r="S31" s="83">
        <v>9</v>
      </c>
      <c r="T31" s="84" t="s">
        <v>229</v>
      </c>
      <c r="U31" s="83">
        <v>9</v>
      </c>
      <c r="V31" s="84" t="s">
        <v>229</v>
      </c>
      <c r="W31" s="83">
        <v>9</v>
      </c>
      <c r="X31" s="84" t="s">
        <v>229</v>
      </c>
      <c r="Y31" s="83">
        <v>9</v>
      </c>
      <c r="Z31" s="84" t="s">
        <v>229</v>
      </c>
      <c r="AA31" s="83">
        <v>9</v>
      </c>
      <c r="AB31" s="84" t="s">
        <v>229</v>
      </c>
      <c r="AC31" s="77">
        <v>0</v>
      </c>
      <c r="AD31" s="78" t="s">
        <v>34</v>
      </c>
      <c r="AE31" s="77">
        <v>0</v>
      </c>
      <c r="AF31" s="78" t="s">
        <v>34</v>
      </c>
      <c r="AG31" s="83">
        <v>9</v>
      </c>
      <c r="AH31" s="84" t="s">
        <v>229</v>
      </c>
      <c r="AI31" s="83">
        <v>9</v>
      </c>
      <c r="AJ31" s="84" t="s">
        <v>229</v>
      </c>
      <c r="AK31" s="83">
        <v>9</v>
      </c>
      <c r="AL31" s="84" t="s">
        <v>229</v>
      </c>
      <c r="AM31" s="79">
        <v>9</v>
      </c>
      <c r="AN31" s="82" t="s">
        <v>229</v>
      </c>
      <c r="AO31" s="79">
        <v>9</v>
      </c>
      <c r="AP31" s="80" t="s">
        <v>229</v>
      </c>
      <c r="AQ31" s="77">
        <v>0</v>
      </c>
      <c r="AR31" s="78" t="s">
        <v>34</v>
      </c>
      <c r="AS31" s="77">
        <v>0</v>
      </c>
      <c r="AT31" s="78" t="s">
        <v>34</v>
      </c>
      <c r="AU31" s="83">
        <v>0</v>
      </c>
      <c r="AV31" s="84" t="s">
        <v>40</v>
      </c>
      <c r="AW31" s="81">
        <v>0</v>
      </c>
      <c r="AX31" s="84" t="s">
        <v>40</v>
      </c>
      <c r="AY31" s="85">
        <v>0</v>
      </c>
      <c r="AZ31" s="84" t="s">
        <v>40</v>
      </c>
      <c r="BA31" s="85">
        <v>0</v>
      </c>
      <c r="BB31" s="84" t="s">
        <v>40</v>
      </c>
      <c r="BC31" s="79">
        <v>0</v>
      </c>
      <c r="BD31" s="84" t="s">
        <v>40</v>
      </c>
      <c r="BE31" s="77">
        <v>0</v>
      </c>
      <c r="BF31" s="78" t="s">
        <v>34</v>
      </c>
      <c r="BG31" s="77">
        <v>0</v>
      </c>
      <c r="BH31" s="78" t="s">
        <v>34</v>
      </c>
      <c r="BI31" s="83">
        <v>0</v>
      </c>
      <c r="BJ31" s="84" t="s">
        <v>40</v>
      </c>
      <c r="BK31" s="127">
        <v>0</v>
      </c>
      <c r="BL31" s="128" t="s">
        <v>40</v>
      </c>
      <c r="BM31" s="69">
        <f t="shared" si="31"/>
        <v>13</v>
      </c>
      <c r="BN31" s="70">
        <f t="shared" ca="1" si="30"/>
        <v>117</v>
      </c>
      <c r="BO31" s="70">
        <f t="shared" si="32"/>
        <v>8</v>
      </c>
      <c r="BP31" s="70">
        <f t="shared" si="33"/>
        <v>0</v>
      </c>
      <c r="BQ31" s="70">
        <f t="shared" si="34"/>
        <v>0</v>
      </c>
      <c r="BR31" s="70">
        <f t="shared" si="35"/>
        <v>0</v>
      </c>
      <c r="BS31" s="70">
        <f t="shared" si="36"/>
        <v>0</v>
      </c>
      <c r="BT31" s="70">
        <f t="shared" si="37"/>
        <v>0</v>
      </c>
      <c r="BU31" s="70">
        <f t="shared" si="38"/>
        <v>7</v>
      </c>
      <c r="BV31" s="70">
        <f t="shared" si="39"/>
        <v>0</v>
      </c>
      <c r="BW31" s="71">
        <f t="shared" si="40"/>
        <v>21</v>
      </c>
    </row>
    <row r="32" spans="1:75" ht="15" customHeight="1" x14ac:dyDescent="0.25">
      <c r="A32" s="214"/>
      <c r="B32" s="72">
        <v>25</v>
      </c>
      <c r="C32" s="73" t="s">
        <v>136</v>
      </c>
      <c r="D32" s="74" t="s">
        <v>137</v>
      </c>
      <c r="E32" s="74" t="s">
        <v>138</v>
      </c>
      <c r="F32" s="75" t="s">
        <v>139</v>
      </c>
      <c r="G32" s="57" t="s">
        <v>32</v>
      </c>
      <c r="H32" s="76" t="s">
        <v>33</v>
      </c>
      <c r="I32" s="83">
        <v>9</v>
      </c>
      <c r="J32" s="84" t="s">
        <v>229</v>
      </c>
      <c r="K32" s="83">
        <v>9</v>
      </c>
      <c r="L32" s="84" t="s">
        <v>229</v>
      </c>
      <c r="M32" s="83">
        <v>9</v>
      </c>
      <c r="N32" s="84" t="s">
        <v>229</v>
      </c>
      <c r="O32" s="77">
        <v>0</v>
      </c>
      <c r="P32" s="78" t="s">
        <v>34</v>
      </c>
      <c r="Q32" s="77">
        <v>0</v>
      </c>
      <c r="R32" s="78" t="s">
        <v>34</v>
      </c>
      <c r="S32" s="83">
        <v>0</v>
      </c>
      <c r="T32" s="84" t="s">
        <v>40</v>
      </c>
      <c r="U32" s="83">
        <v>0</v>
      </c>
      <c r="V32" s="84" t="s">
        <v>40</v>
      </c>
      <c r="W32" s="81">
        <v>0</v>
      </c>
      <c r="X32" s="84" t="s">
        <v>40</v>
      </c>
      <c r="Y32" s="83">
        <v>0</v>
      </c>
      <c r="Z32" s="84" t="s">
        <v>40</v>
      </c>
      <c r="AA32" s="83">
        <v>0</v>
      </c>
      <c r="AB32" s="84" t="s">
        <v>40</v>
      </c>
      <c r="AC32" s="77">
        <v>0</v>
      </c>
      <c r="AD32" s="78" t="s">
        <v>34</v>
      </c>
      <c r="AE32" s="77">
        <v>0</v>
      </c>
      <c r="AF32" s="78" t="s">
        <v>34</v>
      </c>
      <c r="AG32" s="83">
        <v>9</v>
      </c>
      <c r="AH32" s="84" t="s">
        <v>229</v>
      </c>
      <c r="AI32" s="83">
        <v>9</v>
      </c>
      <c r="AJ32" s="84" t="s">
        <v>229</v>
      </c>
      <c r="AK32" s="83">
        <v>9</v>
      </c>
      <c r="AL32" s="84" t="s">
        <v>229</v>
      </c>
      <c r="AM32" s="79">
        <v>9</v>
      </c>
      <c r="AN32" s="82" t="s">
        <v>229</v>
      </c>
      <c r="AO32" s="79">
        <v>9</v>
      </c>
      <c r="AP32" s="80" t="s">
        <v>229</v>
      </c>
      <c r="AQ32" s="77">
        <v>0</v>
      </c>
      <c r="AR32" s="78" t="s">
        <v>34</v>
      </c>
      <c r="AS32" s="77">
        <v>0</v>
      </c>
      <c r="AT32" s="78" t="s">
        <v>34</v>
      </c>
      <c r="AU32" s="79">
        <v>0</v>
      </c>
      <c r="AV32" s="84" t="s">
        <v>244</v>
      </c>
      <c r="AW32" s="81">
        <v>0</v>
      </c>
      <c r="AX32" s="84" t="s">
        <v>244</v>
      </c>
      <c r="AY32" s="85">
        <v>9</v>
      </c>
      <c r="AZ32" s="84" t="s">
        <v>229</v>
      </c>
      <c r="BA32" s="85">
        <v>9</v>
      </c>
      <c r="BB32" s="82" t="s">
        <v>229</v>
      </c>
      <c r="BC32" s="79">
        <v>9</v>
      </c>
      <c r="BD32" s="80" t="s">
        <v>229</v>
      </c>
      <c r="BE32" s="77">
        <v>0</v>
      </c>
      <c r="BF32" s="78" t="s">
        <v>34</v>
      </c>
      <c r="BG32" s="77">
        <v>0</v>
      </c>
      <c r="BH32" s="78" t="s">
        <v>34</v>
      </c>
      <c r="BI32" s="83">
        <v>9</v>
      </c>
      <c r="BJ32" s="84" t="s">
        <v>229</v>
      </c>
      <c r="BK32" s="83">
        <v>9</v>
      </c>
      <c r="BL32" s="84" t="s">
        <v>229</v>
      </c>
      <c r="BM32" s="69">
        <f t="shared" si="31"/>
        <v>13</v>
      </c>
      <c r="BN32" s="70">
        <f t="shared" ca="1" si="30"/>
        <v>117</v>
      </c>
      <c r="BO32" s="70">
        <f t="shared" si="32"/>
        <v>10</v>
      </c>
      <c r="BP32" s="70">
        <f t="shared" si="33"/>
        <v>0</v>
      </c>
      <c r="BQ32" s="70">
        <f t="shared" si="34"/>
        <v>2</v>
      </c>
      <c r="BR32" s="70">
        <f t="shared" si="35"/>
        <v>0</v>
      </c>
      <c r="BS32" s="70">
        <f t="shared" si="36"/>
        <v>0</v>
      </c>
      <c r="BT32" s="70">
        <f t="shared" si="37"/>
        <v>0</v>
      </c>
      <c r="BU32" s="70">
        <f t="shared" si="38"/>
        <v>5</v>
      </c>
      <c r="BV32" s="70">
        <f t="shared" si="39"/>
        <v>0</v>
      </c>
      <c r="BW32" s="71">
        <f t="shared" si="40"/>
        <v>23</v>
      </c>
    </row>
    <row r="33" spans="1:75" ht="15" customHeight="1" x14ac:dyDescent="0.25">
      <c r="A33" s="214"/>
      <c r="B33" s="72">
        <v>26</v>
      </c>
      <c r="C33" s="73" t="s">
        <v>140</v>
      </c>
      <c r="D33" s="74" t="s">
        <v>141</v>
      </c>
      <c r="E33" s="74" t="s">
        <v>142</v>
      </c>
      <c r="F33" s="75" t="s">
        <v>143</v>
      </c>
      <c r="G33" s="57" t="s">
        <v>32</v>
      </c>
      <c r="H33" s="76" t="s">
        <v>33</v>
      </c>
      <c r="I33" s="83">
        <v>9</v>
      </c>
      <c r="J33" s="84" t="s">
        <v>229</v>
      </c>
      <c r="K33" s="83">
        <v>9</v>
      </c>
      <c r="L33" s="84" t="s">
        <v>229</v>
      </c>
      <c r="M33" s="83">
        <v>9</v>
      </c>
      <c r="N33" s="84" t="s">
        <v>229</v>
      </c>
      <c r="O33" s="77">
        <v>0</v>
      </c>
      <c r="P33" s="78" t="s">
        <v>34</v>
      </c>
      <c r="Q33" s="77">
        <v>0</v>
      </c>
      <c r="R33" s="78" t="s">
        <v>34</v>
      </c>
      <c r="S33" s="83">
        <v>9</v>
      </c>
      <c r="T33" s="84" t="s">
        <v>229</v>
      </c>
      <c r="U33" s="83">
        <v>9</v>
      </c>
      <c r="V33" s="84" t="s">
        <v>229</v>
      </c>
      <c r="W33" s="83">
        <v>9</v>
      </c>
      <c r="X33" s="84" t="s">
        <v>229</v>
      </c>
      <c r="Y33" s="83">
        <v>9</v>
      </c>
      <c r="Z33" s="84" t="s">
        <v>229</v>
      </c>
      <c r="AA33" s="83">
        <v>9</v>
      </c>
      <c r="AB33" s="84" t="s">
        <v>229</v>
      </c>
      <c r="AC33" s="77">
        <v>0</v>
      </c>
      <c r="AD33" s="78" t="s">
        <v>34</v>
      </c>
      <c r="AE33" s="77">
        <v>0</v>
      </c>
      <c r="AF33" s="78" t="s">
        <v>34</v>
      </c>
      <c r="AG33" s="83">
        <v>0</v>
      </c>
      <c r="AH33" s="84" t="s">
        <v>40</v>
      </c>
      <c r="AI33" s="83">
        <v>0</v>
      </c>
      <c r="AJ33" s="84" t="s">
        <v>40</v>
      </c>
      <c r="AK33" s="83">
        <v>0</v>
      </c>
      <c r="AL33" s="84" t="s">
        <v>40</v>
      </c>
      <c r="AM33" s="79">
        <v>0</v>
      </c>
      <c r="AN33" s="84" t="s">
        <v>40</v>
      </c>
      <c r="AO33" s="79">
        <v>0</v>
      </c>
      <c r="AP33" s="84" t="s">
        <v>40</v>
      </c>
      <c r="AQ33" s="77">
        <v>0</v>
      </c>
      <c r="AR33" s="78" t="s">
        <v>34</v>
      </c>
      <c r="AS33" s="77">
        <v>0</v>
      </c>
      <c r="AT33" s="78" t="s">
        <v>34</v>
      </c>
      <c r="AU33" s="83">
        <v>0</v>
      </c>
      <c r="AV33" s="84" t="s">
        <v>40</v>
      </c>
      <c r="AW33" s="81">
        <v>0</v>
      </c>
      <c r="AX33" s="84" t="s">
        <v>40</v>
      </c>
      <c r="AY33" s="85">
        <v>0</v>
      </c>
      <c r="AZ33" s="84" t="s">
        <v>40</v>
      </c>
      <c r="BA33" s="85">
        <v>0</v>
      </c>
      <c r="BB33" s="84" t="s">
        <v>40</v>
      </c>
      <c r="BC33" s="79">
        <v>0</v>
      </c>
      <c r="BD33" s="84" t="s">
        <v>40</v>
      </c>
      <c r="BE33" s="77">
        <v>0</v>
      </c>
      <c r="BF33" s="78" t="s">
        <v>34</v>
      </c>
      <c r="BG33" s="77">
        <v>0</v>
      </c>
      <c r="BH33" s="78" t="s">
        <v>34</v>
      </c>
      <c r="BI33" s="83">
        <v>9</v>
      </c>
      <c r="BJ33" s="84" t="s">
        <v>229</v>
      </c>
      <c r="BK33" s="83">
        <v>9</v>
      </c>
      <c r="BL33" s="84" t="s">
        <v>229</v>
      </c>
      <c r="BM33" s="69">
        <f t="shared" si="31"/>
        <v>10</v>
      </c>
      <c r="BN33" s="70">
        <f t="shared" ca="1" si="30"/>
        <v>90</v>
      </c>
      <c r="BO33" s="70">
        <f t="shared" si="32"/>
        <v>8</v>
      </c>
      <c r="BP33" s="70">
        <f t="shared" si="33"/>
        <v>0</v>
      </c>
      <c r="BQ33" s="70">
        <f t="shared" si="34"/>
        <v>0</v>
      </c>
      <c r="BR33" s="70">
        <f t="shared" si="35"/>
        <v>0</v>
      </c>
      <c r="BS33" s="70">
        <f t="shared" si="36"/>
        <v>0</v>
      </c>
      <c r="BT33" s="70">
        <f t="shared" si="37"/>
        <v>0</v>
      </c>
      <c r="BU33" s="70">
        <f t="shared" si="38"/>
        <v>10</v>
      </c>
      <c r="BV33" s="70">
        <f t="shared" si="39"/>
        <v>0</v>
      </c>
      <c r="BW33" s="71">
        <f t="shared" si="40"/>
        <v>18</v>
      </c>
    </row>
    <row r="34" spans="1:75" ht="15" customHeight="1" x14ac:dyDescent="0.25">
      <c r="A34" s="214"/>
      <c r="B34" s="72">
        <v>27</v>
      </c>
      <c r="C34" s="73" t="s">
        <v>144</v>
      </c>
      <c r="D34" s="74" t="s">
        <v>145</v>
      </c>
      <c r="E34" s="74" t="s">
        <v>146</v>
      </c>
      <c r="F34" s="75" t="s">
        <v>147</v>
      </c>
      <c r="G34" s="57" t="s">
        <v>32</v>
      </c>
      <c r="H34" s="76" t="s">
        <v>33</v>
      </c>
      <c r="I34" s="83">
        <v>9</v>
      </c>
      <c r="J34" s="84" t="s">
        <v>229</v>
      </c>
      <c r="K34" s="83">
        <v>9</v>
      </c>
      <c r="L34" s="84" t="s">
        <v>229</v>
      </c>
      <c r="M34" s="83">
        <v>9</v>
      </c>
      <c r="N34" s="84" t="s">
        <v>229</v>
      </c>
      <c r="O34" s="77">
        <v>0</v>
      </c>
      <c r="P34" s="78" t="s">
        <v>34</v>
      </c>
      <c r="Q34" s="77">
        <v>0</v>
      </c>
      <c r="R34" s="78" t="s">
        <v>34</v>
      </c>
      <c r="S34" s="83">
        <v>9</v>
      </c>
      <c r="T34" s="84" t="s">
        <v>229</v>
      </c>
      <c r="U34" s="83">
        <v>9</v>
      </c>
      <c r="V34" s="84" t="s">
        <v>229</v>
      </c>
      <c r="W34" s="83">
        <v>9</v>
      </c>
      <c r="X34" s="84" t="s">
        <v>229</v>
      </c>
      <c r="Y34" s="83">
        <v>9</v>
      </c>
      <c r="Z34" s="84" t="s">
        <v>229</v>
      </c>
      <c r="AA34" s="83">
        <v>9</v>
      </c>
      <c r="AB34" s="84" t="s">
        <v>229</v>
      </c>
      <c r="AC34" s="77">
        <v>0</v>
      </c>
      <c r="AD34" s="78" t="s">
        <v>34</v>
      </c>
      <c r="AE34" s="77">
        <v>0</v>
      </c>
      <c r="AF34" s="78" t="s">
        <v>34</v>
      </c>
      <c r="AG34" s="83">
        <v>0</v>
      </c>
      <c r="AH34" s="84" t="s">
        <v>228</v>
      </c>
      <c r="AI34" s="83">
        <v>0</v>
      </c>
      <c r="AJ34" s="84" t="s">
        <v>228</v>
      </c>
      <c r="AK34" s="83">
        <v>0</v>
      </c>
      <c r="AL34" s="84" t="s">
        <v>228</v>
      </c>
      <c r="AM34" s="79">
        <v>0</v>
      </c>
      <c r="AN34" s="82" t="s">
        <v>228</v>
      </c>
      <c r="AO34" s="79">
        <v>0</v>
      </c>
      <c r="AP34" s="80" t="s">
        <v>228</v>
      </c>
      <c r="AQ34" s="77">
        <v>0</v>
      </c>
      <c r="AR34" s="78" t="s">
        <v>228</v>
      </c>
      <c r="AS34" s="77">
        <v>0</v>
      </c>
      <c r="AT34" s="78" t="s">
        <v>228</v>
      </c>
      <c r="AU34" s="83">
        <v>0</v>
      </c>
      <c r="AV34" s="84" t="s">
        <v>228</v>
      </c>
      <c r="AW34" s="81">
        <v>0</v>
      </c>
      <c r="AX34" s="82" t="s">
        <v>228</v>
      </c>
      <c r="AY34" s="85">
        <v>0</v>
      </c>
      <c r="AZ34" s="84" t="s">
        <v>228</v>
      </c>
      <c r="BA34" s="85">
        <v>0</v>
      </c>
      <c r="BB34" s="82" t="s">
        <v>228</v>
      </c>
      <c r="BC34" s="79">
        <v>0</v>
      </c>
      <c r="BD34" s="80" t="s">
        <v>228</v>
      </c>
      <c r="BE34" s="77">
        <v>0</v>
      </c>
      <c r="BF34" s="78" t="s">
        <v>228</v>
      </c>
      <c r="BG34" s="77">
        <v>0</v>
      </c>
      <c r="BH34" s="78" t="s">
        <v>228</v>
      </c>
      <c r="BI34" s="83">
        <v>0</v>
      </c>
      <c r="BJ34" s="84" t="s">
        <v>228</v>
      </c>
      <c r="BK34" s="83">
        <v>0</v>
      </c>
      <c r="BL34" s="84" t="s">
        <v>228</v>
      </c>
      <c r="BM34" s="69">
        <f t="shared" si="31"/>
        <v>8</v>
      </c>
      <c r="BN34" s="70">
        <f t="shared" ca="1" si="30"/>
        <v>72</v>
      </c>
      <c r="BO34" s="70">
        <f t="shared" si="32"/>
        <v>4</v>
      </c>
      <c r="BP34" s="70">
        <f t="shared" si="33"/>
        <v>0</v>
      </c>
      <c r="BQ34" s="70">
        <f t="shared" si="34"/>
        <v>0</v>
      </c>
      <c r="BR34" s="70">
        <f t="shared" si="35"/>
        <v>0</v>
      </c>
      <c r="BS34" s="70">
        <f t="shared" si="36"/>
        <v>16</v>
      </c>
      <c r="BT34" s="70">
        <f t="shared" si="37"/>
        <v>0</v>
      </c>
      <c r="BU34" s="70">
        <f t="shared" si="38"/>
        <v>0</v>
      </c>
      <c r="BV34" s="70">
        <f t="shared" si="39"/>
        <v>0</v>
      </c>
      <c r="BW34" s="71">
        <f t="shared" si="40"/>
        <v>12</v>
      </c>
    </row>
    <row r="35" spans="1:75" ht="15" customHeight="1" x14ac:dyDescent="0.25">
      <c r="A35" s="214"/>
      <c r="B35" s="72">
        <v>28</v>
      </c>
      <c r="C35" s="73" t="s">
        <v>148</v>
      </c>
      <c r="D35" s="74" t="s">
        <v>149</v>
      </c>
      <c r="E35" s="74" t="s">
        <v>150</v>
      </c>
      <c r="F35" s="75" t="s">
        <v>151</v>
      </c>
      <c r="G35" s="57" t="s">
        <v>94</v>
      </c>
      <c r="H35" s="76" t="s">
        <v>33</v>
      </c>
      <c r="I35" s="83">
        <v>9</v>
      </c>
      <c r="J35" s="84" t="s">
        <v>229</v>
      </c>
      <c r="K35" s="83">
        <v>9</v>
      </c>
      <c r="L35" s="84" t="s">
        <v>229</v>
      </c>
      <c r="M35" s="83">
        <v>9</v>
      </c>
      <c r="N35" s="84" t="s">
        <v>229</v>
      </c>
      <c r="O35" s="77">
        <v>0</v>
      </c>
      <c r="P35" s="78" t="s">
        <v>34</v>
      </c>
      <c r="Q35" s="77">
        <v>0</v>
      </c>
      <c r="R35" s="78" t="s">
        <v>34</v>
      </c>
      <c r="S35" s="83">
        <v>9</v>
      </c>
      <c r="T35" s="84" t="s">
        <v>229</v>
      </c>
      <c r="U35" s="83">
        <v>9</v>
      </c>
      <c r="V35" s="84" t="s">
        <v>229</v>
      </c>
      <c r="W35" s="83">
        <v>9</v>
      </c>
      <c r="X35" s="84" t="s">
        <v>229</v>
      </c>
      <c r="Y35" s="83">
        <v>0</v>
      </c>
      <c r="Z35" s="84" t="s">
        <v>243</v>
      </c>
      <c r="AA35" s="83">
        <v>9</v>
      </c>
      <c r="AB35" s="84" t="s">
        <v>229</v>
      </c>
      <c r="AC35" s="77">
        <v>0</v>
      </c>
      <c r="AD35" s="78" t="s">
        <v>34</v>
      </c>
      <c r="AE35" s="77">
        <v>0</v>
      </c>
      <c r="AF35" s="78" t="s">
        <v>34</v>
      </c>
      <c r="AG35" s="83">
        <v>9</v>
      </c>
      <c r="AH35" s="84" t="s">
        <v>229</v>
      </c>
      <c r="AI35" s="83">
        <v>9</v>
      </c>
      <c r="AJ35" s="84" t="s">
        <v>229</v>
      </c>
      <c r="AK35" s="83">
        <v>9</v>
      </c>
      <c r="AL35" s="84" t="s">
        <v>229</v>
      </c>
      <c r="AM35" s="79">
        <v>9</v>
      </c>
      <c r="AN35" s="82" t="s">
        <v>229</v>
      </c>
      <c r="AO35" s="79">
        <v>9</v>
      </c>
      <c r="AP35" s="80" t="s">
        <v>229</v>
      </c>
      <c r="AQ35" s="77">
        <v>0</v>
      </c>
      <c r="AR35" s="78" t="s">
        <v>34</v>
      </c>
      <c r="AS35" s="77">
        <v>0</v>
      </c>
      <c r="AT35" s="78" t="s">
        <v>34</v>
      </c>
      <c r="AU35" s="83">
        <v>9</v>
      </c>
      <c r="AV35" s="84" t="s">
        <v>229</v>
      </c>
      <c r="AW35" s="81">
        <v>9</v>
      </c>
      <c r="AX35" s="82" t="s">
        <v>229</v>
      </c>
      <c r="AY35" s="85">
        <v>9</v>
      </c>
      <c r="AZ35" s="84" t="s">
        <v>229</v>
      </c>
      <c r="BA35" s="85">
        <v>9</v>
      </c>
      <c r="BB35" s="82" t="s">
        <v>229</v>
      </c>
      <c r="BC35" s="79">
        <v>9</v>
      </c>
      <c r="BD35" s="80" t="s">
        <v>229</v>
      </c>
      <c r="BE35" s="77">
        <v>0</v>
      </c>
      <c r="BF35" s="78" t="s">
        <v>34</v>
      </c>
      <c r="BG35" s="77">
        <v>0</v>
      </c>
      <c r="BH35" s="78" t="s">
        <v>34</v>
      </c>
      <c r="BI35" s="83">
        <v>9</v>
      </c>
      <c r="BJ35" s="84" t="s">
        <v>229</v>
      </c>
      <c r="BK35" s="83">
        <v>9</v>
      </c>
      <c r="BL35" s="84" t="s">
        <v>229</v>
      </c>
      <c r="BM35" s="69">
        <f t="shared" si="31"/>
        <v>19</v>
      </c>
      <c r="BN35" s="70">
        <f t="shared" ca="1" si="30"/>
        <v>171</v>
      </c>
      <c r="BO35" s="70">
        <f t="shared" si="32"/>
        <v>9</v>
      </c>
      <c r="BP35" s="70">
        <f t="shared" si="33"/>
        <v>1</v>
      </c>
      <c r="BQ35" s="70">
        <f t="shared" si="34"/>
        <v>0</v>
      </c>
      <c r="BR35" s="70">
        <f t="shared" si="35"/>
        <v>0</v>
      </c>
      <c r="BS35" s="70">
        <f t="shared" si="36"/>
        <v>0</v>
      </c>
      <c r="BT35" s="70">
        <f t="shared" si="37"/>
        <v>0</v>
      </c>
      <c r="BU35" s="70">
        <f t="shared" si="38"/>
        <v>0</v>
      </c>
      <c r="BV35" s="70">
        <f t="shared" si="39"/>
        <v>0</v>
      </c>
      <c r="BW35" s="71">
        <f t="shared" si="40"/>
        <v>27</v>
      </c>
    </row>
    <row r="36" spans="1:75" ht="15" customHeight="1" x14ac:dyDescent="0.25">
      <c r="A36" s="214"/>
      <c r="B36" s="72">
        <v>29</v>
      </c>
      <c r="C36" s="73" t="s">
        <v>152</v>
      </c>
      <c r="D36" s="74" t="s">
        <v>120</v>
      </c>
      <c r="E36" s="74" t="s">
        <v>153</v>
      </c>
      <c r="F36" s="75" t="s">
        <v>154</v>
      </c>
      <c r="G36" s="57" t="s">
        <v>32</v>
      </c>
      <c r="H36" s="76" t="s">
        <v>33</v>
      </c>
      <c r="I36" s="83">
        <v>9</v>
      </c>
      <c r="J36" s="84" t="s">
        <v>229</v>
      </c>
      <c r="K36" s="83">
        <v>0</v>
      </c>
      <c r="L36" s="84" t="s">
        <v>241</v>
      </c>
      <c r="M36" s="83">
        <v>9</v>
      </c>
      <c r="N36" s="84" t="s">
        <v>229</v>
      </c>
      <c r="O36" s="77">
        <v>0</v>
      </c>
      <c r="P36" s="78" t="s">
        <v>34</v>
      </c>
      <c r="Q36" s="77">
        <v>0</v>
      </c>
      <c r="R36" s="78" t="s">
        <v>34</v>
      </c>
      <c r="S36" s="83">
        <v>9</v>
      </c>
      <c r="T36" s="84" t="s">
        <v>229</v>
      </c>
      <c r="U36" s="83">
        <v>9</v>
      </c>
      <c r="V36" s="84" t="s">
        <v>229</v>
      </c>
      <c r="W36" s="83">
        <v>9</v>
      </c>
      <c r="X36" s="84" t="s">
        <v>229</v>
      </c>
      <c r="Y36" s="83">
        <v>9</v>
      </c>
      <c r="Z36" s="84" t="s">
        <v>229</v>
      </c>
      <c r="AA36" s="83">
        <v>9</v>
      </c>
      <c r="AB36" s="84" t="s">
        <v>229</v>
      </c>
      <c r="AC36" s="77">
        <v>0</v>
      </c>
      <c r="AD36" s="78" t="s">
        <v>34</v>
      </c>
      <c r="AE36" s="77">
        <v>0</v>
      </c>
      <c r="AF36" s="78" t="s">
        <v>34</v>
      </c>
      <c r="AG36" s="83">
        <v>9</v>
      </c>
      <c r="AH36" s="84" t="s">
        <v>229</v>
      </c>
      <c r="AI36" s="83">
        <v>9</v>
      </c>
      <c r="AJ36" s="84" t="s">
        <v>229</v>
      </c>
      <c r="AK36" s="83">
        <v>9</v>
      </c>
      <c r="AL36" s="84" t="s">
        <v>229</v>
      </c>
      <c r="AM36" s="79">
        <v>9</v>
      </c>
      <c r="AN36" s="82" t="s">
        <v>229</v>
      </c>
      <c r="AO36" s="79">
        <v>9</v>
      </c>
      <c r="AP36" s="80" t="s">
        <v>229</v>
      </c>
      <c r="AQ36" s="77">
        <v>0</v>
      </c>
      <c r="AR36" s="78" t="s">
        <v>34</v>
      </c>
      <c r="AS36" s="77">
        <v>0</v>
      </c>
      <c r="AT36" s="78" t="s">
        <v>34</v>
      </c>
      <c r="AU36" s="83">
        <v>9</v>
      </c>
      <c r="AV36" s="84" t="s">
        <v>229</v>
      </c>
      <c r="AW36" s="81">
        <v>9</v>
      </c>
      <c r="AX36" s="82" t="s">
        <v>229</v>
      </c>
      <c r="AY36" s="85">
        <v>9</v>
      </c>
      <c r="AZ36" s="84" t="s">
        <v>229</v>
      </c>
      <c r="BA36" s="85">
        <v>9</v>
      </c>
      <c r="BB36" s="82" t="s">
        <v>229</v>
      </c>
      <c r="BC36" s="79">
        <v>9</v>
      </c>
      <c r="BD36" s="80" t="s">
        <v>229</v>
      </c>
      <c r="BE36" s="77">
        <v>0</v>
      </c>
      <c r="BF36" s="78" t="s">
        <v>34</v>
      </c>
      <c r="BG36" s="77">
        <v>0</v>
      </c>
      <c r="BH36" s="78" t="s">
        <v>34</v>
      </c>
      <c r="BI36" s="83">
        <v>0</v>
      </c>
      <c r="BJ36" s="84" t="s">
        <v>40</v>
      </c>
      <c r="BK36" s="127">
        <v>0</v>
      </c>
      <c r="BL36" s="128" t="s">
        <v>40</v>
      </c>
      <c r="BM36" s="69">
        <f t="shared" si="31"/>
        <v>17</v>
      </c>
      <c r="BN36" s="70">
        <f t="shared" ca="1" si="30"/>
        <v>153</v>
      </c>
      <c r="BO36" s="70">
        <f t="shared" si="32"/>
        <v>8</v>
      </c>
      <c r="BP36" s="70">
        <f t="shared" si="33"/>
        <v>0</v>
      </c>
      <c r="BQ36" s="70">
        <f t="shared" si="34"/>
        <v>0</v>
      </c>
      <c r="BR36" s="70">
        <f t="shared" si="35"/>
        <v>0</v>
      </c>
      <c r="BS36" s="70">
        <f t="shared" si="36"/>
        <v>0</v>
      </c>
      <c r="BT36" s="70">
        <f t="shared" si="37"/>
        <v>1</v>
      </c>
      <c r="BU36" s="70">
        <f t="shared" si="38"/>
        <v>2</v>
      </c>
      <c r="BV36" s="70">
        <f t="shared" si="39"/>
        <v>0</v>
      </c>
      <c r="BW36" s="71">
        <f t="shared" si="40"/>
        <v>25</v>
      </c>
    </row>
    <row r="37" spans="1:75" ht="15" customHeight="1" x14ac:dyDescent="0.25">
      <c r="A37" s="214"/>
      <c r="B37" s="72">
        <v>30</v>
      </c>
      <c r="C37" s="73" t="s">
        <v>64</v>
      </c>
      <c r="D37" s="74" t="s">
        <v>155</v>
      </c>
      <c r="E37" s="74" t="s">
        <v>156</v>
      </c>
      <c r="F37" s="75" t="s">
        <v>157</v>
      </c>
      <c r="G37" s="56" t="s">
        <v>158</v>
      </c>
      <c r="H37" s="76" t="s">
        <v>33</v>
      </c>
      <c r="I37" s="83">
        <v>0</v>
      </c>
      <c r="J37" s="84" t="s">
        <v>40</v>
      </c>
      <c r="K37" s="83">
        <v>0</v>
      </c>
      <c r="L37" s="84" t="s">
        <v>40</v>
      </c>
      <c r="M37" s="79">
        <v>0</v>
      </c>
      <c r="N37" s="84" t="s">
        <v>40</v>
      </c>
      <c r="O37" s="77">
        <v>0</v>
      </c>
      <c r="P37" s="78" t="s">
        <v>34</v>
      </c>
      <c r="Q37" s="77">
        <v>0</v>
      </c>
      <c r="R37" s="78" t="s">
        <v>34</v>
      </c>
      <c r="S37" s="83">
        <v>0</v>
      </c>
      <c r="T37" s="84" t="s">
        <v>40</v>
      </c>
      <c r="U37" s="83">
        <v>0</v>
      </c>
      <c r="V37" s="84" t="s">
        <v>40</v>
      </c>
      <c r="W37" s="81">
        <v>0</v>
      </c>
      <c r="X37" s="84" t="s">
        <v>40</v>
      </c>
      <c r="Y37" s="83">
        <v>0</v>
      </c>
      <c r="Z37" s="84" t="s">
        <v>40</v>
      </c>
      <c r="AA37" s="79">
        <v>0</v>
      </c>
      <c r="AB37" s="84" t="s">
        <v>40</v>
      </c>
      <c r="AC37" s="77">
        <v>0</v>
      </c>
      <c r="AD37" s="78" t="s">
        <v>34</v>
      </c>
      <c r="AE37" s="77">
        <v>0</v>
      </c>
      <c r="AF37" s="78" t="s">
        <v>34</v>
      </c>
      <c r="AG37" s="83">
        <v>9</v>
      </c>
      <c r="AH37" s="84" t="s">
        <v>229</v>
      </c>
      <c r="AI37" s="83">
        <v>9</v>
      </c>
      <c r="AJ37" s="84" t="s">
        <v>229</v>
      </c>
      <c r="AK37" s="83">
        <v>9</v>
      </c>
      <c r="AL37" s="84" t="s">
        <v>229</v>
      </c>
      <c r="AM37" s="79">
        <v>9</v>
      </c>
      <c r="AN37" s="82" t="s">
        <v>229</v>
      </c>
      <c r="AO37" s="79">
        <v>9</v>
      </c>
      <c r="AP37" s="80" t="s">
        <v>229</v>
      </c>
      <c r="AQ37" s="77">
        <v>0</v>
      </c>
      <c r="AR37" s="78" t="s">
        <v>34</v>
      </c>
      <c r="AS37" s="77">
        <v>0</v>
      </c>
      <c r="AT37" s="78" t="s">
        <v>34</v>
      </c>
      <c r="AU37" s="83">
        <v>9</v>
      </c>
      <c r="AV37" s="84" t="s">
        <v>229</v>
      </c>
      <c r="AW37" s="81">
        <v>9</v>
      </c>
      <c r="AX37" s="82" t="s">
        <v>229</v>
      </c>
      <c r="AY37" s="85">
        <v>9</v>
      </c>
      <c r="AZ37" s="84" t="s">
        <v>229</v>
      </c>
      <c r="BA37" s="85">
        <v>9</v>
      </c>
      <c r="BB37" s="82" t="s">
        <v>229</v>
      </c>
      <c r="BC37" s="79">
        <v>9</v>
      </c>
      <c r="BD37" s="80" t="s">
        <v>229</v>
      </c>
      <c r="BE37" s="77">
        <v>0</v>
      </c>
      <c r="BF37" s="78" t="s">
        <v>34</v>
      </c>
      <c r="BG37" s="77">
        <v>0</v>
      </c>
      <c r="BH37" s="78" t="s">
        <v>34</v>
      </c>
      <c r="BI37" s="83">
        <v>9</v>
      </c>
      <c r="BJ37" s="84" t="s">
        <v>229</v>
      </c>
      <c r="BK37" s="83">
        <v>9</v>
      </c>
      <c r="BL37" s="84" t="s">
        <v>229</v>
      </c>
      <c r="BM37" s="69">
        <f t="shared" si="31"/>
        <v>12</v>
      </c>
      <c r="BN37" s="70">
        <f t="shared" ca="1" si="30"/>
        <v>108</v>
      </c>
      <c r="BO37" s="70">
        <f t="shared" si="32"/>
        <v>8</v>
      </c>
      <c r="BP37" s="70">
        <f t="shared" si="33"/>
        <v>0</v>
      </c>
      <c r="BQ37" s="70">
        <f t="shared" si="34"/>
        <v>0</v>
      </c>
      <c r="BR37" s="70">
        <f t="shared" si="35"/>
        <v>0</v>
      </c>
      <c r="BS37" s="70">
        <f t="shared" si="36"/>
        <v>0</v>
      </c>
      <c r="BT37" s="70">
        <f t="shared" si="37"/>
        <v>0</v>
      </c>
      <c r="BU37" s="70">
        <f t="shared" si="38"/>
        <v>8</v>
      </c>
      <c r="BV37" s="70">
        <f t="shared" si="39"/>
        <v>0</v>
      </c>
      <c r="BW37" s="71">
        <f t="shared" si="40"/>
        <v>20</v>
      </c>
    </row>
    <row r="38" spans="1:75" ht="15" customHeight="1" x14ac:dyDescent="0.25">
      <c r="A38" s="214"/>
      <c r="B38" s="72">
        <v>31</v>
      </c>
      <c r="C38" s="73" t="s">
        <v>159</v>
      </c>
      <c r="D38" s="74" t="s">
        <v>160</v>
      </c>
      <c r="E38" s="74" t="s">
        <v>161</v>
      </c>
      <c r="F38" s="75" t="s">
        <v>162</v>
      </c>
      <c r="G38" s="57" t="s">
        <v>32</v>
      </c>
      <c r="H38" s="76" t="s">
        <v>33</v>
      </c>
      <c r="I38" s="83">
        <v>9</v>
      </c>
      <c r="J38" s="84" t="s">
        <v>229</v>
      </c>
      <c r="K38" s="83">
        <v>9</v>
      </c>
      <c r="L38" s="84" t="s">
        <v>229</v>
      </c>
      <c r="M38" s="83">
        <v>9</v>
      </c>
      <c r="N38" s="84" t="s">
        <v>229</v>
      </c>
      <c r="O38" s="77">
        <v>0</v>
      </c>
      <c r="P38" s="78" t="s">
        <v>34</v>
      </c>
      <c r="Q38" s="77">
        <v>0</v>
      </c>
      <c r="R38" s="78" t="s">
        <v>34</v>
      </c>
      <c r="S38" s="83">
        <v>0</v>
      </c>
      <c r="T38" s="84" t="s">
        <v>40</v>
      </c>
      <c r="U38" s="83">
        <v>0</v>
      </c>
      <c r="V38" s="84" t="s">
        <v>40</v>
      </c>
      <c r="W38" s="81">
        <v>0</v>
      </c>
      <c r="X38" s="84" t="s">
        <v>40</v>
      </c>
      <c r="Y38" s="83">
        <v>0</v>
      </c>
      <c r="Z38" s="84" t="s">
        <v>40</v>
      </c>
      <c r="AA38" s="79">
        <v>0</v>
      </c>
      <c r="AB38" s="84" t="s">
        <v>40</v>
      </c>
      <c r="AC38" s="77">
        <v>0</v>
      </c>
      <c r="AD38" s="78" t="s">
        <v>34</v>
      </c>
      <c r="AE38" s="77">
        <v>0</v>
      </c>
      <c r="AF38" s="78" t="s">
        <v>34</v>
      </c>
      <c r="AG38" s="83">
        <v>9</v>
      </c>
      <c r="AH38" s="84" t="s">
        <v>229</v>
      </c>
      <c r="AI38" s="83">
        <v>9</v>
      </c>
      <c r="AJ38" s="84" t="s">
        <v>229</v>
      </c>
      <c r="AK38" s="83">
        <v>9</v>
      </c>
      <c r="AL38" s="84" t="s">
        <v>229</v>
      </c>
      <c r="AM38" s="79">
        <v>9</v>
      </c>
      <c r="AN38" s="82" t="s">
        <v>229</v>
      </c>
      <c r="AO38" s="79">
        <v>9</v>
      </c>
      <c r="AP38" s="80" t="s">
        <v>229</v>
      </c>
      <c r="AQ38" s="77">
        <v>0</v>
      </c>
      <c r="AR38" s="78" t="s">
        <v>34</v>
      </c>
      <c r="AS38" s="77">
        <v>0</v>
      </c>
      <c r="AT38" s="78" t="s">
        <v>34</v>
      </c>
      <c r="AU38" s="83">
        <v>9</v>
      </c>
      <c r="AV38" s="84" t="s">
        <v>229</v>
      </c>
      <c r="AW38" s="81">
        <v>9</v>
      </c>
      <c r="AX38" s="82" t="s">
        <v>229</v>
      </c>
      <c r="AY38" s="85">
        <v>9</v>
      </c>
      <c r="AZ38" s="84" t="s">
        <v>229</v>
      </c>
      <c r="BA38" s="85">
        <v>9</v>
      </c>
      <c r="BB38" s="82" t="s">
        <v>229</v>
      </c>
      <c r="BC38" s="79">
        <v>9</v>
      </c>
      <c r="BD38" s="80" t="s">
        <v>229</v>
      </c>
      <c r="BE38" s="77">
        <v>0</v>
      </c>
      <c r="BF38" s="78" t="s">
        <v>34</v>
      </c>
      <c r="BG38" s="77">
        <v>0</v>
      </c>
      <c r="BH38" s="78" t="s">
        <v>34</v>
      </c>
      <c r="BI38" s="83">
        <v>9</v>
      </c>
      <c r="BJ38" s="84" t="s">
        <v>229</v>
      </c>
      <c r="BK38" s="83">
        <v>9</v>
      </c>
      <c r="BL38" s="84" t="s">
        <v>229</v>
      </c>
      <c r="BM38" s="69">
        <f t="shared" si="31"/>
        <v>15</v>
      </c>
      <c r="BN38" s="70">
        <f t="shared" ca="1" si="30"/>
        <v>135</v>
      </c>
      <c r="BO38" s="70">
        <f t="shared" si="32"/>
        <v>8</v>
      </c>
      <c r="BP38" s="70">
        <f t="shared" si="33"/>
        <v>0</v>
      </c>
      <c r="BQ38" s="70">
        <f t="shared" si="34"/>
        <v>0</v>
      </c>
      <c r="BR38" s="70">
        <f t="shared" si="35"/>
        <v>0</v>
      </c>
      <c r="BS38" s="70">
        <f t="shared" si="36"/>
        <v>0</v>
      </c>
      <c r="BT38" s="70">
        <f t="shared" si="37"/>
        <v>0</v>
      </c>
      <c r="BU38" s="70">
        <f t="shared" si="38"/>
        <v>5</v>
      </c>
      <c r="BV38" s="70">
        <f t="shared" si="39"/>
        <v>0</v>
      </c>
      <c r="BW38" s="71">
        <f t="shared" si="40"/>
        <v>23</v>
      </c>
    </row>
    <row r="39" spans="1:75" ht="15" customHeight="1" x14ac:dyDescent="0.25">
      <c r="A39" s="214"/>
      <c r="B39" s="72">
        <v>32</v>
      </c>
      <c r="C39" s="73" t="s">
        <v>163</v>
      </c>
      <c r="D39" s="74" t="s">
        <v>164</v>
      </c>
      <c r="E39" s="74" t="s">
        <v>165</v>
      </c>
      <c r="F39" s="75" t="s">
        <v>166</v>
      </c>
      <c r="G39" s="57" t="s">
        <v>94</v>
      </c>
      <c r="H39" s="76" t="s">
        <v>33</v>
      </c>
      <c r="I39" s="83">
        <v>9</v>
      </c>
      <c r="J39" s="84" t="s">
        <v>229</v>
      </c>
      <c r="K39" s="83">
        <v>9</v>
      </c>
      <c r="L39" s="84" t="s">
        <v>229</v>
      </c>
      <c r="M39" s="83">
        <v>9</v>
      </c>
      <c r="N39" s="84" t="s">
        <v>229</v>
      </c>
      <c r="O39" s="77">
        <v>0</v>
      </c>
      <c r="P39" s="78" t="s">
        <v>34</v>
      </c>
      <c r="Q39" s="77">
        <v>0</v>
      </c>
      <c r="R39" s="78" t="s">
        <v>34</v>
      </c>
      <c r="S39" s="83">
        <v>9</v>
      </c>
      <c r="T39" s="84" t="s">
        <v>229</v>
      </c>
      <c r="U39" s="83">
        <v>0</v>
      </c>
      <c r="V39" s="84" t="s">
        <v>228</v>
      </c>
      <c r="W39" s="81">
        <v>0</v>
      </c>
      <c r="X39" s="84" t="s">
        <v>228</v>
      </c>
      <c r="Y39" s="83">
        <v>0</v>
      </c>
      <c r="Z39" s="84" t="s">
        <v>228</v>
      </c>
      <c r="AA39" s="79">
        <v>0</v>
      </c>
      <c r="AB39" s="84" t="s">
        <v>228</v>
      </c>
      <c r="AC39" s="77">
        <v>0</v>
      </c>
      <c r="AD39" s="78" t="s">
        <v>34</v>
      </c>
      <c r="AE39" s="77">
        <v>0</v>
      </c>
      <c r="AF39" s="78" t="s">
        <v>34</v>
      </c>
      <c r="AG39" s="83">
        <v>9</v>
      </c>
      <c r="AH39" s="84" t="s">
        <v>229</v>
      </c>
      <c r="AI39" s="83">
        <v>0</v>
      </c>
      <c r="AJ39" s="84" t="s">
        <v>241</v>
      </c>
      <c r="AK39" s="83">
        <v>9</v>
      </c>
      <c r="AL39" s="84" t="s">
        <v>229</v>
      </c>
      <c r="AM39" s="79">
        <v>9</v>
      </c>
      <c r="AN39" s="82" t="s">
        <v>229</v>
      </c>
      <c r="AO39" s="79">
        <v>9</v>
      </c>
      <c r="AP39" s="80" t="s">
        <v>229</v>
      </c>
      <c r="AQ39" s="77">
        <v>0</v>
      </c>
      <c r="AR39" s="78" t="s">
        <v>34</v>
      </c>
      <c r="AS39" s="77">
        <v>0</v>
      </c>
      <c r="AT39" s="78" t="s">
        <v>34</v>
      </c>
      <c r="AU39" s="83">
        <v>0</v>
      </c>
      <c r="AV39" s="84" t="s">
        <v>40</v>
      </c>
      <c r="AW39" s="83">
        <v>0</v>
      </c>
      <c r="AX39" s="84" t="s">
        <v>40</v>
      </c>
      <c r="AY39" s="81">
        <v>0</v>
      </c>
      <c r="AZ39" s="84" t="s">
        <v>40</v>
      </c>
      <c r="BA39" s="83">
        <v>0</v>
      </c>
      <c r="BB39" s="84" t="s">
        <v>40</v>
      </c>
      <c r="BC39" s="79">
        <v>0</v>
      </c>
      <c r="BD39" s="84" t="s">
        <v>40</v>
      </c>
      <c r="BE39" s="77">
        <v>0</v>
      </c>
      <c r="BF39" s="78" t="s">
        <v>34</v>
      </c>
      <c r="BG39" s="77">
        <v>0</v>
      </c>
      <c r="BH39" s="78" t="s">
        <v>34</v>
      </c>
      <c r="BI39" s="83">
        <v>9</v>
      </c>
      <c r="BJ39" s="84" t="s">
        <v>229</v>
      </c>
      <c r="BK39" s="83">
        <v>9</v>
      </c>
      <c r="BL39" s="84" t="s">
        <v>229</v>
      </c>
      <c r="BM39" s="69">
        <f t="shared" si="31"/>
        <v>10</v>
      </c>
      <c r="BN39" s="70">
        <f t="shared" ca="1" si="30"/>
        <v>90</v>
      </c>
      <c r="BO39" s="70">
        <f t="shared" si="32"/>
        <v>8</v>
      </c>
      <c r="BP39" s="70">
        <f t="shared" si="33"/>
        <v>0</v>
      </c>
      <c r="BQ39" s="70">
        <f t="shared" si="34"/>
        <v>0</v>
      </c>
      <c r="BR39" s="70">
        <f t="shared" si="35"/>
        <v>0</v>
      </c>
      <c r="BS39" s="70">
        <f t="shared" si="36"/>
        <v>4</v>
      </c>
      <c r="BT39" s="70">
        <f t="shared" si="37"/>
        <v>1</v>
      </c>
      <c r="BU39" s="70">
        <f t="shared" si="38"/>
        <v>5</v>
      </c>
      <c r="BV39" s="70">
        <f t="shared" si="39"/>
        <v>0</v>
      </c>
      <c r="BW39" s="71">
        <f t="shared" si="40"/>
        <v>18</v>
      </c>
    </row>
    <row r="40" spans="1:75" ht="15" customHeight="1" x14ac:dyDescent="0.25">
      <c r="A40" s="214"/>
      <c r="B40" s="72">
        <v>33</v>
      </c>
      <c r="C40" s="73" t="s">
        <v>77</v>
      </c>
      <c r="D40" s="74" t="s">
        <v>123</v>
      </c>
      <c r="E40" s="74" t="s">
        <v>167</v>
      </c>
      <c r="F40" s="75" t="s">
        <v>168</v>
      </c>
      <c r="G40" s="57" t="s">
        <v>169</v>
      </c>
      <c r="H40" s="76" t="s">
        <v>33</v>
      </c>
      <c r="I40" s="83">
        <v>9</v>
      </c>
      <c r="J40" s="84" t="s">
        <v>229</v>
      </c>
      <c r="K40" s="83">
        <v>9</v>
      </c>
      <c r="L40" s="84" t="s">
        <v>229</v>
      </c>
      <c r="M40" s="83">
        <v>9</v>
      </c>
      <c r="N40" s="84" t="s">
        <v>229</v>
      </c>
      <c r="O40" s="77">
        <v>0</v>
      </c>
      <c r="P40" s="78" t="s">
        <v>34</v>
      </c>
      <c r="Q40" s="77">
        <v>0</v>
      </c>
      <c r="R40" s="78" t="s">
        <v>34</v>
      </c>
      <c r="S40" s="83">
        <v>9</v>
      </c>
      <c r="T40" s="84" t="s">
        <v>229</v>
      </c>
      <c r="U40" s="83">
        <v>9</v>
      </c>
      <c r="V40" s="84" t="s">
        <v>229</v>
      </c>
      <c r="W40" s="83">
        <v>9</v>
      </c>
      <c r="X40" s="84" t="s">
        <v>229</v>
      </c>
      <c r="Y40" s="83">
        <v>9</v>
      </c>
      <c r="Z40" s="84" t="s">
        <v>229</v>
      </c>
      <c r="AA40" s="83">
        <v>9</v>
      </c>
      <c r="AB40" s="84" t="s">
        <v>229</v>
      </c>
      <c r="AC40" s="77">
        <v>0</v>
      </c>
      <c r="AD40" s="78" t="s">
        <v>34</v>
      </c>
      <c r="AE40" s="77">
        <v>0</v>
      </c>
      <c r="AF40" s="78" t="s">
        <v>34</v>
      </c>
      <c r="AG40" s="83">
        <v>9</v>
      </c>
      <c r="AH40" s="84" t="s">
        <v>229</v>
      </c>
      <c r="AI40" s="83">
        <v>9</v>
      </c>
      <c r="AJ40" s="84" t="s">
        <v>229</v>
      </c>
      <c r="AK40" s="83">
        <v>9</v>
      </c>
      <c r="AL40" s="84" t="s">
        <v>229</v>
      </c>
      <c r="AM40" s="79">
        <v>9</v>
      </c>
      <c r="AN40" s="82" t="s">
        <v>229</v>
      </c>
      <c r="AO40" s="79">
        <v>9</v>
      </c>
      <c r="AP40" s="80" t="s">
        <v>229</v>
      </c>
      <c r="AQ40" s="77">
        <v>0</v>
      </c>
      <c r="AR40" s="78" t="s">
        <v>34</v>
      </c>
      <c r="AS40" s="77">
        <v>0</v>
      </c>
      <c r="AT40" s="78" t="s">
        <v>34</v>
      </c>
      <c r="AU40" s="83">
        <v>9</v>
      </c>
      <c r="AV40" s="84" t="s">
        <v>229</v>
      </c>
      <c r="AW40" s="81">
        <v>9</v>
      </c>
      <c r="AX40" s="82" t="s">
        <v>229</v>
      </c>
      <c r="AY40" s="85">
        <v>9</v>
      </c>
      <c r="AZ40" s="84" t="s">
        <v>229</v>
      </c>
      <c r="BA40" s="85">
        <v>9</v>
      </c>
      <c r="BB40" s="82" t="s">
        <v>229</v>
      </c>
      <c r="BC40" s="79">
        <v>9</v>
      </c>
      <c r="BD40" s="80" t="s">
        <v>229</v>
      </c>
      <c r="BE40" s="77">
        <v>0</v>
      </c>
      <c r="BF40" s="78" t="s">
        <v>34</v>
      </c>
      <c r="BG40" s="77">
        <v>0</v>
      </c>
      <c r="BH40" s="78" t="s">
        <v>34</v>
      </c>
      <c r="BI40" s="83">
        <v>9</v>
      </c>
      <c r="BJ40" s="84" t="s">
        <v>229</v>
      </c>
      <c r="BK40" s="83">
        <v>9</v>
      </c>
      <c r="BL40" s="84" t="s">
        <v>229</v>
      </c>
      <c r="BM40" s="69">
        <f t="shared" si="31"/>
        <v>20</v>
      </c>
      <c r="BN40" s="70">
        <f t="shared" ca="1" si="30"/>
        <v>180</v>
      </c>
      <c r="BO40" s="70">
        <f t="shared" si="32"/>
        <v>8</v>
      </c>
      <c r="BP40" s="70">
        <f t="shared" si="33"/>
        <v>0</v>
      </c>
      <c r="BQ40" s="70">
        <f t="shared" si="34"/>
        <v>0</v>
      </c>
      <c r="BR40" s="70">
        <f t="shared" si="35"/>
        <v>0</v>
      </c>
      <c r="BS40" s="70">
        <f t="shared" si="36"/>
        <v>0</v>
      </c>
      <c r="BT40" s="70">
        <f t="shared" si="37"/>
        <v>0</v>
      </c>
      <c r="BU40" s="70">
        <f t="shared" si="38"/>
        <v>0</v>
      </c>
      <c r="BV40" s="70">
        <f t="shared" si="39"/>
        <v>0</v>
      </c>
      <c r="BW40" s="71">
        <f t="shared" si="40"/>
        <v>28</v>
      </c>
    </row>
    <row r="41" spans="1:75" ht="15" customHeight="1" x14ac:dyDescent="0.25">
      <c r="A41" s="214"/>
      <c r="B41" s="72">
        <v>34</v>
      </c>
      <c r="C41" s="73" t="s">
        <v>170</v>
      </c>
      <c r="D41" s="74" t="s">
        <v>171</v>
      </c>
      <c r="E41" s="74" t="s">
        <v>122</v>
      </c>
      <c r="F41" s="75" t="s">
        <v>172</v>
      </c>
      <c r="G41" s="57" t="s">
        <v>94</v>
      </c>
      <c r="H41" s="76" t="s">
        <v>33</v>
      </c>
      <c r="I41" s="83">
        <v>9</v>
      </c>
      <c r="J41" s="84" t="s">
        <v>229</v>
      </c>
      <c r="K41" s="83">
        <v>9</v>
      </c>
      <c r="L41" s="84" t="s">
        <v>229</v>
      </c>
      <c r="M41" s="83">
        <v>9</v>
      </c>
      <c r="N41" s="84" t="s">
        <v>229</v>
      </c>
      <c r="O41" s="77">
        <v>0</v>
      </c>
      <c r="P41" s="78" t="s">
        <v>34</v>
      </c>
      <c r="Q41" s="77">
        <v>0</v>
      </c>
      <c r="R41" s="78" t="s">
        <v>34</v>
      </c>
      <c r="S41" s="83">
        <v>9</v>
      </c>
      <c r="T41" s="84" t="s">
        <v>229</v>
      </c>
      <c r="U41" s="83">
        <v>9</v>
      </c>
      <c r="V41" s="84" t="s">
        <v>229</v>
      </c>
      <c r="W41" s="83">
        <v>9</v>
      </c>
      <c r="X41" s="84" t="s">
        <v>229</v>
      </c>
      <c r="Y41" s="83">
        <v>9</v>
      </c>
      <c r="Z41" s="84" t="s">
        <v>229</v>
      </c>
      <c r="AA41" s="83">
        <v>9</v>
      </c>
      <c r="AB41" s="84" t="s">
        <v>229</v>
      </c>
      <c r="AC41" s="77">
        <v>0</v>
      </c>
      <c r="AD41" s="78" t="s">
        <v>34</v>
      </c>
      <c r="AE41" s="77">
        <v>0</v>
      </c>
      <c r="AF41" s="78" t="s">
        <v>34</v>
      </c>
      <c r="AG41" s="83">
        <v>9</v>
      </c>
      <c r="AH41" s="84" t="s">
        <v>229</v>
      </c>
      <c r="AI41" s="83">
        <v>9</v>
      </c>
      <c r="AJ41" s="84" t="s">
        <v>229</v>
      </c>
      <c r="AK41" s="83">
        <v>9</v>
      </c>
      <c r="AL41" s="84" t="s">
        <v>229</v>
      </c>
      <c r="AM41" s="79">
        <v>9</v>
      </c>
      <c r="AN41" s="82" t="s">
        <v>229</v>
      </c>
      <c r="AO41" s="79">
        <v>9</v>
      </c>
      <c r="AP41" s="80" t="s">
        <v>229</v>
      </c>
      <c r="AQ41" s="77">
        <v>0</v>
      </c>
      <c r="AR41" s="78" t="s">
        <v>34</v>
      </c>
      <c r="AS41" s="77">
        <v>0</v>
      </c>
      <c r="AT41" s="78" t="s">
        <v>34</v>
      </c>
      <c r="AU41" s="83">
        <v>9</v>
      </c>
      <c r="AV41" s="84" t="s">
        <v>229</v>
      </c>
      <c r="AW41" s="81">
        <v>9</v>
      </c>
      <c r="AX41" s="82" t="s">
        <v>229</v>
      </c>
      <c r="AY41" s="85">
        <v>9</v>
      </c>
      <c r="AZ41" s="84" t="s">
        <v>229</v>
      </c>
      <c r="BA41" s="85">
        <v>9</v>
      </c>
      <c r="BB41" s="82" t="s">
        <v>229</v>
      </c>
      <c r="BC41" s="79">
        <v>9</v>
      </c>
      <c r="BD41" s="80" t="s">
        <v>229</v>
      </c>
      <c r="BE41" s="77">
        <v>0</v>
      </c>
      <c r="BF41" s="78" t="s">
        <v>34</v>
      </c>
      <c r="BG41" s="77">
        <v>0</v>
      </c>
      <c r="BH41" s="78" t="s">
        <v>34</v>
      </c>
      <c r="BI41" s="83">
        <v>9</v>
      </c>
      <c r="BJ41" s="84" t="s">
        <v>229</v>
      </c>
      <c r="BK41" s="83">
        <v>9</v>
      </c>
      <c r="BL41" s="84" t="s">
        <v>229</v>
      </c>
      <c r="BM41" s="69">
        <f t="shared" si="31"/>
        <v>20</v>
      </c>
      <c r="BN41" s="70">
        <f t="shared" ca="1" si="30"/>
        <v>180</v>
      </c>
      <c r="BO41" s="70">
        <f t="shared" si="32"/>
        <v>8</v>
      </c>
      <c r="BP41" s="70">
        <f t="shared" si="33"/>
        <v>0</v>
      </c>
      <c r="BQ41" s="70">
        <f t="shared" si="34"/>
        <v>0</v>
      </c>
      <c r="BR41" s="70">
        <f t="shared" si="35"/>
        <v>0</v>
      </c>
      <c r="BS41" s="70">
        <f t="shared" si="36"/>
        <v>0</v>
      </c>
      <c r="BT41" s="70">
        <f t="shared" si="37"/>
        <v>0</v>
      </c>
      <c r="BU41" s="70">
        <f t="shared" si="38"/>
        <v>0</v>
      </c>
      <c r="BV41" s="70">
        <f t="shared" si="39"/>
        <v>0</v>
      </c>
      <c r="BW41" s="71">
        <f t="shared" si="40"/>
        <v>28</v>
      </c>
    </row>
    <row r="42" spans="1:75" ht="15" customHeight="1" x14ac:dyDescent="0.25">
      <c r="A42" s="214"/>
      <c r="B42" s="72">
        <v>35</v>
      </c>
      <c r="C42" s="73" t="s">
        <v>173</v>
      </c>
      <c r="D42" s="74" t="s">
        <v>42</v>
      </c>
      <c r="E42" s="74" t="s">
        <v>174</v>
      </c>
      <c r="F42" s="75" t="s">
        <v>175</v>
      </c>
      <c r="G42" s="57" t="s">
        <v>32</v>
      </c>
      <c r="H42" s="76" t="s">
        <v>33</v>
      </c>
      <c r="I42" s="83">
        <v>9</v>
      </c>
      <c r="J42" s="84" t="s">
        <v>229</v>
      </c>
      <c r="K42" s="83">
        <v>9</v>
      </c>
      <c r="L42" s="84" t="s">
        <v>229</v>
      </c>
      <c r="M42" s="83">
        <v>9</v>
      </c>
      <c r="N42" s="84" t="s">
        <v>229</v>
      </c>
      <c r="O42" s="77">
        <v>0</v>
      </c>
      <c r="P42" s="78" t="s">
        <v>34</v>
      </c>
      <c r="Q42" s="77">
        <v>0</v>
      </c>
      <c r="R42" s="78" t="s">
        <v>34</v>
      </c>
      <c r="S42" s="83">
        <v>9</v>
      </c>
      <c r="T42" s="84" t="s">
        <v>229</v>
      </c>
      <c r="U42" s="83">
        <v>9</v>
      </c>
      <c r="V42" s="84" t="s">
        <v>229</v>
      </c>
      <c r="W42" s="83">
        <v>9</v>
      </c>
      <c r="X42" s="84" t="s">
        <v>229</v>
      </c>
      <c r="Y42" s="83">
        <v>9</v>
      </c>
      <c r="Z42" s="84" t="s">
        <v>229</v>
      </c>
      <c r="AA42" s="83">
        <v>9</v>
      </c>
      <c r="AB42" s="84" t="s">
        <v>229</v>
      </c>
      <c r="AC42" s="77">
        <v>0</v>
      </c>
      <c r="AD42" s="78" t="s">
        <v>34</v>
      </c>
      <c r="AE42" s="77">
        <v>0</v>
      </c>
      <c r="AF42" s="78" t="s">
        <v>34</v>
      </c>
      <c r="AG42" s="83">
        <v>9</v>
      </c>
      <c r="AH42" s="84" t="s">
        <v>229</v>
      </c>
      <c r="AI42" s="83">
        <v>9</v>
      </c>
      <c r="AJ42" s="84" t="s">
        <v>229</v>
      </c>
      <c r="AK42" s="83">
        <v>9</v>
      </c>
      <c r="AL42" s="84" t="s">
        <v>229</v>
      </c>
      <c r="AM42" s="79">
        <v>9</v>
      </c>
      <c r="AN42" s="82" t="s">
        <v>229</v>
      </c>
      <c r="AO42" s="79">
        <v>9</v>
      </c>
      <c r="AP42" s="80" t="s">
        <v>229</v>
      </c>
      <c r="AQ42" s="77">
        <v>0</v>
      </c>
      <c r="AR42" s="78" t="s">
        <v>34</v>
      </c>
      <c r="AS42" s="77">
        <v>0</v>
      </c>
      <c r="AT42" s="78" t="s">
        <v>34</v>
      </c>
      <c r="AU42" s="83">
        <v>0</v>
      </c>
      <c r="AV42" s="84" t="s">
        <v>40</v>
      </c>
      <c r="AW42" s="83">
        <v>0</v>
      </c>
      <c r="AX42" s="84" t="s">
        <v>40</v>
      </c>
      <c r="AY42" s="81">
        <v>0</v>
      </c>
      <c r="AZ42" s="84" t="s">
        <v>40</v>
      </c>
      <c r="BA42" s="83">
        <v>0</v>
      </c>
      <c r="BB42" s="84" t="s">
        <v>40</v>
      </c>
      <c r="BC42" s="79">
        <v>0</v>
      </c>
      <c r="BD42" s="84" t="s">
        <v>40</v>
      </c>
      <c r="BE42" s="77">
        <v>0</v>
      </c>
      <c r="BF42" s="78" t="s">
        <v>34</v>
      </c>
      <c r="BG42" s="77">
        <v>0</v>
      </c>
      <c r="BH42" s="78" t="s">
        <v>34</v>
      </c>
      <c r="BI42" s="83">
        <v>0</v>
      </c>
      <c r="BJ42" s="84" t="s">
        <v>40</v>
      </c>
      <c r="BK42" s="127">
        <v>0</v>
      </c>
      <c r="BL42" s="128" t="s">
        <v>40</v>
      </c>
      <c r="BM42" s="69">
        <f t="shared" si="31"/>
        <v>13</v>
      </c>
      <c r="BN42" s="70">
        <f t="shared" ca="1" si="30"/>
        <v>117</v>
      </c>
      <c r="BO42" s="70">
        <f t="shared" si="32"/>
        <v>8</v>
      </c>
      <c r="BP42" s="70">
        <f t="shared" si="33"/>
        <v>0</v>
      </c>
      <c r="BQ42" s="70">
        <f t="shared" si="34"/>
        <v>0</v>
      </c>
      <c r="BR42" s="70">
        <f t="shared" si="35"/>
        <v>0</v>
      </c>
      <c r="BS42" s="70">
        <f t="shared" si="36"/>
        <v>0</v>
      </c>
      <c r="BT42" s="70">
        <f t="shared" si="37"/>
        <v>0</v>
      </c>
      <c r="BU42" s="70">
        <f t="shared" si="38"/>
        <v>7</v>
      </c>
      <c r="BV42" s="70">
        <f t="shared" si="39"/>
        <v>0</v>
      </c>
      <c r="BW42" s="71">
        <f t="shared" si="40"/>
        <v>21</v>
      </c>
    </row>
    <row r="43" spans="1:75" ht="15" customHeight="1" x14ac:dyDescent="0.25">
      <c r="A43" s="214"/>
      <c r="B43" s="72">
        <v>36</v>
      </c>
      <c r="C43" s="73" t="s">
        <v>176</v>
      </c>
      <c r="D43" s="74" t="s">
        <v>177</v>
      </c>
      <c r="E43" s="74" t="s">
        <v>178</v>
      </c>
      <c r="F43" s="88" t="s">
        <v>179</v>
      </c>
      <c r="G43" s="89" t="s">
        <v>32</v>
      </c>
      <c r="H43" s="76" t="s">
        <v>33</v>
      </c>
      <c r="I43" s="83">
        <v>9</v>
      </c>
      <c r="J43" s="84" t="s">
        <v>229</v>
      </c>
      <c r="K43" s="83">
        <v>9</v>
      </c>
      <c r="L43" s="84" t="s">
        <v>229</v>
      </c>
      <c r="M43" s="83">
        <v>9</v>
      </c>
      <c r="N43" s="84" t="s">
        <v>229</v>
      </c>
      <c r="O43" s="77">
        <v>0</v>
      </c>
      <c r="P43" s="78" t="s">
        <v>34</v>
      </c>
      <c r="Q43" s="77">
        <v>0</v>
      </c>
      <c r="R43" s="78" t="s">
        <v>34</v>
      </c>
      <c r="S43" s="83">
        <v>9</v>
      </c>
      <c r="T43" s="84" t="s">
        <v>229</v>
      </c>
      <c r="U43" s="83">
        <v>9</v>
      </c>
      <c r="V43" s="84" t="s">
        <v>229</v>
      </c>
      <c r="W43" s="83">
        <v>9</v>
      </c>
      <c r="X43" s="84" t="s">
        <v>229</v>
      </c>
      <c r="Y43" s="83">
        <v>9</v>
      </c>
      <c r="Z43" s="84" t="s">
        <v>229</v>
      </c>
      <c r="AA43" s="83">
        <v>9</v>
      </c>
      <c r="AB43" s="84" t="s">
        <v>229</v>
      </c>
      <c r="AC43" s="77">
        <v>0</v>
      </c>
      <c r="AD43" s="78" t="s">
        <v>34</v>
      </c>
      <c r="AE43" s="77">
        <v>0</v>
      </c>
      <c r="AF43" s="78" t="s">
        <v>34</v>
      </c>
      <c r="AG43" s="83">
        <v>9</v>
      </c>
      <c r="AH43" s="84" t="s">
        <v>229</v>
      </c>
      <c r="AI43" s="83">
        <v>9</v>
      </c>
      <c r="AJ43" s="84" t="s">
        <v>229</v>
      </c>
      <c r="AK43" s="83">
        <v>9</v>
      </c>
      <c r="AL43" s="84" t="s">
        <v>229</v>
      </c>
      <c r="AM43" s="79">
        <v>9</v>
      </c>
      <c r="AN43" s="82" t="s">
        <v>229</v>
      </c>
      <c r="AO43" s="79">
        <v>9</v>
      </c>
      <c r="AP43" s="80" t="s">
        <v>229</v>
      </c>
      <c r="AQ43" s="77">
        <v>0</v>
      </c>
      <c r="AR43" s="78" t="s">
        <v>34</v>
      </c>
      <c r="AS43" s="77">
        <v>0</v>
      </c>
      <c r="AT43" s="78" t="s">
        <v>34</v>
      </c>
      <c r="AU43" s="83">
        <v>9</v>
      </c>
      <c r="AV43" s="84" t="s">
        <v>229</v>
      </c>
      <c r="AW43" s="81">
        <v>9</v>
      </c>
      <c r="AX43" s="82" t="s">
        <v>229</v>
      </c>
      <c r="AY43" s="85">
        <v>9</v>
      </c>
      <c r="AZ43" s="84" t="s">
        <v>229</v>
      </c>
      <c r="BA43" s="85">
        <v>9</v>
      </c>
      <c r="BB43" s="82" t="s">
        <v>229</v>
      </c>
      <c r="BC43" s="79">
        <v>9</v>
      </c>
      <c r="BD43" s="80" t="s">
        <v>229</v>
      </c>
      <c r="BE43" s="77">
        <v>0</v>
      </c>
      <c r="BF43" s="78" t="s">
        <v>34</v>
      </c>
      <c r="BG43" s="77">
        <v>0</v>
      </c>
      <c r="BH43" s="78" t="s">
        <v>34</v>
      </c>
      <c r="BI43" s="83">
        <v>9</v>
      </c>
      <c r="BJ43" s="84" t="s">
        <v>229</v>
      </c>
      <c r="BK43" s="83">
        <v>9</v>
      </c>
      <c r="BL43" s="84" t="s">
        <v>229</v>
      </c>
      <c r="BM43" s="69">
        <f t="shared" si="31"/>
        <v>20</v>
      </c>
      <c r="BN43" s="70">
        <f t="shared" ca="1" si="30"/>
        <v>180</v>
      </c>
      <c r="BO43" s="70">
        <f t="shared" si="32"/>
        <v>8</v>
      </c>
      <c r="BP43" s="70">
        <f t="shared" si="33"/>
        <v>0</v>
      </c>
      <c r="BQ43" s="70">
        <f t="shared" si="34"/>
        <v>0</v>
      </c>
      <c r="BR43" s="70">
        <f t="shared" si="35"/>
        <v>0</v>
      </c>
      <c r="BS43" s="70">
        <f t="shared" si="36"/>
        <v>0</v>
      </c>
      <c r="BT43" s="70">
        <f t="shared" si="37"/>
        <v>0</v>
      </c>
      <c r="BU43" s="70">
        <f t="shared" si="38"/>
        <v>0</v>
      </c>
      <c r="BV43" s="70">
        <f t="shared" si="39"/>
        <v>0</v>
      </c>
      <c r="BW43" s="71">
        <f t="shared" si="40"/>
        <v>28</v>
      </c>
    </row>
    <row r="44" spans="1:75" ht="15" customHeight="1" x14ac:dyDescent="0.25">
      <c r="A44" s="214"/>
      <c r="B44" s="72">
        <v>37</v>
      </c>
      <c r="C44" s="73" t="s">
        <v>180</v>
      </c>
      <c r="D44" s="74" t="s">
        <v>183</v>
      </c>
      <c r="E44" s="74" t="s">
        <v>184</v>
      </c>
      <c r="F44" s="88" t="s">
        <v>185</v>
      </c>
      <c r="G44" s="57" t="s">
        <v>186</v>
      </c>
      <c r="H44" s="76" t="s">
        <v>33</v>
      </c>
      <c r="I44" s="83">
        <v>9</v>
      </c>
      <c r="J44" s="84" t="s">
        <v>229</v>
      </c>
      <c r="K44" s="83">
        <v>9</v>
      </c>
      <c r="L44" s="84" t="s">
        <v>229</v>
      </c>
      <c r="M44" s="83">
        <v>9</v>
      </c>
      <c r="N44" s="84" t="s">
        <v>229</v>
      </c>
      <c r="O44" s="77">
        <v>0</v>
      </c>
      <c r="P44" s="78" t="s">
        <v>34</v>
      </c>
      <c r="Q44" s="77">
        <v>0</v>
      </c>
      <c r="R44" s="78" t="s">
        <v>34</v>
      </c>
      <c r="S44" s="83">
        <v>9</v>
      </c>
      <c r="T44" s="84" t="s">
        <v>229</v>
      </c>
      <c r="U44" s="83">
        <v>9</v>
      </c>
      <c r="V44" s="84" t="s">
        <v>229</v>
      </c>
      <c r="W44" s="83">
        <v>9</v>
      </c>
      <c r="X44" s="84" t="s">
        <v>229</v>
      </c>
      <c r="Y44" s="83">
        <v>9</v>
      </c>
      <c r="Z44" s="84" t="s">
        <v>229</v>
      </c>
      <c r="AA44" s="83">
        <v>9</v>
      </c>
      <c r="AB44" s="84" t="s">
        <v>229</v>
      </c>
      <c r="AC44" s="77">
        <v>0</v>
      </c>
      <c r="AD44" s="78" t="s">
        <v>34</v>
      </c>
      <c r="AE44" s="77">
        <v>0</v>
      </c>
      <c r="AF44" s="78" t="s">
        <v>34</v>
      </c>
      <c r="AG44" s="83">
        <v>9</v>
      </c>
      <c r="AH44" s="84" t="s">
        <v>229</v>
      </c>
      <c r="AI44" s="83">
        <v>9</v>
      </c>
      <c r="AJ44" s="84" t="s">
        <v>229</v>
      </c>
      <c r="AK44" s="83">
        <v>9</v>
      </c>
      <c r="AL44" s="84" t="s">
        <v>229</v>
      </c>
      <c r="AM44" s="79">
        <v>9</v>
      </c>
      <c r="AN44" s="82" t="s">
        <v>229</v>
      </c>
      <c r="AO44" s="79">
        <v>9</v>
      </c>
      <c r="AP44" s="80" t="s">
        <v>229</v>
      </c>
      <c r="AQ44" s="77">
        <v>0</v>
      </c>
      <c r="AR44" s="78" t="s">
        <v>34</v>
      </c>
      <c r="AS44" s="77">
        <v>0</v>
      </c>
      <c r="AT44" s="78" t="s">
        <v>34</v>
      </c>
      <c r="AU44" s="83">
        <v>9</v>
      </c>
      <c r="AV44" s="84" t="s">
        <v>229</v>
      </c>
      <c r="AW44" s="81">
        <v>9</v>
      </c>
      <c r="AX44" s="82" t="s">
        <v>229</v>
      </c>
      <c r="AY44" s="85">
        <v>9</v>
      </c>
      <c r="AZ44" s="84" t="s">
        <v>229</v>
      </c>
      <c r="BA44" s="85">
        <v>9</v>
      </c>
      <c r="BB44" s="82" t="s">
        <v>229</v>
      </c>
      <c r="BC44" s="79">
        <v>9</v>
      </c>
      <c r="BD44" s="80" t="s">
        <v>229</v>
      </c>
      <c r="BE44" s="77">
        <v>0</v>
      </c>
      <c r="BF44" s="78" t="s">
        <v>34</v>
      </c>
      <c r="BG44" s="77">
        <v>0</v>
      </c>
      <c r="BH44" s="78" t="s">
        <v>34</v>
      </c>
      <c r="BI44" s="83">
        <v>0</v>
      </c>
      <c r="BJ44" s="84" t="s">
        <v>40</v>
      </c>
      <c r="BK44" s="127">
        <v>0</v>
      </c>
      <c r="BL44" s="128" t="s">
        <v>40</v>
      </c>
      <c r="BM44" s="69">
        <f t="shared" si="31"/>
        <v>18</v>
      </c>
      <c r="BN44" s="70">
        <f t="shared" ca="1" si="30"/>
        <v>162</v>
      </c>
      <c r="BO44" s="70">
        <f t="shared" si="32"/>
        <v>8</v>
      </c>
      <c r="BP44" s="70">
        <f t="shared" si="33"/>
        <v>0</v>
      </c>
      <c r="BQ44" s="70">
        <f t="shared" si="34"/>
        <v>0</v>
      </c>
      <c r="BR44" s="70">
        <f t="shared" si="35"/>
        <v>0</v>
      </c>
      <c r="BS44" s="70">
        <f t="shared" si="36"/>
        <v>0</v>
      </c>
      <c r="BT44" s="70">
        <f t="shared" si="37"/>
        <v>0</v>
      </c>
      <c r="BU44" s="70">
        <f t="shared" si="38"/>
        <v>2</v>
      </c>
      <c r="BV44" s="70">
        <f t="shared" si="39"/>
        <v>0</v>
      </c>
      <c r="BW44" s="71">
        <f t="shared" si="40"/>
        <v>26</v>
      </c>
    </row>
    <row r="45" spans="1:75" x14ac:dyDescent="0.25">
      <c r="A45" s="214"/>
      <c r="B45" s="72">
        <v>38</v>
      </c>
      <c r="C45" s="90" t="s">
        <v>187</v>
      </c>
      <c r="D45" s="91" t="s">
        <v>187</v>
      </c>
      <c r="E45" s="91" t="s">
        <v>95</v>
      </c>
      <c r="F45" s="92" t="s">
        <v>188</v>
      </c>
      <c r="G45" s="57" t="s">
        <v>94</v>
      </c>
      <c r="H45" s="76" t="s">
        <v>33</v>
      </c>
      <c r="I45" s="83">
        <v>9</v>
      </c>
      <c r="J45" s="84" t="s">
        <v>229</v>
      </c>
      <c r="K45" s="83">
        <v>9</v>
      </c>
      <c r="L45" s="84" t="s">
        <v>229</v>
      </c>
      <c r="M45" s="83">
        <v>9</v>
      </c>
      <c r="N45" s="84" t="s">
        <v>229</v>
      </c>
      <c r="O45" s="77">
        <v>0</v>
      </c>
      <c r="P45" s="78" t="s">
        <v>34</v>
      </c>
      <c r="Q45" s="77">
        <v>0</v>
      </c>
      <c r="R45" s="78" t="s">
        <v>34</v>
      </c>
      <c r="S45" s="83">
        <v>9</v>
      </c>
      <c r="T45" s="84" t="s">
        <v>229</v>
      </c>
      <c r="U45" s="83">
        <v>9</v>
      </c>
      <c r="V45" s="84" t="s">
        <v>229</v>
      </c>
      <c r="W45" s="83">
        <v>9</v>
      </c>
      <c r="X45" s="84" t="s">
        <v>229</v>
      </c>
      <c r="Y45" s="83">
        <v>9</v>
      </c>
      <c r="Z45" s="84" t="s">
        <v>229</v>
      </c>
      <c r="AA45" s="83">
        <v>9</v>
      </c>
      <c r="AB45" s="84" t="s">
        <v>229</v>
      </c>
      <c r="AC45" s="77">
        <v>0</v>
      </c>
      <c r="AD45" s="78" t="s">
        <v>34</v>
      </c>
      <c r="AE45" s="77">
        <v>0</v>
      </c>
      <c r="AF45" s="78" t="s">
        <v>34</v>
      </c>
      <c r="AG45" s="83">
        <v>9</v>
      </c>
      <c r="AH45" s="84" t="s">
        <v>229</v>
      </c>
      <c r="AI45" s="83">
        <v>9</v>
      </c>
      <c r="AJ45" s="84" t="s">
        <v>229</v>
      </c>
      <c r="AK45" s="83">
        <v>9</v>
      </c>
      <c r="AL45" s="84" t="s">
        <v>229</v>
      </c>
      <c r="AM45" s="79">
        <v>9</v>
      </c>
      <c r="AN45" s="82" t="s">
        <v>229</v>
      </c>
      <c r="AO45" s="79">
        <v>9</v>
      </c>
      <c r="AP45" s="80" t="s">
        <v>229</v>
      </c>
      <c r="AQ45" s="77">
        <v>0</v>
      </c>
      <c r="AR45" s="78" t="s">
        <v>34</v>
      </c>
      <c r="AS45" s="77">
        <v>0</v>
      </c>
      <c r="AT45" s="78" t="s">
        <v>34</v>
      </c>
      <c r="AU45" s="83">
        <v>9</v>
      </c>
      <c r="AV45" s="84" t="s">
        <v>229</v>
      </c>
      <c r="AW45" s="81">
        <v>9</v>
      </c>
      <c r="AX45" s="82" t="s">
        <v>229</v>
      </c>
      <c r="AY45" s="85">
        <v>9</v>
      </c>
      <c r="AZ45" s="84" t="s">
        <v>229</v>
      </c>
      <c r="BA45" s="85">
        <v>9</v>
      </c>
      <c r="BB45" s="82" t="s">
        <v>229</v>
      </c>
      <c r="BC45" s="79">
        <v>9</v>
      </c>
      <c r="BD45" s="80" t="s">
        <v>229</v>
      </c>
      <c r="BE45" s="77">
        <v>0</v>
      </c>
      <c r="BF45" s="78" t="s">
        <v>34</v>
      </c>
      <c r="BG45" s="77">
        <v>0</v>
      </c>
      <c r="BH45" s="78" t="s">
        <v>34</v>
      </c>
      <c r="BI45" s="83">
        <v>9</v>
      </c>
      <c r="BJ45" s="84" t="s">
        <v>229</v>
      </c>
      <c r="BK45" s="83">
        <v>9</v>
      </c>
      <c r="BL45" s="84" t="s">
        <v>229</v>
      </c>
      <c r="BM45" s="69">
        <f t="shared" si="31"/>
        <v>20</v>
      </c>
      <c r="BN45" s="70">
        <f t="shared" ca="1" si="30"/>
        <v>180</v>
      </c>
      <c r="BO45" s="70">
        <f t="shared" si="32"/>
        <v>8</v>
      </c>
      <c r="BP45" s="70">
        <f t="shared" si="33"/>
        <v>0</v>
      </c>
      <c r="BQ45" s="70">
        <f t="shared" si="34"/>
        <v>0</v>
      </c>
      <c r="BR45" s="70">
        <f t="shared" si="35"/>
        <v>0</v>
      </c>
      <c r="BS45" s="70">
        <f t="shared" si="36"/>
        <v>0</v>
      </c>
      <c r="BT45" s="70">
        <f t="shared" si="37"/>
        <v>0</v>
      </c>
      <c r="BU45" s="70">
        <f t="shared" si="38"/>
        <v>0</v>
      </c>
      <c r="BV45" s="70">
        <f t="shared" si="39"/>
        <v>0</v>
      </c>
      <c r="BW45" s="71">
        <f t="shared" si="40"/>
        <v>28</v>
      </c>
    </row>
    <row r="46" spans="1:75" x14ac:dyDescent="0.25">
      <c r="A46" s="214"/>
      <c r="B46" s="72">
        <v>39</v>
      </c>
      <c r="C46" s="90" t="s">
        <v>189</v>
      </c>
      <c r="D46" s="91" t="s">
        <v>230</v>
      </c>
      <c r="E46" s="91" t="s">
        <v>231</v>
      </c>
      <c r="F46" s="92" t="s">
        <v>232</v>
      </c>
      <c r="G46" s="57" t="s">
        <v>39</v>
      </c>
      <c r="H46" s="76" t="s">
        <v>33</v>
      </c>
      <c r="I46" s="83">
        <v>9</v>
      </c>
      <c r="J46" s="84" t="s">
        <v>229</v>
      </c>
      <c r="K46" s="83">
        <v>9</v>
      </c>
      <c r="L46" s="84" t="s">
        <v>229</v>
      </c>
      <c r="M46" s="83">
        <v>9</v>
      </c>
      <c r="N46" s="84" t="s">
        <v>229</v>
      </c>
      <c r="O46" s="77">
        <v>0</v>
      </c>
      <c r="P46" s="78" t="s">
        <v>34</v>
      </c>
      <c r="Q46" s="77">
        <v>0</v>
      </c>
      <c r="R46" s="78" t="s">
        <v>34</v>
      </c>
      <c r="S46" s="83">
        <v>9</v>
      </c>
      <c r="T46" s="84" t="s">
        <v>229</v>
      </c>
      <c r="U46" s="83">
        <v>9</v>
      </c>
      <c r="V46" s="84" t="s">
        <v>229</v>
      </c>
      <c r="W46" s="83">
        <v>9</v>
      </c>
      <c r="X46" s="84" t="s">
        <v>229</v>
      </c>
      <c r="Y46" s="83">
        <v>9</v>
      </c>
      <c r="Z46" s="84" t="s">
        <v>229</v>
      </c>
      <c r="AA46" s="83">
        <v>9</v>
      </c>
      <c r="AB46" s="84" t="s">
        <v>229</v>
      </c>
      <c r="AC46" s="77">
        <v>0</v>
      </c>
      <c r="AD46" s="78" t="s">
        <v>34</v>
      </c>
      <c r="AE46" s="77">
        <v>0</v>
      </c>
      <c r="AF46" s="78" t="s">
        <v>34</v>
      </c>
      <c r="AG46" s="83">
        <v>9</v>
      </c>
      <c r="AH46" s="84" t="s">
        <v>229</v>
      </c>
      <c r="AI46" s="83">
        <v>9</v>
      </c>
      <c r="AJ46" s="84" t="s">
        <v>229</v>
      </c>
      <c r="AK46" s="83">
        <v>9</v>
      </c>
      <c r="AL46" s="84" t="s">
        <v>229</v>
      </c>
      <c r="AM46" s="79">
        <v>9</v>
      </c>
      <c r="AN46" s="82" t="s">
        <v>229</v>
      </c>
      <c r="AO46" s="79">
        <v>9</v>
      </c>
      <c r="AP46" s="80" t="s">
        <v>229</v>
      </c>
      <c r="AQ46" s="77">
        <v>0</v>
      </c>
      <c r="AR46" s="78" t="s">
        <v>34</v>
      </c>
      <c r="AS46" s="77">
        <v>0</v>
      </c>
      <c r="AT46" s="78" t="s">
        <v>34</v>
      </c>
      <c r="AU46" s="83">
        <v>9</v>
      </c>
      <c r="AV46" s="84" t="s">
        <v>229</v>
      </c>
      <c r="AW46" s="81">
        <v>9</v>
      </c>
      <c r="AX46" s="82" t="s">
        <v>229</v>
      </c>
      <c r="AY46" s="85">
        <v>9</v>
      </c>
      <c r="AZ46" s="84" t="s">
        <v>229</v>
      </c>
      <c r="BA46" s="85">
        <v>9</v>
      </c>
      <c r="BB46" s="82" t="s">
        <v>229</v>
      </c>
      <c r="BC46" s="79">
        <v>9</v>
      </c>
      <c r="BD46" s="80" t="s">
        <v>229</v>
      </c>
      <c r="BE46" s="77">
        <v>0</v>
      </c>
      <c r="BF46" s="78" t="s">
        <v>34</v>
      </c>
      <c r="BG46" s="77">
        <v>0</v>
      </c>
      <c r="BH46" s="78" t="s">
        <v>34</v>
      </c>
      <c r="BI46" s="83">
        <v>9</v>
      </c>
      <c r="BJ46" s="84" t="s">
        <v>229</v>
      </c>
      <c r="BK46" s="83">
        <v>9</v>
      </c>
      <c r="BL46" s="84" t="s">
        <v>229</v>
      </c>
      <c r="BM46" s="69">
        <f t="shared" si="31"/>
        <v>20</v>
      </c>
      <c r="BN46" s="70">
        <f t="shared" ca="1" si="30"/>
        <v>180</v>
      </c>
      <c r="BO46" s="70">
        <f t="shared" si="32"/>
        <v>8</v>
      </c>
      <c r="BP46" s="70">
        <f t="shared" si="33"/>
        <v>0</v>
      </c>
      <c r="BQ46" s="70">
        <f t="shared" si="34"/>
        <v>0</v>
      </c>
      <c r="BR46" s="70">
        <f t="shared" si="35"/>
        <v>0</v>
      </c>
      <c r="BS46" s="70">
        <f t="shared" si="36"/>
        <v>0</v>
      </c>
      <c r="BT46" s="70">
        <f t="shared" si="37"/>
        <v>0</v>
      </c>
      <c r="BU46" s="70">
        <f t="shared" si="38"/>
        <v>0</v>
      </c>
      <c r="BV46" s="70">
        <f t="shared" si="39"/>
        <v>0</v>
      </c>
      <c r="BW46" s="71">
        <f t="shared" si="40"/>
        <v>28</v>
      </c>
    </row>
    <row r="47" spans="1:75" x14ac:dyDescent="0.25">
      <c r="A47" s="214"/>
      <c r="B47" s="72">
        <v>40</v>
      </c>
      <c r="C47" s="90" t="s">
        <v>189</v>
      </c>
      <c r="D47" s="91" t="s">
        <v>190</v>
      </c>
      <c r="E47" s="91" t="s">
        <v>191</v>
      </c>
      <c r="F47" s="92" t="s">
        <v>192</v>
      </c>
      <c r="G47" s="57" t="s">
        <v>94</v>
      </c>
      <c r="H47" s="76" t="s">
        <v>33</v>
      </c>
      <c r="I47" s="83">
        <v>9</v>
      </c>
      <c r="J47" s="84" t="s">
        <v>229</v>
      </c>
      <c r="K47" s="83">
        <v>9</v>
      </c>
      <c r="L47" s="84" t="s">
        <v>229</v>
      </c>
      <c r="M47" s="83">
        <v>9</v>
      </c>
      <c r="N47" s="84" t="s">
        <v>229</v>
      </c>
      <c r="O47" s="77">
        <v>0</v>
      </c>
      <c r="P47" s="78" t="s">
        <v>34</v>
      </c>
      <c r="Q47" s="77">
        <v>0</v>
      </c>
      <c r="R47" s="78" t="s">
        <v>34</v>
      </c>
      <c r="S47" s="83">
        <v>9</v>
      </c>
      <c r="T47" s="84" t="s">
        <v>229</v>
      </c>
      <c r="U47" s="83">
        <v>9</v>
      </c>
      <c r="V47" s="84" t="s">
        <v>229</v>
      </c>
      <c r="W47" s="83">
        <v>9</v>
      </c>
      <c r="X47" s="84" t="s">
        <v>229</v>
      </c>
      <c r="Y47" s="83">
        <v>9</v>
      </c>
      <c r="Z47" s="84" t="s">
        <v>229</v>
      </c>
      <c r="AA47" s="83">
        <v>9</v>
      </c>
      <c r="AB47" s="84" t="s">
        <v>229</v>
      </c>
      <c r="AC47" s="77">
        <v>0</v>
      </c>
      <c r="AD47" s="78" t="s">
        <v>34</v>
      </c>
      <c r="AE47" s="77">
        <v>0</v>
      </c>
      <c r="AF47" s="78" t="s">
        <v>34</v>
      </c>
      <c r="AG47" s="83">
        <v>9</v>
      </c>
      <c r="AH47" s="84" t="s">
        <v>229</v>
      </c>
      <c r="AI47" s="83">
        <v>9</v>
      </c>
      <c r="AJ47" s="84" t="s">
        <v>229</v>
      </c>
      <c r="AK47" s="83">
        <v>9</v>
      </c>
      <c r="AL47" s="84" t="s">
        <v>229</v>
      </c>
      <c r="AM47" s="79">
        <v>9</v>
      </c>
      <c r="AN47" s="82" t="s">
        <v>229</v>
      </c>
      <c r="AO47" s="79">
        <v>9</v>
      </c>
      <c r="AP47" s="80" t="s">
        <v>229</v>
      </c>
      <c r="AQ47" s="77">
        <v>0</v>
      </c>
      <c r="AR47" s="78" t="s">
        <v>34</v>
      </c>
      <c r="AS47" s="77">
        <v>0</v>
      </c>
      <c r="AT47" s="78" t="s">
        <v>34</v>
      </c>
      <c r="AU47" s="83">
        <v>9</v>
      </c>
      <c r="AV47" s="84" t="s">
        <v>229</v>
      </c>
      <c r="AW47" s="81">
        <v>9</v>
      </c>
      <c r="AX47" s="82" t="s">
        <v>229</v>
      </c>
      <c r="AY47" s="85">
        <v>9</v>
      </c>
      <c r="AZ47" s="84" t="s">
        <v>229</v>
      </c>
      <c r="BA47" s="85">
        <v>9</v>
      </c>
      <c r="BB47" s="82" t="s">
        <v>229</v>
      </c>
      <c r="BC47" s="79">
        <v>9</v>
      </c>
      <c r="BD47" s="80" t="s">
        <v>229</v>
      </c>
      <c r="BE47" s="77">
        <v>0</v>
      </c>
      <c r="BF47" s="78" t="s">
        <v>34</v>
      </c>
      <c r="BG47" s="77">
        <v>0</v>
      </c>
      <c r="BH47" s="78" t="s">
        <v>34</v>
      </c>
      <c r="BI47" s="83">
        <v>9</v>
      </c>
      <c r="BJ47" s="84" t="s">
        <v>229</v>
      </c>
      <c r="BK47" s="83">
        <v>9</v>
      </c>
      <c r="BL47" s="84" t="s">
        <v>229</v>
      </c>
      <c r="BM47" s="69">
        <f t="shared" si="31"/>
        <v>20</v>
      </c>
      <c r="BN47" s="70">
        <f t="shared" ca="1" si="30"/>
        <v>180</v>
      </c>
      <c r="BO47" s="70">
        <f t="shared" si="32"/>
        <v>8</v>
      </c>
      <c r="BP47" s="70">
        <f t="shared" si="33"/>
        <v>0</v>
      </c>
      <c r="BQ47" s="70">
        <f t="shared" si="34"/>
        <v>0</v>
      </c>
      <c r="BR47" s="70">
        <f t="shared" si="35"/>
        <v>0</v>
      </c>
      <c r="BS47" s="70">
        <f t="shared" si="36"/>
        <v>0</v>
      </c>
      <c r="BT47" s="70">
        <f t="shared" si="37"/>
        <v>0</v>
      </c>
      <c r="BU47" s="70">
        <f t="shared" si="38"/>
        <v>0</v>
      </c>
      <c r="BV47" s="70">
        <f t="shared" si="39"/>
        <v>0</v>
      </c>
      <c r="BW47" s="71">
        <f t="shared" si="40"/>
        <v>28</v>
      </c>
    </row>
    <row r="48" spans="1:75" x14ac:dyDescent="0.25">
      <c r="A48" s="214"/>
      <c r="B48" s="72">
        <v>41</v>
      </c>
      <c r="C48" s="90" t="s">
        <v>193</v>
      </c>
      <c r="D48" s="91" t="s">
        <v>194</v>
      </c>
      <c r="E48" s="91" t="s">
        <v>92</v>
      </c>
      <c r="F48" s="92" t="s">
        <v>195</v>
      </c>
      <c r="G48" s="93" t="s">
        <v>196</v>
      </c>
      <c r="H48" s="76" t="s">
        <v>33</v>
      </c>
      <c r="I48" s="83">
        <v>9</v>
      </c>
      <c r="J48" s="84" t="s">
        <v>229</v>
      </c>
      <c r="K48" s="83">
        <v>9</v>
      </c>
      <c r="L48" s="84" t="s">
        <v>229</v>
      </c>
      <c r="M48" s="83">
        <v>9</v>
      </c>
      <c r="N48" s="84" t="s">
        <v>229</v>
      </c>
      <c r="O48" s="77">
        <v>0</v>
      </c>
      <c r="P48" s="78" t="s">
        <v>34</v>
      </c>
      <c r="Q48" s="77">
        <v>0</v>
      </c>
      <c r="R48" s="78" t="s">
        <v>34</v>
      </c>
      <c r="S48" s="83">
        <v>9</v>
      </c>
      <c r="T48" s="84" t="s">
        <v>229</v>
      </c>
      <c r="U48" s="83">
        <v>9</v>
      </c>
      <c r="V48" s="84" t="s">
        <v>229</v>
      </c>
      <c r="W48" s="83">
        <v>9</v>
      </c>
      <c r="X48" s="84" t="s">
        <v>229</v>
      </c>
      <c r="Y48" s="83">
        <v>9</v>
      </c>
      <c r="Z48" s="84" t="s">
        <v>229</v>
      </c>
      <c r="AA48" s="83">
        <v>9</v>
      </c>
      <c r="AB48" s="84" t="s">
        <v>229</v>
      </c>
      <c r="AC48" s="77">
        <v>0</v>
      </c>
      <c r="AD48" s="78" t="s">
        <v>34</v>
      </c>
      <c r="AE48" s="77">
        <v>0</v>
      </c>
      <c r="AF48" s="78" t="s">
        <v>34</v>
      </c>
      <c r="AG48" s="83">
        <v>0</v>
      </c>
      <c r="AH48" s="84" t="s">
        <v>40</v>
      </c>
      <c r="AI48" s="83">
        <v>0</v>
      </c>
      <c r="AJ48" s="84" t="s">
        <v>40</v>
      </c>
      <c r="AK48" s="81">
        <v>0</v>
      </c>
      <c r="AL48" s="84" t="s">
        <v>40</v>
      </c>
      <c r="AM48" s="83">
        <v>0</v>
      </c>
      <c r="AN48" s="84" t="s">
        <v>40</v>
      </c>
      <c r="AO48" s="79">
        <v>0</v>
      </c>
      <c r="AP48" s="84" t="s">
        <v>40</v>
      </c>
      <c r="AQ48" s="77">
        <v>0</v>
      </c>
      <c r="AR48" s="78" t="s">
        <v>34</v>
      </c>
      <c r="AS48" s="77">
        <v>0</v>
      </c>
      <c r="AT48" s="78" t="s">
        <v>34</v>
      </c>
      <c r="AU48" s="83">
        <v>0</v>
      </c>
      <c r="AV48" s="84" t="s">
        <v>40</v>
      </c>
      <c r="AW48" s="83">
        <v>0</v>
      </c>
      <c r="AX48" s="84" t="s">
        <v>40</v>
      </c>
      <c r="AY48" s="81">
        <v>0</v>
      </c>
      <c r="AZ48" s="84" t="s">
        <v>40</v>
      </c>
      <c r="BA48" s="83">
        <v>0</v>
      </c>
      <c r="BB48" s="84" t="s">
        <v>40</v>
      </c>
      <c r="BC48" s="79">
        <v>0</v>
      </c>
      <c r="BD48" s="84" t="s">
        <v>40</v>
      </c>
      <c r="BE48" s="77">
        <v>0</v>
      </c>
      <c r="BF48" s="78" t="s">
        <v>34</v>
      </c>
      <c r="BG48" s="77">
        <v>0</v>
      </c>
      <c r="BH48" s="78" t="s">
        <v>34</v>
      </c>
      <c r="BI48" s="83">
        <v>9</v>
      </c>
      <c r="BJ48" s="84" t="s">
        <v>229</v>
      </c>
      <c r="BK48" s="83">
        <v>9</v>
      </c>
      <c r="BL48" s="84" t="s">
        <v>229</v>
      </c>
      <c r="BM48" s="69">
        <f t="shared" si="31"/>
        <v>10</v>
      </c>
      <c r="BN48" s="70">
        <f t="shared" ca="1" si="30"/>
        <v>90</v>
      </c>
      <c r="BO48" s="70">
        <f t="shared" si="32"/>
        <v>8</v>
      </c>
      <c r="BP48" s="70">
        <f t="shared" si="33"/>
        <v>0</v>
      </c>
      <c r="BQ48" s="70">
        <f t="shared" si="34"/>
        <v>0</v>
      </c>
      <c r="BR48" s="70">
        <f t="shared" si="35"/>
        <v>0</v>
      </c>
      <c r="BS48" s="70">
        <f t="shared" si="36"/>
        <v>0</v>
      </c>
      <c r="BT48" s="70">
        <f t="shared" si="37"/>
        <v>0</v>
      </c>
      <c r="BU48" s="70">
        <f t="shared" si="38"/>
        <v>10</v>
      </c>
      <c r="BV48" s="70">
        <f t="shared" si="39"/>
        <v>0</v>
      </c>
      <c r="BW48" s="71">
        <f t="shared" si="40"/>
        <v>18</v>
      </c>
    </row>
    <row r="49" spans="1:75" s="95" customFormat="1" x14ac:dyDescent="0.25">
      <c r="A49" s="214"/>
      <c r="B49" s="72">
        <v>42</v>
      </c>
      <c r="C49" s="73" t="s">
        <v>197</v>
      </c>
      <c r="D49" s="74" t="s">
        <v>198</v>
      </c>
      <c r="E49" s="74" t="s">
        <v>199</v>
      </c>
      <c r="F49" s="94" t="s">
        <v>200</v>
      </c>
      <c r="G49" s="93" t="s">
        <v>32</v>
      </c>
      <c r="H49" s="76" t="s">
        <v>33</v>
      </c>
      <c r="I49" s="83">
        <v>9</v>
      </c>
      <c r="J49" s="84" t="s">
        <v>229</v>
      </c>
      <c r="K49" s="83">
        <v>9</v>
      </c>
      <c r="L49" s="84" t="s">
        <v>229</v>
      </c>
      <c r="M49" s="83">
        <v>9</v>
      </c>
      <c r="N49" s="84" t="s">
        <v>229</v>
      </c>
      <c r="O49" s="77">
        <v>0</v>
      </c>
      <c r="P49" s="78" t="s">
        <v>34</v>
      </c>
      <c r="Q49" s="77">
        <v>0</v>
      </c>
      <c r="R49" s="78" t="s">
        <v>34</v>
      </c>
      <c r="S49" s="83">
        <v>0</v>
      </c>
      <c r="T49" s="84" t="s">
        <v>40</v>
      </c>
      <c r="U49" s="83">
        <v>0</v>
      </c>
      <c r="V49" s="84" t="s">
        <v>40</v>
      </c>
      <c r="W49" s="83">
        <v>0</v>
      </c>
      <c r="X49" s="84" t="s">
        <v>40</v>
      </c>
      <c r="Y49" s="83">
        <v>0</v>
      </c>
      <c r="Z49" s="84" t="s">
        <v>40</v>
      </c>
      <c r="AA49" s="83">
        <v>0</v>
      </c>
      <c r="AB49" s="84" t="s">
        <v>40</v>
      </c>
      <c r="AC49" s="77">
        <v>0</v>
      </c>
      <c r="AD49" s="78" t="s">
        <v>34</v>
      </c>
      <c r="AE49" s="77">
        <v>0</v>
      </c>
      <c r="AF49" s="78" t="s">
        <v>34</v>
      </c>
      <c r="AG49" s="83">
        <v>0</v>
      </c>
      <c r="AH49" s="84" t="s">
        <v>40</v>
      </c>
      <c r="AI49" s="83">
        <v>0</v>
      </c>
      <c r="AJ49" s="84" t="s">
        <v>40</v>
      </c>
      <c r="AK49" s="81">
        <v>0</v>
      </c>
      <c r="AL49" s="84" t="s">
        <v>40</v>
      </c>
      <c r="AM49" s="83">
        <v>0</v>
      </c>
      <c r="AN49" s="84" t="s">
        <v>40</v>
      </c>
      <c r="AO49" s="79">
        <v>0</v>
      </c>
      <c r="AP49" s="84" t="s">
        <v>40</v>
      </c>
      <c r="AQ49" s="77">
        <v>0</v>
      </c>
      <c r="AR49" s="78" t="s">
        <v>34</v>
      </c>
      <c r="AS49" s="77">
        <v>0</v>
      </c>
      <c r="AT49" s="78" t="s">
        <v>34</v>
      </c>
      <c r="AU49" s="83">
        <v>9</v>
      </c>
      <c r="AV49" s="84" t="s">
        <v>229</v>
      </c>
      <c r="AW49" s="81">
        <v>9</v>
      </c>
      <c r="AX49" s="82" t="s">
        <v>229</v>
      </c>
      <c r="AY49" s="85">
        <v>9</v>
      </c>
      <c r="AZ49" s="84" t="s">
        <v>229</v>
      </c>
      <c r="BA49" s="85">
        <v>9</v>
      </c>
      <c r="BB49" s="82" t="s">
        <v>229</v>
      </c>
      <c r="BC49" s="79">
        <v>9</v>
      </c>
      <c r="BD49" s="80" t="s">
        <v>229</v>
      </c>
      <c r="BE49" s="77">
        <v>0</v>
      </c>
      <c r="BF49" s="78" t="s">
        <v>34</v>
      </c>
      <c r="BG49" s="77">
        <v>0</v>
      </c>
      <c r="BH49" s="78" t="s">
        <v>34</v>
      </c>
      <c r="BI49" s="83">
        <v>9</v>
      </c>
      <c r="BJ49" s="84" t="s">
        <v>229</v>
      </c>
      <c r="BK49" s="83">
        <v>9</v>
      </c>
      <c r="BL49" s="84" t="s">
        <v>229</v>
      </c>
      <c r="BM49" s="69">
        <f t="shared" si="31"/>
        <v>10</v>
      </c>
      <c r="BN49" s="70">
        <f t="shared" ca="1" si="30"/>
        <v>90</v>
      </c>
      <c r="BO49" s="70">
        <f t="shared" si="32"/>
        <v>8</v>
      </c>
      <c r="BP49" s="70">
        <f t="shared" si="33"/>
        <v>0</v>
      </c>
      <c r="BQ49" s="70">
        <f t="shared" si="34"/>
        <v>0</v>
      </c>
      <c r="BR49" s="70">
        <f t="shared" si="35"/>
        <v>0</v>
      </c>
      <c r="BS49" s="70">
        <f t="shared" si="36"/>
        <v>0</v>
      </c>
      <c r="BT49" s="70">
        <f t="shared" si="37"/>
        <v>0</v>
      </c>
      <c r="BU49" s="70">
        <f t="shared" si="38"/>
        <v>10</v>
      </c>
      <c r="BV49" s="70">
        <f t="shared" si="39"/>
        <v>0</v>
      </c>
      <c r="BW49" s="71">
        <f t="shared" si="40"/>
        <v>18</v>
      </c>
    </row>
    <row r="50" spans="1:75" s="95" customFormat="1" x14ac:dyDescent="0.25">
      <c r="A50" s="214"/>
      <c r="B50" s="72">
        <v>43</v>
      </c>
      <c r="C50" s="73" t="s">
        <v>235</v>
      </c>
      <c r="D50" s="74" t="s">
        <v>120</v>
      </c>
      <c r="E50" s="74" t="s">
        <v>236</v>
      </c>
      <c r="F50" s="96" t="s">
        <v>237</v>
      </c>
      <c r="G50" s="57" t="s">
        <v>39</v>
      </c>
      <c r="H50" s="76" t="s">
        <v>33</v>
      </c>
      <c r="I50" s="83">
        <v>9</v>
      </c>
      <c r="J50" s="84" t="s">
        <v>229</v>
      </c>
      <c r="K50" s="83">
        <v>9</v>
      </c>
      <c r="L50" s="84" t="s">
        <v>229</v>
      </c>
      <c r="M50" s="83">
        <v>9</v>
      </c>
      <c r="N50" s="84" t="s">
        <v>229</v>
      </c>
      <c r="O50" s="77">
        <v>0</v>
      </c>
      <c r="P50" s="78" t="s">
        <v>34</v>
      </c>
      <c r="Q50" s="77">
        <v>0</v>
      </c>
      <c r="R50" s="78" t="s">
        <v>34</v>
      </c>
      <c r="S50" s="83">
        <v>9</v>
      </c>
      <c r="T50" s="84" t="s">
        <v>229</v>
      </c>
      <c r="U50" s="83">
        <v>9</v>
      </c>
      <c r="V50" s="84" t="s">
        <v>229</v>
      </c>
      <c r="W50" s="83">
        <v>9</v>
      </c>
      <c r="X50" s="84" t="s">
        <v>229</v>
      </c>
      <c r="Y50" s="83">
        <v>9</v>
      </c>
      <c r="Z50" s="84" t="s">
        <v>229</v>
      </c>
      <c r="AA50" s="83">
        <v>9</v>
      </c>
      <c r="AB50" s="84" t="s">
        <v>229</v>
      </c>
      <c r="AC50" s="77">
        <v>0</v>
      </c>
      <c r="AD50" s="78" t="s">
        <v>34</v>
      </c>
      <c r="AE50" s="77">
        <v>0</v>
      </c>
      <c r="AF50" s="78" t="s">
        <v>34</v>
      </c>
      <c r="AG50" s="83">
        <v>9</v>
      </c>
      <c r="AH50" s="84" t="s">
        <v>229</v>
      </c>
      <c r="AI50" s="83">
        <v>9</v>
      </c>
      <c r="AJ50" s="84" t="s">
        <v>229</v>
      </c>
      <c r="AK50" s="83">
        <v>9</v>
      </c>
      <c r="AL50" s="84" t="s">
        <v>229</v>
      </c>
      <c r="AM50" s="79">
        <v>9</v>
      </c>
      <c r="AN50" s="82" t="s">
        <v>229</v>
      </c>
      <c r="AO50" s="79">
        <v>9</v>
      </c>
      <c r="AP50" s="80" t="s">
        <v>229</v>
      </c>
      <c r="AQ50" s="77">
        <v>0</v>
      </c>
      <c r="AR50" s="78" t="s">
        <v>34</v>
      </c>
      <c r="AS50" s="77">
        <v>0</v>
      </c>
      <c r="AT50" s="78" t="s">
        <v>34</v>
      </c>
      <c r="AU50" s="83">
        <v>0</v>
      </c>
      <c r="AV50" s="84" t="s">
        <v>243</v>
      </c>
      <c r="AW50" s="81">
        <v>9</v>
      </c>
      <c r="AX50" s="82" t="s">
        <v>229</v>
      </c>
      <c r="AY50" s="85">
        <v>9</v>
      </c>
      <c r="AZ50" s="84" t="s">
        <v>229</v>
      </c>
      <c r="BA50" s="85">
        <v>9</v>
      </c>
      <c r="BB50" s="82" t="s">
        <v>229</v>
      </c>
      <c r="BC50" s="79">
        <v>9</v>
      </c>
      <c r="BD50" s="80" t="s">
        <v>229</v>
      </c>
      <c r="BE50" s="77">
        <v>0</v>
      </c>
      <c r="BF50" s="78" t="s">
        <v>34</v>
      </c>
      <c r="BG50" s="77">
        <v>0</v>
      </c>
      <c r="BH50" s="78" t="s">
        <v>34</v>
      </c>
      <c r="BI50" s="83">
        <v>9</v>
      </c>
      <c r="BJ50" s="84" t="s">
        <v>229</v>
      </c>
      <c r="BK50" s="83">
        <v>9</v>
      </c>
      <c r="BL50" s="84" t="s">
        <v>229</v>
      </c>
      <c r="BM50" s="69">
        <f t="shared" si="31"/>
        <v>19</v>
      </c>
      <c r="BN50" s="70">
        <f t="shared" ca="1" si="30"/>
        <v>171</v>
      </c>
      <c r="BO50" s="70">
        <f t="shared" si="32"/>
        <v>9</v>
      </c>
      <c r="BP50" s="70">
        <f t="shared" si="33"/>
        <v>1</v>
      </c>
      <c r="BQ50" s="70">
        <f t="shared" si="34"/>
        <v>0</v>
      </c>
      <c r="BR50" s="70">
        <f t="shared" si="35"/>
        <v>0</v>
      </c>
      <c r="BS50" s="70">
        <f t="shared" si="36"/>
        <v>0</v>
      </c>
      <c r="BT50" s="70">
        <f t="shared" si="37"/>
        <v>0</v>
      </c>
      <c r="BU50" s="70">
        <f t="shared" si="38"/>
        <v>0</v>
      </c>
      <c r="BV50" s="70">
        <f t="shared" si="39"/>
        <v>0</v>
      </c>
      <c r="BW50" s="71">
        <f t="shared" si="40"/>
        <v>27</v>
      </c>
    </row>
    <row r="51" spans="1:75" s="95" customFormat="1" x14ac:dyDescent="0.25">
      <c r="A51" s="214"/>
      <c r="B51" s="72">
        <v>44</v>
      </c>
      <c r="C51" s="73" t="s">
        <v>238</v>
      </c>
      <c r="D51" s="74" t="s">
        <v>239</v>
      </c>
      <c r="E51" s="74" t="s">
        <v>125</v>
      </c>
      <c r="F51" s="96" t="s">
        <v>240</v>
      </c>
      <c r="G51" s="57" t="s">
        <v>39</v>
      </c>
      <c r="H51" s="76" t="s">
        <v>33</v>
      </c>
      <c r="I51" s="83">
        <v>9</v>
      </c>
      <c r="J51" s="84" t="s">
        <v>229</v>
      </c>
      <c r="K51" s="83">
        <v>9</v>
      </c>
      <c r="L51" s="84" t="s">
        <v>229</v>
      </c>
      <c r="M51" s="83">
        <v>9</v>
      </c>
      <c r="N51" s="84" t="s">
        <v>229</v>
      </c>
      <c r="O51" s="77">
        <v>0</v>
      </c>
      <c r="P51" s="78" t="s">
        <v>34</v>
      </c>
      <c r="Q51" s="77">
        <v>0</v>
      </c>
      <c r="R51" s="78" t="s">
        <v>34</v>
      </c>
      <c r="S51" s="83">
        <v>9</v>
      </c>
      <c r="T51" s="84" t="s">
        <v>229</v>
      </c>
      <c r="U51" s="83">
        <v>9</v>
      </c>
      <c r="V51" s="84" t="s">
        <v>229</v>
      </c>
      <c r="W51" s="83">
        <v>9</v>
      </c>
      <c r="X51" s="84" t="s">
        <v>229</v>
      </c>
      <c r="Y51" s="83">
        <v>9</v>
      </c>
      <c r="Z51" s="84" t="s">
        <v>229</v>
      </c>
      <c r="AA51" s="83">
        <v>9</v>
      </c>
      <c r="AB51" s="84" t="s">
        <v>229</v>
      </c>
      <c r="AC51" s="77">
        <v>0</v>
      </c>
      <c r="AD51" s="78" t="s">
        <v>34</v>
      </c>
      <c r="AE51" s="77">
        <v>0</v>
      </c>
      <c r="AF51" s="78" t="s">
        <v>34</v>
      </c>
      <c r="AG51" s="83">
        <v>9</v>
      </c>
      <c r="AH51" s="84" t="s">
        <v>229</v>
      </c>
      <c r="AI51" s="83">
        <v>9</v>
      </c>
      <c r="AJ51" s="84" t="s">
        <v>229</v>
      </c>
      <c r="AK51" s="83">
        <v>9</v>
      </c>
      <c r="AL51" s="84" t="s">
        <v>229</v>
      </c>
      <c r="AM51" s="79">
        <v>9</v>
      </c>
      <c r="AN51" s="82" t="s">
        <v>229</v>
      </c>
      <c r="AO51" s="79">
        <v>9</v>
      </c>
      <c r="AP51" s="80" t="s">
        <v>229</v>
      </c>
      <c r="AQ51" s="77">
        <v>0</v>
      </c>
      <c r="AR51" s="78" t="s">
        <v>34</v>
      </c>
      <c r="AS51" s="77">
        <v>0</v>
      </c>
      <c r="AT51" s="78" t="s">
        <v>34</v>
      </c>
      <c r="AU51" s="83">
        <v>9</v>
      </c>
      <c r="AV51" s="84" t="s">
        <v>229</v>
      </c>
      <c r="AW51" s="81">
        <v>9</v>
      </c>
      <c r="AX51" s="82" t="s">
        <v>229</v>
      </c>
      <c r="AY51" s="85">
        <v>9</v>
      </c>
      <c r="AZ51" s="84" t="s">
        <v>229</v>
      </c>
      <c r="BA51" s="85">
        <v>9</v>
      </c>
      <c r="BB51" s="82" t="s">
        <v>229</v>
      </c>
      <c r="BC51" s="79">
        <v>9</v>
      </c>
      <c r="BD51" s="80" t="s">
        <v>229</v>
      </c>
      <c r="BE51" s="77">
        <v>0</v>
      </c>
      <c r="BF51" s="78" t="s">
        <v>34</v>
      </c>
      <c r="BG51" s="77">
        <v>0</v>
      </c>
      <c r="BH51" s="78" t="s">
        <v>34</v>
      </c>
      <c r="BI51" s="83">
        <v>9</v>
      </c>
      <c r="BJ51" s="84" t="s">
        <v>229</v>
      </c>
      <c r="BK51" s="83">
        <v>9</v>
      </c>
      <c r="BL51" s="84" t="s">
        <v>229</v>
      </c>
      <c r="BM51" s="69">
        <f t="shared" si="31"/>
        <v>20</v>
      </c>
      <c r="BN51" s="70">
        <f t="shared" ca="1" si="30"/>
        <v>180</v>
      </c>
      <c r="BO51" s="70">
        <f t="shared" si="32"/>
        <v>8</v>
      </c>
      <c r="BP51" s="70">
        <f t="shared" si="33"/>
        <v>0</v>
      </c>
      <c r="BQ51" s="70">
        <f t="shared" si="34"/>
        <v>0</v>
      </c>
      <c r="BR51" s="70">
        <f t="shared" si="35"/>
        <v>0</v>
      </c>
      <c r="BS51" s="70">
        <f t="shared" si="36"/>
        <v>0</v>
      </c>
      <c r="BT51" s="70">
        <f t="shared" si="37"/>
        <v>0</v>
      </c>
      <c r="BU51" s="70">
        <f t="shared" si="38"/>
        <v>0</v>
      </c>
      <c r="BV51" s="70">
        <f t="shared" si="39"/>
        <v>0</v>
      </c>
      <c r="BW51" s="71">
        <f t="shared" si="40"/>
        <v>28</v>
      </c>
    </row>
    <row r="52" spans="1:75" s="95" customFormat="1" x14ac:dyDescent="0.25">
      <c r="A52" s="214"/>
      <c r="B52" s="72">
        <v>45</v>
      </c>
      <c r="C52" s="73" t="s">
        <v>201</v>
      </c>
      <c r="D52" s="74" t="s">
        <v>202</v>
      </c>
      <c r="E52" s="74" t="s">
        <v>203</v>
      </c>
      <c r="F52" s="96" t="s">
        <v>204</v>
      </c>
      <c r="G52" s="93" t="s">
        <v>32</v>
      </c>
      <c r="H52" s="76" t="s">
        <v>33</v>
      </c>
      <c r="I52" s="83">
        <v>9</v>
      </c>
      <c r="J52" s="84" t="s">
        <v>229</v>
      </c>
      <c r="K52" s="83">
        <v>9</v>
      </c>
      <c r="L52" s="84" t="s">
        <v>229</v>
      </c>
      <c r="M52" s="83">
        <v>9</v>
      </c>
      <c r="N52" s="84" t="s">
        <v>229</v>
      </c>
      <c r="O52" s="77">
        <v>0</v>
      </c>
      <c r="P52" s="78" t="s">
        <v>34</v>
      </c>
      <c r="Q52" s="77">
        <v>0</v>
      </c>
      <c r="R52" s="78" t="s">
        <v>34</v>
      </c>
      <c r="S52" s="83">
        <v>9</v>
      </c>
      <c r="T52" s="84" t="s">
        <v>229</v>
      </c>
      <c r="U52" s="83">
        <v>9</v>
      </c>
      <c r="V52" s="84" t="s">
        <v>229</v>
      </c>
      <c r="W52" s="83">
        <v>9</v>
      </c>
      <c r="X52" s="84" t="s">
        <v>229</v>
      </c>
      <c r="Y52" s="83">
        <v>9</v>
      </c>
      <c r="Z52" s="84" t="s">
        <v>229</v>
      </c>
      <c r="AA52" s="83">
        <v>9</v>
      </c>
      <c r="AB52" s="84" t="s">
        <v>229</v>
      </c>
      <c r="AC52" s="77">
        <v>0</v>
      </c>
      <c r="AD52" s="78" t="s">
        <v>34</v>
      </c>
      <c r="AE52" s="77">
        <v>0</v>
      </c>
      <c r="AF52" s="78" t="s">
        <v>34</v>
      </c>
      <c r="AG52" s="83">
        <v>9</v>
      </c>
      <c r="AH52" s="84" t="s">
        <v>229</v>
      </c>
      <c r="AI52" s="83">
        <v>9</v>
      </c>
      <c r="AJ52" s="84" t="s">
        <v>229</v>
      </c>
      <c r="AK52" s="83">
        <v>9</v>
      </c>
      <c r="AL52" s="84" t="s">
        <v>229</v>
      </c>
      <c r="AM52" s="79">
        <v>9</v>
      </c>
      <c r="AN52" s="82" t="s">
        <v>229</v>
      </c>
      <c r="AO52" s="79">
        <v>9</v>
      </c>
      <c r="AP52" s="80" t="s">
        <v>229</v>
      </c>
      <c r="AQ52" s="77">
        <v>0</v>
      </c>
      <c r="AR52" s="78" t="s">
        <v>34</v>
      </c>
      <c r="AS52" s="77">
        <v>0</v>
      </c>
      <c r="AT52" s="78" t="s">
        <v>34</v>
      </c>
      <c r="AU52" s="83">
        <v>9</v>
      </c>
      <c r="AV52" s="84" t="s">
        <v>229</v>
      </c>
      <c r="AW52" s="81">
        <v>9</v>
      </c>
      <c r="AX52" s="82" t="s">
        <v>229</v>
      </c>
      <c r="AY52" s="85">
        <v>9</v>
      </c>
      <c r="AZ52" s="84" t="s">
        <v>229</v>
      </c>
      <c r="BA52" s="85">
        <v>9</v>
      </c>
      <c r="BB52" s="82" t="s">
        <v>229</v>
      </c>
      <c r="BC52" s="79">
        <v>9</v>
      </c>
      <c r="BD52" s="80" t="s">
        <v>229</v>
      </c>
      <c r="BE52" s="77">
        <v>0</v>
      </c>
      <c r="BF52" s="78" t="s">
        <v>34</v>
      </c>
      <c r="BG52" s="77">
        <v>0</v>
      </c>
      <c r="BH52" s="78" t="s">
        <v>34</v>
      </c>
      <c r="BI52" s="83">
        <v>9</v>
      </c>
      <c r="BJ52" s="84" t="s">
        <v>229</v>
      </c>
      <c r="BK52" s="83">
        <v>9</v>
      </c>
      <c r="BL52" s="84" t="s">
        <v>229</v>
      </c>
      <c r="BM52" s="69">
        <f t="shared" si="31"/>
        <v>20</v>
      </c>
      <c r="BN52" s="70">
        <f t="shared" ca="1" si="30"/>
        <v>180</v>
      </c>
      <c r="BO52" s="70">
        <f t="shared" si="32"/>
        <v>8</v>
      </c>
      <c r="BP52" s="70">
        <f t="shared" si="33"/>
        <v>0</v>
      </c>
      <c r="BQ52" s="70">
        <f t="shared" si="34"/>
        <v>0</v>
      </c>
      <c r="BR52" s="70">
        <f t="shared" si="35"/>
        <v>0</v>
      </c>
      <c r="BS52" s="70">
        <f t="shared" si="36"/>
        <v>0</v>
      </c>
      <c r="BT52" s="70">
        <f t="shared" si="37"/>
        <v>0</v>
      </c>
      <c r="BU52" s="70">
        <f t="shared" si="38"/>
        <v>0</v>
      </c>
      <c r="BV52" s="70">
        <f t="shared" si="39"/>
        <v>0</v>
      </c>
      <c r="BW52" s="71">
        <f t="shared" si="40"/>
        <v>28</v>
      </c>
    </row>
    <row r="53" spans="1:75" x14ac:dyDescent="0.25">
      <c r="A53" s="214"/>
      <c r="B53" s="72">
        <v>46</v>
      </c>
      <c r="C53" s="73" t="s">
        <v>205</v>
      </c>
      <c r="D53" s="74" t="s">
        <v>206</v>
      </c>
      <c r="E53" s="74" t="s">
        <v>207</v>
      </c>
      <c r="F53" s="97" t="s">
        <v>208</v>
      </c>
      <c r="G53" s="93" t="s">
        <v>49</v>
      </c>
      <c r="H53" s="76" t="s">
        <v>33</v>
      </c>
      <c r="I53" s="83">
        <v>9</v>
      </c>
      <c r="J53" s="84" t="s">
        <v>229</v>
      </c>
      <c r="K53" s="83">
        <v>9</v>
      </c>
      <c r="L53" s="84" t="s">
        <v>229</v>
      </c>
      <c r="M53" s="83">
        <v>9</v>
      </c>
      <c r="N53" s="84" t="s">
        <v>229</v>
      </c>
      <c r="O53" s="77">
        <v>0</v>
      </c>
      <c r="P53" s="78" t="s">
        <v>34</v>
      </c>
      <c r="Q53" s="77">
        <v>0</v>
      </c>
      <c r="R53" s="78" t="s">
        <v>34</v>
      </c>
      <c r="S53" s="83">
        <v>9</v>
      </c>
      <c r="T53" s="84" t="s">
        <v>229</v>
      </c>
      <c r="U53" s="83">
        <v>9</v>
      </c>
      <c r="V53" s="84" t="s">
        <v>229</v>
      </c>
      <c r="W53" s="83">
        <v>9</v>
      </c>
      <c r="X53" s="84" t="s">
        <v>229</v>
      </c>
      <c r="Y53" s="83">
        <v>9</v>
      </c>
      <c r="Z53" s="84" t="s">
        <v>229</v>
      </c>
      <c r="AA53" s="83">
        <v>9</v>
      </c>
      <c r="AB53" s="84" t="s">
        <v>229</v>
      </c>
      <c r="AC53" s="77">
        <v>0</v>
      </c>
      <c r="AD53" s="78" t="s">
        <v>34</v>
      </c>
      <c r="AE53" s="77">
        <v>0</v>
      </c>
      <c r="AF53" s="78" t="s">
        <v>34</v>
      </c>
      <c r="AG53" s="83">
        <v>9</v>
      </c>
      <c r="AH53" s="84" t="s">
        <v>229</v>
      </c>
      <c r="AI53" s="83">
        <v>9</v>
      </c>
      <c r="AJ53" s="84" t="s">
        <v>229</v>
      </c>
      <c r="AK53" s="83">
        <v>9</v>
      </c>
      <c r="AL53" s="84" t="s">
        <v>229</v>
      </c>
      <c r="AM53" s="79">
        <v>9</v>
      </c>
      <c r="AN53" s="82" t="s">
        <v>229</v>
      </c>
      <c r="AO53" s="79">
        <v>9</v>
      </c>
      <c r="AP53" s="80" t="s">
        <v>229</v>
      </c>
      <c r="AQ53" s="77">
        <v>0</v>
      </c>
      <c r="AR53" s="78" t="s">
        <v>34</v>
      </c>
      <c r="AS53" s="77">
        <v>0</v>
      </c>
      <c r="AT53" s="78" t="s">
        <v>34</v>
      </c>
      <c r="AU53" s="83">
        <v>9</v>
      </c>
      <c r="AV53" s="84" t="s">
        <v>229</v>
      </c>
      <c r="AW53" s="81">
        <v>9</v>
      </c>
      <c r="AX53" s="82" t="s">
        <v>229</v>
      </c>
      <c r="AY53" s="85">
        <v>9</v>
      </c>
      <c r="AZ53" s="84" t="s">
        <v>229</v>
      </c>
      <c r="BA53" s="85">
        <v>9</v>
      </c>
      <c r="BB53" s="82" t="s">
        <v>229</v>
      </c>
      <c r="BC53" s="79">
        <v>9</v>
      </c>
      <c r="BD53" s="80" t="s">
        <v>229</v>
      </c>
      <c r="BE53" s="77">
        <v>0</v>
      </c>
      <c r="BF53" s="78" t="s">
        <v>34</v>
      </c>
      <c r="BG53" s="77">
        <v>0</v>
      </c>
      <c r="BH53" s="78" t="s">
        <v>34</v>
      </c>
      <c r="BI53" s="83">
        <v>9</v>
      </c>
      <c r="BJ53" s="84" t="s">
        <v>229</v>
      </c>
      <c r="BK53" s="83">
        <v>9</v>
      </c>
      <c r="BL53" s="84" t="s">
        <v>229</v>
      </c>
      <c r="BM53" s="69">
        <f t="shared" si="31"/>
        <v>20</v>
      </c>
      <c r="BN53" s="70">
        <f t="shared" ca="1" si="30"/>
        <v>180</v>
      </c>
      <c r="BO53" s="70">
        <f t="shared" si="32"/>
        <v>8</v>
      </c>
      <c r="BP53" s="70">
        <f t="shared" si="33"/>
        <v>0</v>
      </c>
      <c r="BQ53" s="70">
        <f t="shared" si="34"/>
        <v>0</v>
      </c>
      <c r="BR53" s="70">
        <f t="shared" si="35"/>
        <v>0</v>
      </c>
      <c r="BS53" s="70">
        <f t="shared" si="36"/>
        <v>0</v>
      </c>
      <c r="BT53" s="70">
        <f t="shared" si="37"/>
        <v>0</v>
      </c>
      <c r="BU53" s="70">
        <f t="shared" si="38"/>
        <v>0</v>
      </c>
      <c r="BV53" s="70">
        <f t="shared" si="39"/>
        <v>0</v>
      </c>
      <c r="BW53" s="71">
        <f t="shared" si="40"/>
        <v>28</v>
      </c>
    </row>
    <row r="54" spans="1:75" x14ac:dyDescent="0.25">
      <c r="A54" s="214"/>
      <c r="B54" s="72">
        <v>47</v>
      </c>
      <c r="C54" s="73" t="s">
        <v>121</v>
      </c>
      <c r="D54" s="74" t="s">
        <v>121</v>
      </c>
      <c r="E54" s="74" t="s">
        <v>209</v>
      </c>
      <c r="F54" s="97" t="s">
        <v>210</v>
      </c>
      <c r="G54" s="93" t="s">
        <v>32</v>
      </c>
      <c r="H54" s="76" t="s">
        <v>33</v>
      </c>
      <c r="I54" s="83">
        <v>9</v>
      </c>
      <c r="J54" s="84" t="s">
        <v>229</v>
      </c>
      <c r="K54" s="83">
        <v>9</v>
      </c>
      <c r="L54" s="84" t="s">
        <v>229</v>
      </c>
      <c r="M54" s="83">
        <v>9</v>
      </c>
      <c r="N54" s="84" t="s">
        <v>229</v>
      </c>
      <c r="O54" s="77">
        <v>0</v>
      </c>
      <c r="P54" s="78" t="s">
        <v>34</v>
      </c>
      <c r="Q54" s="77">
        <v>0</v>
      </c>
      <c r="R54" s="78" t="s">
        <v>34</v>
      </c>
      <c r="S54" s="83">
        <v>9</v>
      </c>
      <c r="T54" s="84" t="s">
        <v>229</v>
      </c>
      <c r="U54" s="83">
        <v>9</v>
      </c>
      <c r="V54" s="84" t="s">
        <v>229</v>
      </c>
      <c r="W54" s="83">
        <v>9</v>
      </c>
      <c r="X54" s="84" t="s">
        <v>229</v>
      </c>
      <c r="Y54" s="83">
        <v>9</v>
      </c>
      <c r="Z54" s="84" t="s">
        <v>229</v>
      </c>
      <c r="AA54" s="83">
        <v>9</v>
      </c>
      <c r="AB54" s="84" t="s">
        <v>229</v>
      </c>
      <c r="AC54" s="77">
        <v>0</v>
      </c>
      <c r="AD54" s="78" t="s">
        <v>34</v>
      </c>
      <c r="AE54" s="77">
        <v>0</v>
      </c>
      <c r="AF54" s="78" t="s">
        <v>34</v>
      </c>
      <c r="AG54" s="83">
        <v>9</v>
      </c>
      <c r="AH54" s="84" t="s">
        <v>229</v>
      </c>
      <c r="AI54" s="83">
        <v>9</v>
      </c>
      <c r="AJ54" s="84" t="s">
        <v>229</v>
      </c>
      <c r="AK54" s="83">
        <v>9</v>
      </c>
      <c r="AL54" s="84" t="s">
        <v>229</v>
      </c>
      <c r="AM54" s="79">
        <v>9</v>
      </c>
      <c r="AN54" s="82" t="s">
        <v>229</v>
      </c>
      <c r="AO54" s="79">
        <v>9</v>
      </c>
      <c r="AP54" s="80" t="s">
        <v>229</v>
      </c>
      <c r="AQ54" s="77">
        <v>0</v>
      </c>
      <c r="AR54" s="78" t="s">
        <v>34</v>
      </c>
      <c r="AS54" s="77">
        <v>0</v>
      </c>
      <c r="AT54" s="78" t="s">
        <v>34</v>
      </c>
      <c r="AU54" s="83">
        <v>9</v>
      </c>
      <c r="AV54" s="84" t="s">
        <v>229</v>
      </c>
      <c r="AW54" s="81">
        <v>9</v>
      </c>
      <c r="AX54" s="82" t="s">
        <v>229</v>
      </c>
      <c r="AY54" s="85">
        <v>9</v>
      </c>
      <c r="AZ54" s="84" t="s">
        <v>229</v>
      </c>
      <c r="BA54" s="85">
        <v>9</v>
      </c>
      <c r="BB54" s="82" t="s">
        <v>229</v>
      </c>
      <c r="BC54" s="79">
        <v>9</v>
      </c>
      <c r="BD54" s="80" t="s">
        <v>229</v>
      </c>
      <c r="BE54" s="77">
        <v>0</v>
      </c>
      <c r="BF54" s="78" t="s">
        <v>34</v>
      </c>
      <c r="BG54" s="77">
        <v>0</v>
      </c>
      <c r="BH54" s="78" t="s">
        <v>34</v>
      </c>
      <c r="BI54" s="83">
        <v>9</v>
      </c>
      <c r="BJ54" s="84" t="s">
        <v>229</v>
      </c>
      <c r="BK54" s="83">
        <v>9</v>
      </c>
      <c r="BL54" s="84" t="s">
        <v>229</v>
      </c>
      <c r="BM54" s="69">
        <f t="shared" si="31"/>
        <v>20</v>
      </c>
      <c r="BN54" s="70">
        <f t="shared" ca="1" si="30"/>
        <v>180</v>
      </c>
      <c r="BO54" s="70">
        <f t="shared" si="32"/>
        <v>8</v>
      </c>
      <c r="BP54" s="70">
        <f t="shared" si="33"/>
        <v>0</v>
      </c>
      <c r="BQ54" s="70">
        <f t="shared" si="34"/>
        <v>0</v>
      </c>
      <c r="BR54" s="70">
        <f t="shared" si="35"/>
        <v>0</v>
      </c>
      <c r="BS54" s="70">
        <f t="shared" si="36"/>
        <v>0</v>
      </c>
      <c r="BT54" s="70">
        <f t="shared" si="37"/>
        <v>0</v>
      </c>
      <c r="BU54" s="70">
        <f t="shared" si="38"/>
        <v>0</v>
      </c>
      <c r="BV54" s="70">
        <f t="shared" si="39"/>
        <v>0</v>
      </c>
      <c r="BW54" s="71">
        <f t="shared" si="40"/>
        <v>28</v>
      </c>
    </row>
    <row r="55" spans="1:75" x14ac:dyDescent="0.25">
      <c r="A55" s="214"/>
      <c r="B55" s="72">
        <v>48</v>
      </c>
      <c r="C55" s="98" t="s">
        <v>212</v>
      </c>
      <c r="D55" s="99" t="s">
        <v>213</v>
      </c>
      <c r="E55" s="99" t="s">
        <v>214</v>
      </c>
      <c r="F55" s="100" t="s">
        <v>215</v>
      </c>
      <c r="G55" s="101" t="s">
        <v>216</v>
      </c>
      <c r="H55" s="102" t="s">
        <v>33</v>
      </c>
      <c r="I55" s="83">
        <v>9</v>
      </c>
      <c r="J55" s="84" t="s">
        <v>229</v>
      </c>
      <c r="K55" s="83">
        <v>9</v>
      </c>
      <c r="L55" s="84" t="s">
        <v>229</v>
      </c>
      <c r="M55" s="83">
        <v>9</v>
      </c>
      <c r="N55" s="84" t="s">
        <v>229</v>
      </c>
      <c r="O55" s="77">
        <v>0</v>
      </c>
      <c r="P55" s="78" t="s">
        <v>34</v>
      </c>
      <c r="Q55" s="77">
        <v>0</v>
      </c>
      <c r="R55" s="78" t="s">
        <v>34</v>
      </c>
      <c r="S55" s="83">
        <v>0</v>
      </c>
      <c r="T55" s="84" t="s">
        <v>40</v>
      </c>
      <c r="U55" s="83">
        <v>0</v>
      </c>
      <c r="V55" s="84" t="s">
        <v>40</v>
      </c>
      <c r="W55" s="81">
        <v>0</v>
      </c>
      <c r="X55" s="84" t="s">
        <v>40</v>
      </c>
      <c r="Y55" s="81">
        <v>0</v>
      </c>
      <c r="Z55" s="84" t="s">
        <v>40</v>
      </c>
      <c r="AA55" s="81">
        <v>0</v>
      </c>
      <c r="AB55" s="84" t="s">
        <v>40</v>
      </c>
      <c r="AC55" s="77">
        <v>0</v>
      </c>
      <c r="AD55" s="78" t="s">
        <v>34</v>
      </c>
      <c r="AE55" s="77">
        <v>0</v>
      </c>
      <c r="AF55" s="78" t="s">
        <v>34</v>
      </c>
      <c r="AG55" s="83">
        <v>0</v>
      </c>
      <c r="AH55" s="84" t="s">
        <v>40</v>
      </c>
      <c r="AI55" s="83">
        <v>0</v>
      </c>
      <c r="AJ55" s="84" t="s">
        <v>40</v>
      </c>
      <c r="AK55" s="81">
        <v>0</v>
      </c>
      <c r="AL55" s="84" t="s">
        <v>40</v>
      </c>
      <c r="AM55" s="83">
        <v>0</v>
      </c>
      <c r="AN55" s="84" t="s">
        <v>40</v>
      </c>
      <c r="AO55" s="79">
        <v>0</v>
      </c>
      <c r="AP55" s="84" t="s">
        <v>40</v>
      </c>
      <c r="AQ55" s="77">
        <v>0</v>
      </c>
      <c r="AR55" s="78" t="s">
        <v>34</v>
      </c>
      <c r="AS55" s="77">
        <v>0</v>
      </c>
      <c r="AT55" s="78" t="s">
        <v>34</v>
      </c>
      <c r="AU55" s="83">
        <v>9</v>
      </c>
      <c r="AV55" s="84" t="s">
        <v>229</v>
      </c>
      <c r="AW55" s="81">
        <v>9</v>
      </c>
      <c r="AX55" s="82" t="s">
        <v>229</v>
      </c>
      <c r="AY55" s="85">
        <v>9</v>
      </c>
      <c r="AZ55" s="84" t="s">
        <v>229</v>
      </c>
      <c r="BA55" s="85">
        <v>9</v>
      </c>
      <c r="BB55" s="82" t="s">
        <v>229</v>
      </c>
      <c r="BC55" s="79">
        <v>9</v>
      </c>
      <c r="BD55" s="80" t="s">
        <v>229</v>
      </c>
      <c r="BE55" s="77">
        <v>0</v>
      </c>
      <c r="BF55" s="78" t="s">
        <v>34</v>
      </c>
      <c r="BG55" s="77">
        <v>0</v>
      </c>
      <c r="BH55" s="78" t="s">
        <v>34</v>
      </c>
      <c r="BI55" s="83">
        <v>9</v>
      </c>
      <c r="BJ55" s="84" t="s">
        <v>229</v>
      </c>
      <c r="BK55" s="83">
        <v>9</v>
      </c>
      <c r="BL55" s="84" t="s">
        <v>229</v>
      </c>
      <c r="BM55" s="69">
        <f t="shared" si="31"/>
        <v>10</v>
      </c>
      <c r="BN55" s="70">
        <f t="shared" ca="1" si="30"/>
        <v>90</v>
      </c>
      <c r="BO55" s="70">
        <f t="shared" si="32"/>
        <v>8</v>
      </c>
      <c r="BP55" s="70">
        <f t="shared" si="33"/>
        <v>0</v>
      </c>
      <c r="BQ55" s="70">
        <f t="shared" si="34"/>
        <v>0</v>
      </c>
      <c r="BR55" s="70">
        <f t="shared" si="35"/>
        <v>0</v>
      </c>
      <c r="BS55" s="70">
        <f t="shared" si="36"/>
        <v>0</v>
      </c>
      <c r="BT55" s="70">
        <f t="shared" si="37"/>
        <v>0</v>
      </c>
      <c r="BU55" s="70">
        <f t="shared" si="38"/>
        <v>10</v>
      </c>
      <c r="BV55" s="70">
        <f t="shared" si="39"/>
        <v>0</v>
      </c>
      <c r="BW55" s="71">
        <f t="shared" si="40"/>
        <v>18</v>
      </c>
    </row>
    <row r="56" spans="1:75" x14ac:dyDescent="0.25">
      <c r="B56" s="72">
        <v>49</v>
      </c>
      <c r="C56" s="74" t="s">
        <v>217</v>
      </c>
      <c r="D56" s="74" t="s">
        <v>218</v>
      </c>
      <c r="E56" s="74" t="s">
        <v>219</v>
      </c>
      <c r="F56" s="97" t="s">
        <v>220</v>
      </c>
      <c r="G56" s="93" t="s">
        <v>221</v>
      </c>
      <c r="H56" s="146" t="s">
        <v>33</v>
      </c>
      <c r="I56" s="83">
        <v>9</v>
      </c>
      <c r="J56" s="84" t="s">
        <v>229</v>
      </c>
      <c r="K56" s="83">
        <v>9</v>
      </c>
      <c r="L56" s="84" t="s">
        <v>229</v>
      </c>
      <c r="M56" s="83">
        <v>9</v>
      </c>
      <c r="N56" s="84" t="s">
        <v>229</v>
      </c>
      <c r="O56" s="77">
        <v>0</v>
      </c>
      <c r="P56" s="78" t="s">
        <v>34</v>
      </c>
      <c r="Q56" s="77">
        <v>0</v>
      </c>
      <c r="R56" s="78" t="s">
        <v>34</v>
      </c>
      <c r="S56" s="83">
        <v>9</v>
      </c>
      <c r="T56" s="84" t="s">
        <v>229</v>
      </c>
      <c r="U56" s="83">
        <v>9</v>
      </c>
      <c r="V56" s="84" t="s">
        <v>229</v>
      </c>
      <c r="W56" s="81">
        <v>9</v>
      </c>
      <c r="X56" s="82" t="s">
        <v>229</v>
      </c>
      <c r="Y56" s="81">
        <v>9</v>
      </c>
      <c r="Z56" s="82" t="s">
        <v>229</v>
      </c>
      <c r="AA56" s="81">
        <v>9</v>
      </c>
      <c r="AB56" s="82" t="s">
        <v>229</v>
      </c>
      <c r="AC56" s="77">
        <v>0</v>
      </c>
      <c r="AD56" s="78" t="s">
        <v>34</v>
      </c>
      <c r="AE56" s="77">
        <v>0</v>
      </c>
      <c r="AF56" s="78" t="s">
        <v>34</v>
      </c>
      <c r="AG56" s="83">
        <v>9</v>
      </c>
      <c r="AH56" s="84" t="s">
        <v>229</v>
      </c>
      <c r="AI56" s="81">
        <v>9</v>
      </c>
      <c r="AJ56" s="82" t="s">
        <v>229</v>
      </c>
      <c r="AK56" s="85">
        <v>9</v>
      </c>
      <c r="AL56" s="84" t="s">
        <v>229</v>
      </c>
      <c r="AM56" s="85">
        <v>9</v>
      </c>
      <c r="AN56" s="82" t="s">
        <v>229</v>
      </c>
      <c r="AO56" s="79">
        <v>9</v>
      </c>
      <c r="AP56" s="80" t="s">
        <v>229</v>
      </c>
      <c r="AQ56" s="77">
        <v>0</v>
      </c>
      <c r="AR56" s="78" t="s">
        <v>34</v>
      </c>
      <c r="AS56" s="77">
        <v>0</v>
      </c>
      <c r="AT56" s="78" t="s">
        <v>34</v>
      </c>
      <c r="AU56" s="83">
        <v>9</v>
      </c>
      <c r="AV56" s="84" t="s">
        <v>229</v>
      </c>
      <c r="AW56" s="81">
        <v>9</v>
      </c>
      <c r="AX56" s="82" t="s">
        <v>229</v>
      </c>
      <c r="AY56" s="85">
        <v>9</v>
      </c>
      <c r="AZ56" s="84" t="s">
        <v>229</v>
      </c>
      <c r="BA56" s="85">
        <v>9</v>
      </c>
      <c r="BB56" s="82" t="s">
        <v>229</v>
      </c>
      <c r="BC56" s="79">
        <v>9</v>
      </c>
      <c r="BD56" s="80" t="s">
        <v>229</v>
      </c>
      <c r="BE56" s="77">
        <v>0</v>
      </c>
      <c r="BF56" s="78" t="s">
        <v>34</v>
      </c>
      <c r="BG56" s="77">
        <v>0</v>
      </c>
      <c r="BH56" s="78" t="s">
        <v>34</v>
      </c>
      <c r="BI56" s="83">
        <v>9</v>
      </c>
      <c r="BJ56" s="84" t="s">
        <v>229</v>
      </c>
      <c r="BK56" s="83">
        <v>9</v>
      </c>
      <c r="BL56" s="84" t="s">
        <v>229</v>
      </c>
      <c r="BM56" s="69">
        <f t="shared" si="31"/>
        <v>20</v>
      </c>
      <c r="BN56" s="70">
        <f t="shared" ca="1" si="30"/>
        <v>180</v>
      </c>
      <c r="BO56" s="70">
        <f t="shared" si="32"/>
        <v>8</v>
      </c>
      <c r="BP56" s="70">
        <f t="shared" si="33"/>
        <v>0</v>
      </c>
      <c r="BQ56" s="70">
        <f t="shared" si="34"/>
        <v>0</v>
      </c>
      <c r="BR56" s="70">
        <f t="shared" si="35"/>
        <v>0</v>
      </c>
      <c r="BS56" s="70">
        <f t="shared" si="36"/>
        <v>0</v>
      </c>
      <c r="BT56" s="70">
        <f t="shared" si="37"/>
        <v>0</v>
      </c>
      <c r="BU56" s="70">
        <f t="shared" si="38"/>
        <v>0</v>
      </c>
      <c r="BV56" s="70">
        <f t="shared" si="39"/>
        <v>0</v>
      </c>
      <c r="BW56" s="71">
        <f t="shared" si="40"/>
        <v>28</v>
      </c>
    </row>
    <row r="57" spans="1:75" x14ac:dyDescent="0.25">
      <c r="B57" s="72">
        <v>50</v>
      </c>
      <c r="C57" s="73" t="s">
        <v>180</v>
      </c>
      <c r="D57" s="74" t="s">
        <v>120</v>
      </c>
      <c r="E57" s="74" t="s">
        <v>181</v>
      </c>
      <c r="F57" s="88" t="s">
        <v>182</v>
      </c>
      <c r="G57" s="89" t="s">
        <v>32</v>
      </c>
      <c r="H57" s="76" t="s">
        <v>33</v>
      </c>
      <c r="I57" s="83">
        <v>0</v>
      </c>
      <c r="J57" s="84" t="s">
        <v>228</v>
      </c>
      <c r="K57" s="83">
        <v>0</v>
      </c>
      <c r="L57" s="84" t="s">
        <v>228</v>
      </c>
      <c r="M57" s="79">
        <v>0</v>
      </c>
      <c r="N57" s="84" t="s">
        <v>228</v>
      </c>
      <c r="O57" s="77">
        <v>0</v>
      </c>
      <c r="P57" s="78" t="s">
        <v>228</v>
      </c>
      <c r="Q57" s="77">
        <v>0</v>
      </c>
      <c r="R57" s="78" t="s">
        <v>228</v>
      </c>
      <c r="S57" s="83">
        <v>0</v>
      </c>
      <c r="T57" s="84" t="s">
        <v>228</v>
      </c>
      <c r="U57" s="83">
        <v>0</v>
      </c>
      <c r="V57" s="84" t="s">
        <v>228</v>
      </c>
      <c r="W57" s="81">
        <v>0</v>
      </c>
      <c r="X57" s="84" t="s">
        <v>228</v>
      </c>
      <c r="Y57" s="83">
        <v>0</v>
      </c>
      <c r="Z57" s="84" t="s">
        <v>228</v>
      </c>
      <c r="AA57" s="79">
        <v>0</v>
      </c>
      <c r="AB57" s="84" t="s">
        <v>228</v>
      </c>
      <c r="AC57" s="77">
        <v>0</v>
      </c>
      <c r="AD57" s="78" t="s">
        <v>228</v>
      </c>
      <c r="AE57" s="77">
        <v>0</v>
      </c>
      <c r="AF57" s="78" t="s">
        <v>228</v>
      </c>
      <c r="AG57" s="83">
        <v>0</v>
      </c>
      <c r="AH57" s="84" t="s">
        <v>228</v>
      </c>
      <c r="AI57" s="83">
        <v>0</v>
      </c>
      <c r="AJ57" s="84" t="s">
        <v>228</v>
      </c>
      <c r="AK57" s="83">
        <v>0</v>
      </c>
      <c r="AL57" s="84" t="s">
        <v>228</v>
      </c>
      <c r="AM57" s="79">
        <v>0</v>
      </c>
      <c r="AN57" s="84" t="s">
        <v>228</v>
      </c>
      <c r="AO57" s="79">
        <v>0</v>
      </c>
      <c r="AP57" s="84" t="s">
        <v>228</v>
      </c>
      <c r="AQ57" s="77">
        <v>0</v>
      </c>
      <c r="AR57" s="78" t="s">
        <v>228</v>
      </c>
      <c r="AS57" s="77">
        <v>0</v>
      </c>
      <c r="AT57" s="78" t="s">
        <v>228</v>
      </c>
      <c r="AU57" s="83">
        <v>0</v>
      </c>
      <c r="AV57" s="84" t="s">
        <v>228</v>
      </c>
      <c r="AW57" s="81">
        <v>0</v>
      </c>
      <c r="AX57" s="84" t="s">
        <v>228</v>
      </c>
      <c r="AY57" s="85">
        <v>0</v>
      </c>
      <c r="AZ57" s="84" t="s">
        <v>228</v>
      </c>
      <c r="BA57" s="144"/>
      <c r="BB57" s="143"/>
      <c r="BC57" s="152"/>
      <c r="BD57" s="153"/>
      <c r="BE57" s="142"/>
      <c r="BF57" s="143"/>
      <c r="BG57" s="142"/>
      <c r="BH57" s="143"/>
      <c r="BI57" s="140"/>
      <c r="BJ57" s="141"/>
      <c r="BK57" s="154"/>
      <c r="BL57" s="155"/>
      <c r="BM57" s="69">
        <f t="shared" si="31"/>
        <v>0</v>
      </c>
      <c r="BN57" s="70">
        <f t="shared" ca="1" si="30"/>
        <v>0</v>
      </c>
      <c r="BO57" s="70">
        <f t="shared" si="32"/>
        <v>0</v>
      </c>
      <c r="BP57" s="70">
        <f t="shared" si="33"/>
        <v>0</v>
      </c>
      <c r="BQ57" s="70">
        <f t="shared" si="34"/>
        <v>0</v>
      </c>
      <c r="BR57" s="70">
        <f t="shared" si="35"/>
        <v>0</v>
      </c>
      <c r="BS57" s="70">
        <f t="shared" si="36"/>
        <v>22</v>
      </c>
      <c r="BT57" s="70">
        <f t="shared" si="37"/>
        <v>0</v>
      </c>
      <c r="BU57" s="70">
        <f t="shared" si="38"/>
        <v>0</v>
      </c>
      <c r="BV57" s="70">
        <f t="shared" si="39"/>
        <v>0</v>
      </c>
      <c r="BW57" s="71">
        <f t="shared" si="40"/>
        <v>0</v>
      </c>
    </row>
    <row r="58" spans="1:75" x14ac:dyDescent="0.25">
      <c r="B58" s="115"/>
      <c r="C58" s="116"/>
      <c r="D58" s="116"/>
      <c r="E58" s="116"/>
      <c r="F58" s="86"/>
      <c r="G58" s="117"/>
    </row>
    <row r="59" spans="1:75" x14ac:dyDescent="0.25">
      <c r="C59" s="1"/>
      <c r="D59" s="10"/>
      <c r="Q59" s="118"/>
      <c r="BK59" s="1"/>
      <c r="BL59" s="1"/>
      <c r="BM59" s="119" t="s">
        <v>222</v>
      </c>
      <c r="BN59" s="119">
        <f t="shared" ref="BN59:BV59" ca="1" si="41">SUM(BN8:BN56)</f>
        <v>7065</v>
      </c>
      <c r="BO59" s="119">
        <f t="shared" si="41"/>
        <v>379</v>
      </c>
      <c r="BP59" s="119">
        <f t="shared" si="41"/>
        <v>2</v>
      </c>
      <c r="BQ59" s="119">
        <f t="shared" si="41"/>
        <v>5</v>
      </c>
      <c r="BR59" s="119">
        <f t="shared" si="41"/>
        <v>0</v>
      </c>
      <c r="BS59" s="119">
        <f t="shared" si="41"/>
        <v>79</v>
      </c>
      <c r="BT59" s="119">
        <f t="shared" si="41"/>
        <v>3</v>
      </c>
      <c r="BU59" s="119">
        <f t="shared" si="41"/>
        <v>126</v>
      </c>
      <c r="BV59" s="119">
        <f t="shared" si="41"/>
        <v>0</v>
      </c>
      <c r="BW59" s="119">
        <f>SUM(BW8:BW56)</f>
        <v>1162</v>
      </c>
    </row>
    <row r="60" spans="1:75" x14ac:dyDescent="0.25">
      <c r="BM60" s="119" t="s">
        <v>223</v>
      </c>
      <c r="BN60" s="119">
        <v>0</v>
      </c>
    </row>
    <row r="61" spans="1:75" x14ac:dyDescent="0.25">
      <c r="B61" s="120"/>
      <c r="C61" s="120"/>
      <c r="D61" s="121"/>
      <c r="G61" s="122"/>
      <c r="BN61" s="123">
        <v>0</v>
      </c>
    </row>
    <row r="62" spans="1:75" x14ac:dyDescent="0.25">
      <c r="B62" s="120"/>
      <c r="C62" s="120"/>
      <c r="D62" s="121"/>
      <c r="G62" s="122"/>
    </row>
  </sheetData>
  <mergeCells count="68">
    <mergeCell ref="A8:A55"/>
    <mergeCell ref="AU5:AV5"/>
    <mergeCell ref="AW5:AX5"/>
    <mergeCell ref="AY5:AZ5"/>
    <mergeCell ref="BA5:BB5"/>
    <mergeCell ref="W5:X5"/>
    <mergeCell ref="Y5:Z5"/>
    <mergeCell ref="AA5:AB5"/>
    <mergeCell ref="AC5:AD5"/>
    <mergeCell ref="AE5:AF5"/>
    <mergeCell ref="AG5:AH5"/>
    <mergeCell ref="BE5:BF5"/>
    <mergeCell ref="AI5:AJ5"/>
    <mergeCell ref="AK5:AL5"/>
    <mergeCell ref="AM5:AN5"/>
    <mergeCell ref="AO5:AP5"/>
    <mergeCell ref="AQ5:AR5"/>
    <mergeCell ref="AS5:AT5"/>
    <mergeCell ref="BU4:BU6"/>
    <mergeCell ref="BV4:BV6"/>
    <mergeCell ref="BW4:BW6"/>
    <mergeCell ref="I5:J5"/>
    <mergeCell ref="K5:L5"/>
    <mergeCell ref="M5:N5"/>
    <mergeCell ref="O5:P5"/>
    <mergeCell ref="Q5:R5"/>
    <mergeCell ref="S5:T5"/>
    <mergeCell ref="U5:V5"/>
    <mergeCell ref="BO4:BO6"/>
    <mergeCell ref="BP4:BP6"/>
    <mergeCell ref="BQ4:BQ6"/>
    <mergeCell ref="BR4:BR6"/>
    <mergeCell ref="BS4:BS6"/>
    <mergeCell ref="BT4:BT6"/>
    <mergeCell ref="BN4:BN6"/>
    <mergeCell ref="BG5:BH5"/>
    <mergeCell ref="BI5:BJ5"/>
    <mergeCell ref="BK5:BL5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M6"/>
    <mergeCell ref="BC5:BD5"/>
    <mergeCell ref="AQ4:AR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S4:T4"/>
    <mergeCell ref="I4:J4"/>
    <mergeCell ref="K4:L4"/>
    <mergeCell ref="M4:N4"/>
    <mergeCell ref="O4:P4"/>
    <mergeCell ref="Q4:R4"/>
  </mergeCells>
  <conditionalFormatting sqref="I26:AF27 AQ8:BL8 BI14:BJ16 W14:Z18 I15:AT15 AQ16:BH16 I16:AF18 I20:AT20 W20:Z24 I21:AF24 I29:AF32 U29:V36 AA29:AB36 AQ31:BL31 I33:BJ33 I34:AF38 BE35:BJ35 BE36:BL36 BE37:BJ38 S40:V48 W40:X54 Y40:AB56 AQ42:BL42 BE43:BL43 BE44:BH47 K44:N56 BI44:BL56 I45:J55 AG48:BH48 I48:AN49 AO49:AT49 BE49:BH56 I50:AF54 I55:AT55 I57:BL57">
    <cfRule type="cellIs" dxfId="805" priority="1112" stopIfTrue="1" operator="equal">
      <formula>"Au"</formula>
    </cfRule>
  </conditionalFormatting>
  <conditionalFormatting sqref="I28:AF28">
    <cfRule type="cellIs" dxfId="804" priority="126" stopIfTrue="1" operator="equal">
      <formula>"Au"</formula>
    </cfRule>
    <cfRule type="cellIs" dxfId="803" priority="131" stopIfTrue="1" operator="equal">
      <formula>"Fa"</formula>
    </cfRule>
    <cfRule type="cellIs" dxfId="802" priority="130" stopIfTrue="1" operator="equal">
      <formula>"Pc"</formula>
    </cfRule>
    <cfRule type="cellIs" dxfId="801" priority="129" stopIfTrue="1" operator="equal">
      <formula>"Lm"</formula>
    </cfRule>
    <cfRule type="cellIs" dxfId="800" priority="128" stopIfTrue="1" operator="equal">
      <formula>"Va"</formula>
    </cfRule>
    <cfRule type="cellIs" dxfId="799" priority="125" stopIfTrue="1" operator="equal">
      <formula>"Cn"</formula>
    </cfRule>
    <cfRule type="cellIs" dxfId="798" priority="127" stopIfTrue="1" operator="equal">
      <formula>"Ad"</formula>
    </cfRule>
  </conditionalFormatting>
  <conditionalFormatting sqref="I39:AF39 AQ39:BJ39">
    <cfRule type="cellIs" dxfId="797" priority="192" stopIfTrue="1" operator="equal">
      <formula>"Pc"</formula>
    </cfRule>
    <cfRule type="cellIs" dxfId="796" priority="190" stopIfTrue="1" operator="equal">
      <formula>"Va"</formula>
    </cfRule>
    <cfRule type="cellIs" dxfId="795" priority="193" stopIfTrue="1" operator="equal">
      <formula>"Fa"</formula>
    </cfRule>
    <cfRule type="cellIs" dxfId="794" priority="191" stopIfTrue="1" operator="equal">
      <formula>"Lm"</formula>
    </cfRule>
    <cfRule type="cellIs" dxfId="793" priority="189" stopIfTrue="1" operator="equal">
      <formula>"Ad"</formula>
    </cfRule>
  </conditionalFormatting>
  <conditionalFormatting sqref="I8:AP13">
    <cfRule type="cellIs" dxfId="792" priority="91" stopIfTrue="1" operator="equal">
      <formula>"Fa"</formula>
    </cfRule>
    <cfRule type="cellIs" dxfId="791" priority="90" stopIfTrue="1" operator="equal">
      <formula>"Pc"</formula>
    </cfRule>
    <cfRule type="cellIs" dxfId="790" priority="88" stopIfTrue="1" operator="equal">
      <formula>"Va"</formula>
    </cfRule>
    <cfRule type="cellIs" dxfId="789" priority="87" stopIfTrue="1" operator="equal">
      <formula>"Ad"</formula>
    </cfRule>
    <cfRule type="cellIs" dxfId="788" priority="86" stopIfTrue="1" operator="equal">
      <formula>"Au"</formula>
    </cfRule>
    <cfRule type="cellIs" dxfId="787" priority="85" stopIfTrue="1" operator="equal">
      <formula>"Cn"</formula>
    </cfRule>
    <cfRule type="cellIs" dxfId="786" priority="89" stopIfTrue="1" operator="equal">
      <formula>"Lm"</formula>
    </cfRule>
  </conditionalFormatting>
  <conditionalFormatting sqref="I14:AT14">
    <cfRule type="cellIs" dxfId="785" priority="330" stopIfTrue="1" operator="equal">
      <formula>"Cn"</formula>
    </cfRule>
    <cfRule type="cellIs" dxfId="784" priority="331" stopIfTrue="1" operator="equal">
      <formula>"Au"</formula>
    </cfRule>
  </conditionalFormatting>
  <conditionalFormatting sqref="I15:AT15 I16:AF18 I26:AF27 I33:BJ33 I34:AF38 I57:BL57 I55:AT55 I49:AT49 I50:AF54 AQ31:BL31 I20:AT20 AQ16:BH16 AQ8:BL8 AQ42:BL42 I48:BH48 I29:AF32 BI14:BJ16 I21:AF24 BE35:BJ35 BE36:BL36 BE37:BJ38 BE43:BL43 BE44:BH47 BI44:BL56 BE49:BH56">
    <cfRule type="cellIs" dxfId="783" priority="990" stopIfTrue="1" operator="equal">
      <formula>"Cn"</formula>
    </cfRule>
  </conditionalFormatting>
  <conditionalFormatting sqref="I19:AT19 BE19:BJ21">
    <cfRule type="cellIs" dxfId="782" priority="81" stopIfTrue="1" operator="equal">
      <formula>"Va"</formula>
    </cfRule>
    <cfRule type="cellIs" dxfId="781" priority="82" stopIfTrue="1" operator="equal">
      <formula>"Lm"</formula>
    </cfRule>
    <cfRule type="cellIs" dxfId="780" priority="83" stopIfTrue="1" operator="equal">
      <formula>"Pc"</formula>
    </cfRule>
    <cfRule type="cellIs" dxfId="779" priority="84" stopIfTrue="1" operator="equal">
      <formula>"Fa"</formula>
    </cfRule>
    <cfRule type="cellIs" dxfId="778" priority="79" stopIfTrue="1" operator="equal">
      <formula>"Au"</formula>
    </cfRule>
    <cfRule type="cellIs" dxfId="777" priority="78" stopIfTrue="1" operator="equal">
      <formula>"Cn"</formula>
    </cfRule>
    <cfRule type="cellIs" dxfId="776" priority="80" stopIfTrue="1" operator="equal">
      <formula>"Ad"</formula>
    </cfRule>
  </conditionalFormatting>
  <conditionalFormatting sqref="I56:AT56">
    <cfRule type="cellIs" dxfId="775" priority="209" stopIfTrue="1" operator="equal">
      <formula>"Au"</formula>
    </cfRule>
    <cfRule type="cellIs" dxfId="774" priority="208" stopIfTrue="1" operator="equal">
      <formula>"Cn"</formula>
    </cfRule>
  </conditionalFormatting>
  <conditionalFormatting sqref="I25:BL25">
    <cfRule type="cellIs" dxfId="773" priority="64" stopIfTrue="1" operator="equal">
      <formula>"Cn"</formula>
    </cfRule>
    <cfRule type="cellIs" dxfId="772" priority="67" stopIfTrue="1" operator="equal">
      <formula>"Va"</formula>
    </cfRule>
    <cfRule type="cellIs" dxfId="771" priority="65" stopIfTrue="1" operator="equal">
      <formula>"Au"</formula>
    </cfRule>
    <cfRule type="cellIs" dxfId="770" priority="66" stopIfTrue="1" operator="equal">
      <formula>"Ad"</formula>
    </cfRule>
    <cfRule type="cellIs" dxfId="769" priority="68" stopIfTrue="1" operator="equal">
      <formula>"Lm"</formula>
    </cfRule>
    <cfRule type="cellIs" dxfId="768" priority="69" stopIfTrue="1" operator="equal">
      <formula>"Pc"</formula>
    </cfRule>
    <cfRule type="cellIs" dxfId="767" priority="70" stopIfTrue="1" operator="equal">
      <formula>"Fa"</formula>
    </cfRule>
  </conditionalFormatting>
  <conditionalFormatting sqref="J37 L37 N37 V37 Z37 AB37 T37:T38">
    <cfRule type="cellIs" dxfId="766" priority="700" stopIfTrue="1" operator="equal">
      <formula>"Pc"</formula>
    </cfRule>
    <cfRule type="cellIs" dxfId="765" priority="701" stopIfTrue="1" operator="equal">
      <formula>"Fa"</formula>
    </cfRule>
    <cfRule type="cellIs" dxfId="764" priority="698" stopIfTrue="1" operator="equal">
      <formula>"Va"</formula>
    </cfRule>
    <cfRule type="cellIs" dxfId="763" priority="697" stopIfTrue="1" operator="equal">
      <formula>"Ad"</formula>
    </cfRule>
    <cfRule type="cellIs" dxfId="762" priority="699" stopIfTrue="1" operator="equal">
      <formula>"Lm"</formula>
    </cfRule>
  </conditionalFormatting>
  <conditionalFormatting sqref="J37 L37 N37 V37:V38 X37:X38 Z37:Z38 AB37:AB38">
    <cfRule type="cellIs" dxfId="761" priority="706" stopIfTrue="1" operator="equal">
      <formula>"Pc"</formula>
    </cfRule>
    <cfRule type="cellIs" dxfId="760" priority="703" stopIfTrue="1" operator="equal">
      <formula>"Ad"</formula>
    </cfRule>
    <cfRule type="cellIs" dxfId="759" priority="704" stopIfTrue="1" operator="equal">
      <formula>"Va"</formula>
    </cfRule>
    <cfRule type="cellIs" dxfId="758" priority="705" stopIfTrue="1" operator="equal">
      <formula>"Lm"</formula>
    </cfRule>
    <cfRule type="cellIs" dxfId="757" priority="707" stopIfTrue="1" operator="equal">
      <formula>"Fa"</formula>
    </cfRule>
  </conditionalFormatting>
  <conditionalFormatting sqref="J37 L37 N37 V37:V38 Z37:Z38 AB37:AB38 X37:X38">
    <cfRule type="cellIs" dxfId="756" priority="702" stopIfTrue="1" operator="equal">
      <formula>"Au"</formula>
    </cfRule>
  </conditionalFormatting>
  <conditionalFormatting sqref="T27 AB27">
    <cfRule type="cellIs" dxfId="755" priority="925" stopIfTrue="1" operator="equal">
      <formula>"Ad"</formula>
    </cfRule>
    <cfRule type="cellIs" dxfId="754" priority="926" stopIfTrue="1" operator="equal">
      <formula>"Va"</formula>
    </cfRule>
    <cfRule type="cellIs" dxfId="753" priority="927" stopIfTrue="1" operator="equal">
      <formula>"Lm"</formula>
    </cfRule>
    <cfRule type="cellIs" dxfId="752" priority="928" stopIfTrue="1" operator="equal">
      <formula>"Pc"</formula>
    </cfRule>
    <cfRule type="cellIs" dxfId="751" priority="929" stopIfTrue="1" operator="equal">
      <formula>"Fa"</formula>
    </cfRule>
  </conditionalFormatting>
  <conditionalFormatting sqref="T32 V32 X32:Z32 AB32">
    <cfRule type="cellIs" dxfId="750" priority="485" stopIfTrue="1" operator="equal">
      <formula>"Fa"</formula>
    </cfRule>
    <cfRule type="cellIs" dxfId="749" priority="483" stopIfTrue="1" operator="equal">
      <formula>"Lm"</formula>
    </cfRule>
    <cfRule type="cellIs" dxfId="748" priority="482" stopIfTrue="1" operator="equal">
      <formula>"Va"</formula>
    </cfRule>
    <cfRule type="cellIs" dxfId="747" priority="481" stopIfTrue="1" operator="equal">
      <formula>"Ad"</formula>
    </cfRule>
    <cfRule type="cellIs" dxfId="746" priority="484" stopIfTrue="1" operator="equal">
      <formula>"Pc"</formula>
    </cfRule>
  </conditionalFormatting>
  <conditionalFormatting sqref="T37 V37 X37 Z37 AB37">
    <cfRule type="cellIs" dxfId="745" priority="648" stopIfTrue="1" operator="equal">
      <formula>"Au"</formula>
    </cfRule>
    <cfRule type="cellIs" dxfId="744" priority="649" stopIfTrue="1" operator="equal">
      <formula>"Ad"</formula>
    </cfRule>
    <cfRule type="cellIs" dxfId="743" priority="650" stopIfTrue="1" operator="equal">
      <formula>"Va"</formula>
    </cfRule>
    <cfRule type="cellIs" dxfId="742" priority="651" stopIfTrue="1" operator="equal">
      <formula>"Lm"</formula>
    </cfRule>
    <cfRule type="cellIs" dxfId="741" priority="652" stopIfTrue="1" operator="equal">
      <formula>"Pc"</formula>
    </cfRule>
    <cfRule type="cellIs" dxfId="740" priority="653" stopIfTrue="1" operator="equal">
      <formula>"Fa"</formula>
    </cfRule>
  </conditionalFormatting>
  <conditionalFormatting sqref="T49:T55 V49:V55 X49:X55 Z49:Z55 AB49:AB55">
    <cfRule type="cellIs" dxfId="739" priority="801" stopIfTrue="1" operator="equal">
      <formula>"Lm"</formula>
    </cfRule>
    <cfRule type="cellIs" dxfId="738" priority="802" stopIfTrue="1" operator="equal">
      <formula>"Pc"</formula>
    </cfRule>
    <cfRule type="cellIs" dxfId="737" priority="799" stopIfTrue="1" operator="equal">
      <formula>"Ad"</formula>
    </cfRule>
    <cfRule type="cellIs" dxfId="736" priority="800" stopIfTrue="1" operator="equal">
      <formula>"Va"</formula>
    </cfRule>
    <cfRule type="cellIs" dxfId="735" priority="803" stopIfTrue="1" operator="equal">
      <formula>"Fa"</formula>
    </cfRule>
  </conditionalFormatting>
  <conditionalFormatting sqref="U49:V51">
    <cfRule type="cellIs" dxfId="734" priority="833" stopIfTrue="1" operator="equal">
      <formula>"Fa"</formula>
    </cfRule>
    <cfRule type="cellIs" dxfId="733" priority="820" stopIfTrue="1" operator="equal">
      <formula>"Pc"</formula>
    </cfRule>
    <cfRule type="cellIs" dxfId="732" priority="830" stopIfTrue="1" operator="equal">
      <formula>"Va"</formula>
    </cfRule>
    <cfRule type="cellIs" dxfId="731" priority="821" stopIfTrue="1" operator="equal">
      <formula>"Fa"</formula>
    </cfRule>
    <cfRule type="cellIs" dxfId="730" priority="819" stopIfTrue="1" operator="equal">
      <formula>"Lm"</formula>
    </cfRule>
    <cfRule type="cellIs" dxfId="729" priority="832" stopIfTrue="1" operator="equal">
      <formula>"Pc"</formula>
    </cfRule>
    <cfRule type="cellIs" dxfId="728" priority="817" stopIfTrue="1" operator="equal">
      <formula>"Ad"</formula>
    </cfRule>
    <cfRule type="cellIs" dxfId="727" priority="829" stopIfTrue="1" operator="equal">
      <formula>"Ad"</formula>
    </cfRule>
    <cfRule type="cellIs" dxfId="726" priority="816" stopIfTrue="1" operator="equal">
      <formula>"Au"</formula>
    </cfRule>
    <cfRule type="cellIs" dxfId="725" priority="831" stopIfTrue="1" operator="equal">
      <formula>"Lm"</formula>
    </cfRule>
    <cfRule type="cellIs" dxfId="724" priority="818" stopIfTrue="1" operator="equal">
      <formula>"Va"</formula>
    </cfRule>
    <cfRule type="cellIs" dxfId="723" priority="828" stopIfTrue="1" operator="equal">
      <formula>"Au"</formula>
    </cfRule>
  </conditionalFormatting>
  <conditionalFormatting sqref="U55:V55">
    <cfRule type="cellIs" dxfId="722" priority="895" stopIfTrue="1" operator="equal">
      <formula>"Ad"</formula>
    </cfRule>
    <cfRule type="cellIs" dxfId="721" priority="894" stopIfTrue="1" operator="equal">
      <formula>"Au"</formula>
    </cfRule>
    <cfRule type="cellIs" dxfId="720" priority="899" stopIfTrue="1" operator="equal">
      <formula>"Fa"</formula>
    </cfRule>
    <cfRule type="cellIs" dxfId="719" priority="898" stopIfTrue="1" operator="equal">
      <formula>"Pc"</formula>
    </cfRule>
    <cfRule type="cellIs" dxfId="718" priority="897" stopIfTrue="1" operator="equal">
      <formula>"Lm"</formula>
    </cfRule>
    <cfRule type="cellIs" dxfId="717" priority="896" stopIfTrue="1" operator="equal">
      <formula>"Va"</formula>
    </cfRule>
  </conditionalFormatting>
  <conditionalFormatting sqref="V15 X15 Z15 AB15 AH15 AJ15 AL15 AN15 AP15">
    <cfRule type="cellIs" dxfId="716" priority="956" stopIfTrue="1" operator="equal">
      <formula>"Va"</formula>
    </cfRule>
    <cfRule type="cellIs" dxfId="715" priority="954" stopIfTrue="1" operator="equal">
      <formula>"Au"</formula>
    </cfRule>
    <cfRule type="cellIs" dxfId="714" priority="958" stopIfTrue="1" operator="equal">
      <formula>"Pc"</formula>
    </cfRule>
    <cfRule type="cellIs" dxfId="713" priority="955" stopIfTrue="1" operator="equal">
      <formula>"Ad"</formula>
    </cfRule>
    <cfRule type="cellIs" dxfId="712" priority="959" stopIfTrue="1" operator="equal">
      <formula>"Fa"</formula>
    </cfRule>
    <cfRule type="cellIs" dxfId="711" priority="957" stopIfTrue="1" operator="equal">
      <formula>"Lm"</formula>
    </cfRule>
  </conditionalFormatting>
  <conditionalFormatting sqref="V17 X17 Z17 AB17">
    <cfRule type="cellIs" dxfId="710" priority="950" stopIfTrue="1" operator="equal">
      <formula>"Va"</formula>
    </cfRule>
    <cfRule type="cellIs" dxfId="709" priority="952" stopIfTrue="1" operator="equal">
      <formula>"Pc"</formula>
    </cfRule>
    <cfRule type="cellIs" dxfId="708" priority="953" stopIfTrue="1" operator="equal">
      <formula>"Fa"</formula>
    </cfRule>
    <cfRule type="cellIs" dxfId="707" priority="948" stopIfTrue="1" operator="equal">
      <formula>"Au"</formula>
    </cfRule>
    <cfRule type="cellIs" dxfId="706" priority="949" stopIfTrue="1" operator="equal">
      <formula>"Ad"</formula>
    </cfRule>
    <cfRule type="cellIs" dxfId="705" priority="951" stopIfTrue="1" operator="equal">
      <formula>"Lm"</formula>
    </cfRule>
  </conditionalFormatting>
  <conditionalFormatting sqref="V20 X20 Z20 AB20">
    <cfRule type="cellIs" dxfId="704" priority="686" stopIfTrue="1" operator="equal">
      <formula>"Va"</formula>
    </cfRule>
    <cfRule type="cellIs" dxfId="703" priority="687" stopIfTrue="1" operator="equal">
      <formula>"Lm"</formula>
    </cfRule>
    <cfRule type="cellIs" dxfId="702" priority="688" stopIfTrue="1" operator="equal">
      <formula>"Pc"</formula>
    </cfRule>
    <cfRule type="cellIs" dxfId="701" priority="689" stopIfTrue="1" operator="equal">
      <formula>"Fa"</formula>
    </cfRule>
    <cfRule type="cellIs" dxfId="700" priority="684" stopIfTrue="1" operator="equal">
      <formula>"Au"</formula>
    </cfRule>
    <cfRule type="cellIs" dxfId="699" priority="685" stopIfTrue="1" operator="equal">
      <formula>"Ad"</formula>
    </cfRule>
  </conditionalFormatting>
  <conditionalFormatting sqref="V26">
    <cfRule type="cellIs" dxfId="698" priority="1102" stopIfTrue="1" operator="equal">
      <formula>"Lm"</formula>
    </cfRule>
    <cfRule type="cellIs" dxfId="697" priority="1101" stopIfTrue="1" operator="equal">
      <formula>"Va"</formula>
    </cfRule>
    <cfRule type="cellIs" dxfId="696" priority="1104" stopIfTrue="1" operator="equal">
      <formula>"Fa"</formula>
    </cfRule>
    <cfRule type="cellIs" dxfId="695" priority="1103" stopIfTrue="1" operator="equal">
      <formula>"Pc"</formula>
    </cfRule>
    <cfRule type="cellIs" dxfId="694" priority="1100" stopIfTrue="1" operator="equal">
      <formula>"Ad"</formula>
    </cfRule>
    <cfRule type="cellIs" dxfId="693" priority="1099" stopIfTrue="1" operator="equal">
      <formula>"Au"</formula>
    </cfRule>
  </conditionalFormatting>
  <conditionalFormatting sqref="V27:V28">
    <cfRule type="cellIs" dxfId="692" priority="124" stopIfTrue="1" operator="equal">
      <formula>"Fa"</formula>
    </cfRule>
    <cfRule type="cellIs" dxfId="691" priority="123" stopIfTrue="1" operator="equal">
      <formula>"Pc"</formula>
    </cfRule>
    <cfRule type="cellIs" dxfId="690" priority="122" stopIfTrue="1" operator="equal">
      <formula>"Lm"</formula>
    </cfRule>
    <cfRule type="cellIs" dxfId="689" priority="120" stopIfTrue="1" operator="equal">
      <formula>"Ad"</formula>
    </cfRule>
    <cfRule type="cellIs" dxfId="688" priority="121" stopIfTrue="1" operator="equal">
      <formula>"Va"</formula>
    </cfRule>
    <cfRule type="cellIs" dxfId="687" priority="119" stopIfTrue="1" operator="equal">
      <formula>"Au"</formula>
    </cfRule>
  </conditionalFormatting>
  <conditionalFormatting sqref="W49:X51">
    <cfRule type="cellIs" dxfId="686" priority="472" stopIfTrue="1" operator="equal">
      <formula>"Pc"</formula>
    </cfRule>
    <cfRule type="cellIs" dxfId="685" priority="471" stopIfTrue="1" operator="equal">
      <formula>"Lm"</formula>
    </cfRule>
    <cfRule type="cellIs" dxfId="684" priority="470" stopIfTrue="1" operator="equal">
      <formula>"Va"</formula>
    </cfRule>
    <cfRule type="cellIs" dxfId="683" priority="469" stopIfTrue="1" operator="equal">
      <formula>"Ad"</formula>
    </cfRule>
    <cfRule type="cellIs" dxfId="682" priority="468" stopIfTrue="1" operator="equal">
      <formula>"Au"</formula>
    </cfRule>
    <cfRule type="cellIs" dxfId="681" priority="473" stopIfTrue="1" operator="equal">
      <formula>"Fa"</formula>
    </cfRule>
  </conditionalFormatting>
  <conditionalFormatting sqref="W49:Z51">
    <cfRule type="cellIs" dxfId="680" priority="451" stopIfTrue="1" operator="equal">
      <formula>"Ad"</formula>
    </cfRule>
    <cfRule type="cellIs" dxfId="679" priority="453" stopIfTrue="1" operator="equal">
      <formula>"Lm"</formula>
    </cfRule>
    <cfRule type="cellIs" dxfId="678" priority="454" stopIfTrue="1" operator="equal">
      <formula>"Pc"</formula>
    </cfRule>
    <cfRule type="cellIs" dxfId="677" priority="455" stopIfTrue="1" operator="equal">
      <formula>"Fa"</formula>
    </cfRule>
    <cfRule type="cellIs" dxfId="676" priority="452" stopIfTrue="1" operator="equal">
      <formula>"Va"</formula>
    </cfRule>
    <cfRule type="cellIs" dxfId="675" priority="450" stopIfTrue="1" operator="equal">
      <formula>"Au"</formula>
    </cfRule>
  </conditionalFormatting>
  <conditionalFormatting sqref="X26:X27">
    <cfRule type="cellIs" dxfId="674" priority="475" stopIfTrue="1" operator="equal">
      <formula>"Ad"</formula>
    </cfRule>
    <cfRule type="cellIs" dxfId="673" priority="476" stopIfTrue="1" operator="equal">
      <formula>"Va"</formula>
    </cfRule>
    <cfRule type="cellIs" dxfId="672" priority="477" stopIfTrue="1" operator="equal">
      <formula>"Lm"</formula>
    </cfRule>
    <cfRule type="cellIs" dxfId="671" priority="478" stopIfTrue="1" operator="equal">
      <formula>"Pc"</formula>
    </cfRule>
    <cfRule type="cellIs" dxfId="670" priority="474" stopIfTrue="1" operator="equal">
      <formula>"Au"</formula>
    </cfRule>
    <cfRule type="cellIs" dxfId="669" priority="479" stopIfTrue="1" operator="equal">
      <formula>"Fa"</formula>
    </cfRule>
  </conditionalFormatting>
  <conditionalFormatting sqref="X49:X55 Z49:Z55 AB49:AB55 T49:T55 V49:V55">
    <cfRule type="cellIs" dxfId="668" priority="798" stopIfTrue="1" operator="equal">
      <formula>"Au"</formula>
    </cfRule>
  </conditionalFormatting>
  <conditionalFormatting sqref="X32:Z32 AB32 T32 V32">
    <cfRule type="cellIs" dxfId="667" priority="480" stopIfTrue="1" operator="equal">
      <formula>"Au"</formula>
    </cfRule>
  </conditionalFormatting>
  <conditionalFormatting sqref="X37:Z37">
    <cfRule type="cellIs" dxfId="666" priority="659" stopIfTrue="1" operator="equal">
      <formula>"Fa"</formula>
    </cfRule>
    <cfRule type="cellIs" dxfId="665" priority="658" stopIfTrue="1" operator="equal">
      <formula>"Pc"</formula>
    </cfRule>
    <cfRule type="cellIs" dxfId="664" priority="657" stopIfTrue="1" operator="equal">
      <formula>"Lm"</formula>
    </cfRule>
    <cfRule type="cellIs" dxfId="663" priority="656" stopIfTrue="1" operator="equal">
      <formula>"Va"</formula>
    </cfRule>
    <cfRule type="cellIs" dxfId="662" priority="655" stopIfTrue="1" operator="equal">
      <formula>"Ad"</formula>
    </cfRule>
    <cfRule type="cellIs" dxfId="661" priority="654" stopIfTrue="1" operator="equal">
      <formula>"Au"</formula>
    </cfRule>
  </conditionalFormatting>
  <conditionalFormatting sqref="Y26:Z27">
    <cfRule type="cellIs" dxfId="660" priority="1082" stopIfTrue="1" operator="equal">
      <formula>"Ad"</formula>
    </cfRule>
    <cfRule type="cellIs" dxfId="659" priority="1081" stopIfTrue="1" operator="equal">
      <formula>"Au"</formula>
    </cfRule>
    <cfRule type="cellIs" dxfId="658" priority="1086" stopIfTrue="1" operator="equal">
      <formula>"Fa"</formula>
    </cfRule>
    <cfRule type="cellIs" dxfId="657" priority="1083" stopIfTrue="1" operator="equal">
      <formula>"Va"</formula>
    </cfRule>
    <cfRule type="cellIs" dxfId="656" priority="1084" stopIfTrue="1" operator="equal">
      <formula>"Lm"</formula>
    </cfRule>
    <cfRule type="cellIs" dxfId="655" priority="1085" stopIfTrue="1" operator="equal">
      <formula>"Pc"</formula>
    </cfRule>
  </conditionalFormatting>
  <conditionalFormatting sqref="Y38:Z38">
    <cfRule type="cellIs" dxfId="654" priority="916" stopIfTrue="1" operator="equal">
      <formula>"Pc"</formula>
    </cfRule>
    <cfRule type="cellIs" dxfId="653" priority="915" stopIfTrue="1" operator="equal">
      <formula>"Lm"</formula>
    </cfRule>
    <cfRule type="cellIs" dxfId="652" priority="913" stopIfTrue="1" operator="equal">
      <formula>"Ad"</formula>
    </cfRule>
    <cfRule type="cellIs" dxfId="651" priority="914" stopIfTrue="1" operator="equal">
      <formula>"Va"</formula>
    </cfRule>
    <cfRule type="cellIs" dxfId="650" priority="912" stopIfTrue="1" operator="equal">
      <formula>"Au"</formula>
    </cfRule>
    <cfRule type="cellIs" dxfId="649" priority="917" stopIfTrue="1" operator="equal">
      <formula>"Fa"</formula>
    </cfRule>
  </conditionalFormatting>
  <conditionalFormatting sqref="Y49:Z51">
    <cfRule type="cellIs" dxfId="648" priority="808" stopIfTrue="1" operator="equal">
      <formula>"Pc"</formula>
    </cfRule>
    <cfRule type="cellIs" dxfId="647" priority="812" stopIfTrue="1" operator="equal">
      <formula>"Va"</formula>
    </cfRule>
    <cfRule type="cellIs" dxfId="646" priority="823" stopIfTrue="1" operator="equal">
      <formula>"Ad"</formula>
    </cfRule>
    <cfRule type="cellIs" dxfId="645" priority="824" stopIfTrue="1" operator="equal">
      <formula>"Va"</formula>
    </cfRule>
    <cfRule type="cellIs" dxfId="644" priority="809" stopIfTrue="1" operator="equal">
      <formula>"Fa"</formula>
    </cfRule>
    <cfRule type="cellIs" dxfId="643" priority="822" stopIfTrue="1" operator="equal">
      <formula>"Au"</formula>
    </cfRule>
    <cfRule type="cellIs" dxfId="642" priority="804" stopIfTrue="1" operator="equal">
      <formula>"Au"</formula>
    </cfRule>
    <cfRule type="cellIs" dxfId="641" priority="805" stopIfTrue="1" operator="equal">
      <formula>"Ad"</formula>
    </cfRule>
    <cfRule type="cellIs" dxfId="640" priority="806" stopIfTrue="1" operator="equal">
      <formula>"Va"</formula>
    </cfRule>
    <cfRule type="cellIs" dxfId="639" priority="807" stopIfTrue="1" operator="equal">
      <formula>"Lm"</formula>
    </cfRule>
    <cfRule type="cellIs" dxfId="638" priority="810" stopIfTrue="1" operator="equal">
      <formula>"Au"</formula>
    </cfRule>
    <cfRule type="cellIs" dxfId="637" priority="811" stopIfTrue="1" operator="equal">
      <formula>"Ad"</formula>
    </cfRule>
    <cfRule type="cellIs" dxfId="636" priority="813" stopIfTrue="1" operator="equal">
      <formula>"Lm"</formula>
    </cfRule>
    <cfRule type="cellIs" dxfId="635" priority="814" stopIfTrue="1" operator="equal">
      <formula>"Pc"</formula>
    </cfRule>
    <cfRule type="cellIs" dxfId="634" priority="815" stopIfTrue="1" operator="equal">
      <formula>"Fa"</formula>
    </cfRule>
    <cfRule type="cellIs" dxfId="633" priority="827" stopIfTrue="1" operator="equal">
      <formula>"Fa"</formula>
    </cfRule>
    <cfRule type="cellIs" dxfId="632" priority="826" stopIfTrue="1" operator="equal">
      <formula>"Pc"</formula>
    </cfRule>
    <cfRule type="cellIs" dxfId="631" priority="825" stopIfTrue="1" operator="equal">
      <formula>"Lm"</formula>
    </cfRule>
  </conditionalFormatting>
  <conditionalFormatting sqref="Y55:Z55">
    <cfRule type="cellIs" dxfId="630" priority="892" stopIfTrue="1" operator="equal">
      <formula>"Pc"</formula>
    </cfRule>
    <cfRule type="cellIs" dxfId="629" priority="891" stopIfTrue="1" operator="equal">
      <formula>"Lm"</formula>
    </cfRule>
    <cfRule type="cellIs" dxfId="628" priority="882" stopIfTrue="1" operator="equal">
      <formula>"Au"</formula>
    </cfRule>
    <cfRule type="cellIs" dxfId="627" priority="883" stopIfTrue="1" operator="equal">
      <formula>"Ad"</formula>
    </cfRule>
    <cfRule type="cellIs" dxfId="626" priority="884" stopIfTrue="1" operator="equal">
      <formula>"Va"</formula>
    </cfRule>
    <cfRule type="cellIs" dxfId="625" priority="885" stopIfTrue="1" operator="equal">
      <formula>"Lm"</formula>
    </cfRule>
    <cfRule type="cellIs" dxfId="624" priority="888" stopIfTrue="1" operator="equal">
      <formula>"Au"</formula>
    </cfRule>
    <cfRule type="cellIs" dxfId="623" priority="890" stopIfTrue="1" operator="equal">
      <formula>"Va"</formula>
    </cfRule>
    <cfRule type="cellIs" dxfId="622" priority="889" stopIfTrue="1" operator="equal">
      <formula>"Ad"</formula>
    </cfRule>
    <cfRule type="cellIs" dxfId="621" priority="887" stopIfTrue="1" operator="equal">
      <formula>"Fa"</formula>
    </cfRule>
    <cfRule type="cellIs" dxfId="620" priority="893" stopIfTrue="1" operator="equal">
      <formula>"Fa"</formula>
    </cfRule>
    <cfRule type="cellIs" dxfId="619" priority="886" stopIfTrue="1" operator="equal">
      <formula>"Pc"</formula>
    </cfRule>
  </conditionalFormatting>
  <conditionalFormatting sqref="Y49:AB51">
    <cfRule type="cellIs" dxfId="618" priority="403" stopIfTrue="1" operator="equal">
      <formula>"Ad"</formula>
    </cfRule>
    <cfRule type="cellIs" dxfId="617" priority="404" stopIfTrue="1" operator="equal">
      <formula>"Va"</formula>
    </cfRule>
    <cfRule type="cellIs" dxfId="616" priority="405" stopIfTrue="1" operator="equal">
      <formula>"Lm"</formula>
    </cfRule>
    <cfRule type="cellIs" dxfId="615" priority="406" stopIfTrue="1" operator="equal">
      <formula>"Pc"</formula>
    </cfRule>
    <cfRule type="cellIs" dxfId="614" priority="407" stopIfTrue="1" operator="equal">
      <formula>"Fa"</formula>
    </cfRule>
    <cfRule type="cellIs" dxfId="613" priority="402" stopIfTrue="1" operator="equal">
      <formula>"Au"</formula>
    </cfRule>
  </conditionalFormatting>
  <conditionalFormatting sqref="Z37 V37 AB37 T37:T38 J37 L37 N37">
    <cfRule type="cellIs" dxfId="612" priority="696" stopIfTrue="1" operator="equal">
      <formula>"Au"</formula>
    </cfRule>
  </conditionalFormatting>
  <conditionalFormatting sqref="Z57">
    <cfRule type="cellIs" dxfId="611" priority="496" stopIfTrue="1" operator="equal">
      <formula>"Pc"</formula>
    </cfRule>
    <cfRule type="cellIs" dxfId="610" priority="495" stopIfTrue="1" operator="equal">
      <formula>"Lm"</formula>
    </cfRule>
    <cfRule type="cellIs" dxfId="609" priority="494" stopIfTrue="1" operator="equal">
      <formula>"Va"</formula>
    </cfRule>
    <cfRule type="cellIs" dxfId="608" priority="493" stopIfTrue="1" operator="equal">
      <formula>"Ad"</formula>
    </cfRule>
    <cfRule type="cellIs" dxfId="607" priority="497" stopIfTrue="1" operator="equal">
      <formula>"Fa"</formula>
    </cfRule>
    <cfRule type="cellIs" dxfId="606" priority="492" stopIfTrue="1" operator="equal">
      <formula>"Au"</formula>
    </cfRule>
  </conditionalFormatting>
  <conditionalFormatting sqref="Z26:AB27">
    <cfRule type="cellIs" dxfId="605" priority="437" stopIfTrue="1" operator="equal">
      <formula>"Fa"</formula>
    </cfRule>
    <cfRule type="cellIs" dxfId="604" priority="436" stopIfTrue="1" operator="equal">
      <formula>"Pc"</formula>
    </cfRule>
    <cfRule type="cellIs" dxfId="603" priority="435" stopIfTrue="1" operator="equal">
      <formula>"Lm"</formula>
    </cfRule>
    <cfRule type="cellIs" dxfId="602" priority="434" stopIfTrue="1" operator="equal">
      <formula>"Va"</formula>
    </cfRule>
    <cfRule type="cellIs" dxfId="601" priority="433" stopIfTrue="1" operator="equal">
      <formula>"Ad"</formula>
    </cfRule>
    <cfRule type="cellIs" dxfId="600" priority="432" stopIfTrue="1" operator="equal">
      <formula>"Au"</formula>
    </cfRule>
  </conditionalFormatting>
  <conditionalFormatting sqref="Z32:AB32">
    <cfRule type="cellIs" dxfId="599" priority="429" stopIfTrue="1" operator="equal">
      <formula>"Lm"</formula>
    </cfRule>
    <cfRule type="cellIs" dxfId="598" priority="430" stopIfTrue="1" operator="equal">
      <formula>"Pc"</formula>
    </cfRule>
    <cfRule type="cellIs" dxfId="597" priority="426" stopIfTrue="1" operator="equal">
      <formula>"Au"</formula>
    </cfRule>
    <cfRule type="cellIs" dxfId="596" priority="427" stopIfTrue="1" operator="equal">
      <formula>"Ad"</formula>
    </cfRule>
    <cfRule type="cellIs" dxfId="595" priority="428" stopIfTrue="1" operator="equal">
      <formula>"Va"</formula>
    </cfRule>
    <cfRule type="cellIs" dxfId="594" priority="431" stopIfTrue="1" operator="equal">
      <formula>"Fa"</formula>
    </cfRule>
  </conditionalFormatting>
  <conditionalFormatting sqref="AA49:AB51">
    <cfRule type="cellIs" dxfId="593" priority="389" stopIfTrue="1" operator="equal">
      <formula>"Fa"</formula>
    </cfRule>
    <cfRule type="cellIs" dxfId="592" priority="396" stopIfTrue="1" operator="equal">
      <formula>"Au"</formula>
    </cfRule>
    <cfRule type="cellIs" dxfId="591" priority="395" stopIfTrue="1" operator="equal">
      <formula>"Fa"</formula>
    </cfRule>
    <cfRule type="cellIs" dxfId="590" priority="387" stopIfTrue="1" operator="equal">
      <formula>"Lm"</formula>
    </cfRule>
    <cfRule type="cellIs" dxfId="589" priority="386" stopIfTrue="1" operator="equal">
      <formula>"Va"</formula>
    </cfRule>
    <cfRule type="cellIs" dxfId="588" priority="401" stopIfTrue="1" operator="equal">
      <formula>"Fa"</formula>
    </cfRule>
    <cfRule type="cellIs" dxfId="587" priority="394" stopIfTrue="1" operator="equal">
      <formula>"Pc"</formula>
    </cfRule>
    <cfRule type="cellIs" dxfId="586" priority="390" stopIfTrue="1" operator="equal">
      <formula>"Au"</formula>
    </cfRule>
    <cfRule type="cellIs" dxfId="585" priority="378" stopIfTrue="1" operator="equal">
      <formula>"Au"</formula>
    </cfRule>
    <cfRule type="cellIs" dxfId="584" priority="379" stopIfTrue="1" operator="equal">
      <formula>"Ad"</formula>
    </cfRule>
    <cfRule type="cellIs" dxfId="583" priority="380" stopIfTrue="1" operator="equal">
      <formula>"Va"</formula>
    </cfRule>
    <cfRule type="cellIs" dxfId="582" priority="381" stopIfTrue="1" operator="equal">
      <formula>"Lm"</formula>
    </cfRule>
    <cfRule type="cellIs" dxfId="581" priority="382" stopIfTrue="1" operator="equal">
      <formula>"Pc"</formula>
    </cfRule>
    <cfRule type="cellIs" dxfId="580" priority="388" stopIfTrue="1" operator="equal">
      <formula>"Pc"</formula>
    </cfRule>
    <cfRule type="cellIs" dxfId="579" priority="385" stopIfTrue="1" operator="equal">
      <formula>"Ad"</formula>
    </cfRule>
    <cfRule type="cellIs" dxfId="578" priority="384" stopIfTrue="1" operator="equal">
      <formula>"Au"</formula>
    </cfRule>
    <cfRule type="cellIs" dxfId="577" priority="383" stopIfTrue="1" operator="equal">
      <formula>"Fa"</formula>
    </cfRule>
    <cfRule type="cellIs" dxfId="576" priority="391" stopIfTrue="1" operator="equal">
      <formula>"Ad"</formula>
    </cfRule>
    <cfRule type="cellIs" dxfId="575" priority="392" stopIfTrue="1" operator="equal">
      <formula>"Va"</formula>
    </cfRule>
    <cfRule type="cellIs" dxfId="574" priority="400" stopIfTrue="1" operator="equal">
      <formula>"Pc"</formula>
    </cfRule>
    <cfRule type="cellIs" dxfId="573" priority="399" stopIfTrue="1" operator="equal">
      <formula>"Lm"</formula>
    </cfRule>
    <cfRule type="cellIs" dxfId="572" priority="393" stopIfTrue="1" operator="equal">
      <formula>"Lm"</formula>
    </cfRule>
    <cfRule type="cellIs" dxfId="571" priority="398" stopIfTrue="1" operator="equal">
      <formula>"Va"</formula>
    </cfRule>
    <cfRule type="cellIs" dxfId="570" priority="397" stopIfTrue="1" operator="equal">
      <formula>"Ad"</formula>
    </cfRule>
  </conditionalFormatting>
  <conditionalFormatting sqref="AA55:AB55">
    <cfRule type="cellIs" dxfId="569" priority="411" stopIfTrue="1" operator="equal">
      <formula>"Lm"</formula>
    </cfRule>
    <cfRule type="cellIs" dxfId="568" priority="410" stopIfTrue="1" operator="equal">
      <formula>"Va"</formula>
    </cfRule>
    <cfRule type="cellIs" dxfId="567" priority="409" stopIfTrue="1" operator="equal">
      <formula>"Ad"</formula>
    </cfRule>
    <cfRule type="cellIs" dxfId="566" priority="408" stopIfTrue="1" operator="equal">
      <formula>"Au"</formula>
    </cfRule>
    <cfRule type="cellIs" dxfId="565" priority="419" stopIfTrue="1" operator="equal">
      <formula>"Fa"</formula>
    </cfRule>
    <cfRule type="cellIs" dxfId="564" priority="418" stopIfTrue="1" operator="equal">
      <formula>"Pc"</formula>
    </cfRule>
    <cfRule type="cellIs" dxfId="563" priority="415" stopIfTrue="1" operator="equal">
      <formula>"Ad"</formula>
    </cfRule>
    <cfRule type="cellIs" dxfId="562" priority="417" stopIfTrue="1" operator="equal">
      <formula>"Lm"</formula>
    </cfRule>
    <cfRule type="cellIs" dxfId="561" priority="416" stopIfTrue="1" operator="equal">
      <formula>"Va"</formula>
    </cfRule>
    <cfRule type="cellIs" dxfId="560" priority="414" stopIfTrue="1" operator="equal">
      <formula>"Au"</formula>
    </cfRule>
    <cfRule type="cellIs" dxfId="559" priority="413" stopIfTrue="1" operator="equal">
      <formula>"Fa"</formula>
    </cfRule>
    <cfRule type="cellIs" dxfId="558" priority="412" stopIfTrue="1" operator="equal">
      <formula>"Pc"</formula>
    </cfRule>
  </conditionalFormatting>
  <conditionalFormatting sqref="AB26">
    <cfRule type="cellIs" dxfId="557" priority="422" stopIfTrue="1" operator="equal">
      <formula>"Va"</formula>
    </cfRule>
    <cfRule type="cellIs" dxfId="556" priority="423" stopIfTrue="1" operator="equal">
      <formula>"Lm"</formula>
    </cfRule>
    <cfRule type="cellIs" dxfId="555" priority="424" stopIfTrue="1" operator="equal">
      <formula>"Pc"</formula>
    </cfRule>
    <cfRule type="cellIs" dxfId="554" priority="425" stopIfTrue="1" operator="equal">
      <formula>"Fa"</formula>
    </cfRule>
    <cfRule type="cellIs" dxfId="553" priority="420" stopIfTrue="1" operator="equal">
      <formula>"Au"</formula>
    </cfRule>
    <cfRule type="cellIs" dxfId="552" priority="421" stopIfTrue="1" operator="equal">
      <formula>"Ad"</formula>
    </cfRule>
  </conditionalFormatting>
  <conditionalFormatting sqref="AB27 T27">
    <cfRule type="cellIs" dxfId="551" priority="924" stopIfTrue="1" operator="equal">
      <formula>"Au"</formula>
    </cfRule>
  </conditionalFormatting>
  <conditionalFormatting sqref="AB28">
    <cfRule type="cellIs" dxfId="550" priority="115" stopIfTrue="1" operator="equal">
      <formula>"Va"</formula>
    </cfRule>
    <cfRule type="cellIs" dxfId="549" priority="114" stopIfTrue="1" operator="equal">
      <formula>"Ad"</formula>
    </cfRule>
    <cfRule type="cellIs" dxfId="548" priority="116" stopIfTrue="1" operator="equal">
      <formula>"Lm"</formula>
    </cfRule>
    <cfRule type="cellIs" dxfId="547" priority="117" stopIfTrue="1" operator="equal">
      <formula>"Pc"</formula>
    </cfRule>
    <cfRule type="cellIs" dxfId="546" priority="118" stopIfTrue="1" operator="equal">
      <formula>"Fa"</formula>
    </cfRule>
    <cfRule type="cellIs" dxfId="545" priority="113" stopIfTrue="1" operator="equal">
      <formula>"Au"</formula>
    </cfRule>
  </conditionalFormatting>
  <conditionalFormatting sqref="AG17:AH17">
    <cfRule type="cellIs" dxfId="544" priority="311" stopIfTrue="1" operator="equal">
      <formula>"Au"</formula>
    </cfRule>
    <cfRule type="cellIs" dxfId="543" priority="312" stopIfTrue="1" operator="equal">
      <formula>"Ad"</formula>
    </cfRule>
    <cfRule type="cellIs" dxfId="542" priority="313" stopIfTrue="1" operator="equal">
      <formula>"Va"</formula>
    </cfRule>
    <cfRule type="cellIs" dxfId="541" priority="314" stopIfTrue="1" operator="equal">
      <formula>"Lm"</formula>
    </cfRule>
    <cfRule type="cellIs" dxfId="540" priority="315" stopIfTrue="1" operator="equal">
      <formula>"Pc"</formula>
    </cfRule>
    <cfRule type="cellIs" dxfId="539" priority="316" stopIfTrue="1" operator="equal">
      <formula>"Fa"</formula>
    </cfRule>
  </conditionalFormatting>
  <conditionalFormatting sqref="AG20:AH20">
    <cfRule type="cellIs" dxfId="538" priority="676" stopIfTrue="1" operator="equal">
      <formula>"Pc"</formula>
    </cfRule>
    <cfRule type="cellIs" dxfId="537" priority="675" stopIfTrue="1" operator="equal">
      <formula>"Lm"</formula>
    </cfRule>
    <cfRule type="cellIs" dxfId="536" priority="674" stopIfTrue="1" operator="equal">
      <formula>"Va"</formula>
    </cfRule>
    <cfRule type="cellIs" dxfId="535" priority="672" stopIfTrue="1" operator="equal">
      <formula>"Au"</formula>
    </cfRule>
    <cfRule type="cellIs" dxfId="534" priority="673" stopIfTrue="1" operator="equal">
      <formula>"Ad"</formula>
    </cfRule>
    <cfRule type="cellIs" dxfId="533" priority="677" stopIfTrue="1" operator="equal">
      <formula>"Fa"</formula>
    </cfRule>
  </conditionalFormatting>
  <conditionalFormatting sqref="AG16:AP17">
    <cfRule type="cellIs" dxfId="532" priority="324" stopIfTrue="1" operator="equal">
      <formula>"Au"</formula>
    </cfRule>
    <cfRule type="cellIs" dxfId="531" priority="326" stopIfTrue="1" operator="equal">
      <formula>"Va"</formula>
    </cfRule>
    <cfRule type="cellIs" dxfId="530" priority="329" stopIfTrue="1" operator="equal">
      <formula>"Fa"</formula>
    </cfRule>
    <cfRule type="cellIs" dxfId="529" priority="327" stopIfTrue="1" operator="equal">
      <formula>"Lm"</formula>
    </cfRule>
    <cfRule type="cellIs" dxfId="528" priority="328" stopIfTrue="1" operator="equal">
      <formula>"Pc"</formula>
    </cfRule>
    <cfRule type="cellIs" dxfId="527" priority="323" stopIfTrue="1" operator="equal">
      <formula>"Cn"</formula>
    </cfRule>
    <cfRule type="cellIs" dxfId="526" priority="325" stopIfTrue="1" operator="equal">
      <formula>"Ad"</formula>
    </cfRule>
  </conditionalFormatting>
  <conditionalFormatting sqref="AG18:AP18">
    <cfRule type="cellIs" dxfId="525" priority="298" stopIfTrue="1" operator="equal">
      <formula>"Fa"</formula>
    </cfRule>
    <cfRule type="cellIs" dxfId="524" priority="297" stopIfTrue="1" operator="equal">
      <formula>"Pc"</formula>
    </cfRule>
    <cfRule type="cellIs" dxfId="523" priority="295" stopIfTrue="1" operator="equal">
      <formula>"Va"</formula>
    </cfRule>
    <cfRule type="cellIs" dxfId="522" priority="296" stopIfTrue="1" operator="equal">
      <formula>"Lm"</formula>
    </cfRule>
    <cfRule type="cellIs" dxfId="521" priority="294" stopIfTrue="1" operator="equal">
      <formula>"Ad"</formula>
    </cfRule>
    <cfRule type="cellIs" dxfId="520" priority="293" stopIfTrue="1" operator="equal">
      <formula>"Au"</formula>
    </cfRule>
    <cfRule type="cellIs" dxfId="519" priority="292" stopIfTrue="1" operator="equal">
      <formula>"Cn"</formula>
    </cfRule>
  </conditionalFormatting>
  <conditionalFormatting sqref="AG39:AP39">
    <cfRule type="cellIs" dxfId="518" priority="136" stopIfTrue="1" operator="equal">
      <formula>"Lm"</formula>
    </cfRule>
    <cfRule type="cellIs" dxfId="517" priority="138" stopIfTrue="1" operator="equal">
      <formula>"Fa"</formula>
    </cfRule>
    <cfRule type="cellIs" dxfId="516" priority="137" stopIfTrue="1" operator="equal">
      <formula>"Pc"</formula>
    </cfRule>
    <cfRule type="cellIs" dxfId="515" priority="135" stopIfTrue="1" operator="equal">
      <formula>"Va"</formula>
    </cfRule>
    <cfRule type="cellIs" dxfId="514" priority="134" stopIfTrue="1" operator="equal">
      <formula>"Ad"</formula>
    </cfRule>
    <cfRule type="cellIs" dxfId="513" priority="133" stopIfTrue="1" operator="equal">
      <formula>"Au"</formula>
    </cfRule>
    <cfRule type="cellIs" dxfId="512" priority="132" stopIfTrue="1" operator="equal">
      <formula>"Cn"</formula>
    </cfRule>
  </conditionalFormatting>
  <conditionalFormatting sqref="AG48:AP49">
    <cfRule type="cellIs" dxfId="511" priority="558" stopIfTrue="1" operator="equal">
      <formula>"Au"</formula>
    </cfRule>
    <cfRule type="cellIs" dxfId="510" priority="559" stopIfTrue="1" operator="equal">
      <formula>"Ad"</formula>
    </cfRule>
    <cfRule type="cellIs" dxfId="509" priority="561" stopIfTrue="1" operator="equal">
      <formula>"Lm"</formula>
    </cfRule>
    <cfRule type="cellIs" dxfId="508" priority="562" stopIfTrue="1" operator="equal">
      <formula>"Pc"</formula>
    </cfRule>
    <cfRule type="cellIs" dxfId="507" priority="560" stopIfTrue="1" operator="equal">
      <formula>"Va"</formula>
    </cfRule>
    <cfRule type="cellIs" dxfId="506" priority="563" stopIfTrue="1" operator="equal">
      <formula>"Fa"</formula>
    </cfRule>
  </conditionalFormatting>
  <conditionalFormatting sqref="AG55:AP55">
    <cfRule type="cellIs" dxfId="505" priority="848" stopIfTrue="1" operator="equal">
      <formula>"Va"</formula>
    </cfRule>
    <cfRule type="cellIs" dxfId="504" priority="846" stopIfTrue="1" operator="equal">
      <formula>"Au"</formula>
    </cfRule>
    <cfRule type="cellIs" dxfId="503" priority="847" stopIfTrue="1" operator="equal">
      <formula>"Ad"</formula>
    </cfRule>
    <cfRule type="cellIs" dxfId="502" priority="849" stopIfTrue="1" operator="equal">
      <formula>"Lm"</formula>
    </cfRule>
    <cfRule type="cellIs" dxfId="501" priority="850" stopIfTrue="1" operator="equal">
      <formula>"Pc"</formula>
    </cfRule>
    <cfRule type="cellIs" dxfId="500" priority="851" stopIfTrue="1" operator="equal">
      <formula>"Fa"</formula>
    </cfRule>
  </conditionalFormatting>
  <conditionalFormatting sqref="AG14:AT14">
    <cfRule type="cellIs" dxfId="499" priority="332" stopIfTrue="1" operator="equal">
      <formula>"Ad"</formula>
    </cfRule>
    <cfRule type="cellIs" dxfId="498" priority="334" stopIfTrue="1" operator="equal">
      <formula>"Lm"</formula>
    </cfRule>
    <cfRule type="cellIs" dxfId="497" priority="335" stopIfTrue="1" operator="equal">
      <formula>"Pc"</formula>
    </cfRule>
    <cfRule type="cellIs" dxfId="496" priority="336" stopIfTrue="1" operator="equal">
      <formula>"Fa"</formula>
    </cfRule>
    <cfRule type="cellIs" dxfId="495" priority="333" stopIfTrue="1" operator="equal">
      <formula>"Va"</formula>
    </cfRule>
  </conditionalFormatting>
  <conditionalFormatting sqref="AG21:AT22">
    <cfRule type="cellIs" dxfId="494" priority="285" stopIfTrue="1" operator="equal">
      <formula>"Cn"</formula>
    </cfRule>
    <cfRule type="cellIs" dxfId="493" priority="286" stopIfTrue="1" operator="equal">
      <formula>"Au"</formula>
    </cfRule>
    <cfRule type="cellIs" dxfId="492" priority="289" stopIfTrue="1" operator="equal">
      <formula>"Lm"</formula>
    </cfRule>
    <cfRule type="cellIs" dxfId="491" priority="287" stopIfTrue="1" operator="equal">
      <formula>"Ad"</formula>
    </cfRule>
    <cfRule type="cellIs" dxfId="490" priority="291" stopIfTrue="1" operator="equal">
      <formula>"Fa"</formula>
    </cfRule>
    <cfRule type="cellIs" dxfId="489" priority="290" stopIfTrue="1" operator="equal">
      <formula>"Pc"</formula>
    </cfRule>
    <cfRule type="cellIs" dxfId="488" priority="288" stopIfTrue="1" operator="equal">
      <formula>"Va"</formula>
    </cfRule>
  </conditionalFormatting>
  <conditionalFormatting sqref="AG56:AT56">
    <cfRule type="cellIs" dxfId="487" priority="211" stopIfTrue="1" operator="equal">
      <formula>"Va"</formula>
    </cfRule>
    <cfRule type="cellIs" dxfId="486" priority="212" stopIfTrue="1" operator="equal">
      <formula>"Lm"</formula>
    </cfRule>
    <cfRule type="cellIs" dxfId="485" priority="213" stopIfTrue="1" operator="equal">
      <formula>"Pc"</formula>
    </cfRule>
    <cfRule type="cellIs" dxfId="484" priority="214" stopIfTrue="1" operator="equal">
      <formula>"Fa"</formula>
    </cfRule>
    <cfRule type="cellIs" dxfId="483" priority="210" stopIfTrue="1" operator="equal">
      <formula>"Ad"</formula>
    </cfRule>
  </conditionalFormatting>
  <conditionalFormatting sqref="AG35:BD38 AG40:BJ41 AG42:AP42">
    <cfRule type="cellIs" dxfId="482" priority="244" stopIfTrue="1" operator="equal">
      <formula>"Au"</formula>
    </cfRule>
    <cfRule type="cellIs" dxfId="481" priority="243" stopIfTrue="1" operator="equal">
      <formula>"Cn"</formula>
    </cfRule>
    <cfRule type="cellIs" dxfId="480" priority="245" stopIfTrue="1" operator="equal">
      <formula>"Ad"</formula>
    </cfRule>
    <cfRule type="cellIs" dxfId="479" priority="246" stopIfTrue="1" operator="equal">
      <formula>"Va"</formula>
    </cfRule>
    <cfRule type="cellIs" dxfId="478" priority="247" stopIfTrue="1" operator="equal">
      <formula>"Lm"</formula>
    </cfRule>
    <cfRule type="cellIs" dxfId="477" priority="248" stopIfTrue="1" operator="equal">
      <formula>"Pc"</formula>
    </cfRule>
    <cfRule type="cellIs" dxfId="476" priority="249" stopIfTrue="1" operator="equal">
      <formula>"Fa"</formula>
    </cfRule>
  </conditionalFormatting>
  <conditionalFormatting sqref="AG43:BD47">
    <cfRule type="cellIs" dxfId="475" priority="242" stopIfTrue="1" operator="equal">
      <formula>"Fa"</formula>
    </cfRule>
    <cfRule type="cellIs" dxfId="474" priority="236" stopIfTrue="1" operator="equal">
      <formula>"Cn"</formula>
    </cfRule>
    <cfRule type="cellIs" dxfId="473" priority="241" stopIfTrue="1" operator="equal">
      <formula>"Pc"</formula>
    </cfRule>
    <cfRule type="cellIs" dxfId="472" priority="240" stopIfTrue="1" operator="equal">
      <formula>"Lm"</formula>
    </cfRule>
    <cfRule type="cellIs" dxfId="471" priority="239" stopIfTrue="1" operator="equal">
      <formula>"Va"</formula>
    </cfRule>
    <cfRule type="cellIs" dxfId="470" priority="237" stopIfTrue="1" operator="equal">
      <formula>"Au"</formula>
    </cfRule>
    <cfRule type="cellIs" dxfId="469" priority="238" stopIfTrue="1" operator="equal">
      <formula>"Ad"</formula>
    </cfRule>
  </conditionalFormatting>
  <conditionalFormatting sqref="AG50:BD54">
    <cfRule type="cellIs" dxfId="468" priority="215" stopIfTrue="1" operator="equal">
      <formula>"Cn"</formula>
    </cfRule>
    <cfRule type="cellIs" dxfId="467" priority="216" stopIfTrue="1" operator="equal">
      <formula>"Au"</formula>
    </cfRule>
    <cfRule type="cellIs" dxfId="466" priority="218" stopIfTrue="1" operator="equal">
      <formula>"Va"</formula>
    </cfRule>
    <cfRule type="cellIs" dxfId="465" priority="217" stopIfTrue="1" operator="equal">
      <formula>"Ad"</formula>
    </cfRule>
    <cfRule type="cellIs" dxfId="464" priority="221" stopIfTrue="1" operator="equal">
      <formula>"Fa"</formula>
    </cfRule>
    <cfRule type="cellIs" dxfId="463" priority="219" stopIfTrue="1" operator="equal">
      <formula>"Lm"</formula>
    </cfRule>
    <cfRule type="cellIs" dxfId="462" priority="220" stopIfTrue="1" operator="equal">
      <formula>"Pc"</formula>
    </cfRule>
  </conditionalFormatting>
  <conditionalFormatting sqref="AG32:BJ32">
    <cfRule type="cellIs" dxfId="461" priority="276" stopIfTrue="1" operator="equal">
      <formula>"Pc"</formula>
    </cfRule>
    <cfRule type="cellIs" dxfId="460" priority="277" stopIfTrue="1" operator="equal">
      <formula>"Fa"</formula>
    </cfRule>
    <cfRule type="cellIs" dxfId="459" priority="272" stopIfTrue="1" operator="equal">
      <formula>"Au"</formula>
    </cfRule>
    <cfRule type="cellIs" dxfId="458" priority="273" stopIfTrue="1" operator="equal">
      <formula>"Ad"</formula>
    </cfRule>
    <cfRule type="cellIs" dxfId="457" priority="274" stopIfTrue="1" operator="equal">
      <formula>"Va"</formula>
    </cfRule>
    <cfRule type="cellIs" dxfId="456" priority="275" stopIfTrue="1" operator="equal">
      <formula>"Lm"</formula>
    </cfRule>
    <cfRule type="cellIs" dxfId="455" priority="271" stopIfTrue="1" operator="equal">
      <formula>"Cn"</formula>
    </cfRule>
  </conditionalFormatting>
  <conditionalFormatting sqref="AG34:BJ34">
    <cfRule type="cellIs" dxfId="454" priority="252" stopIfTrue="1" operator="equal">
      <formula>"Ad"</formula>
    </cfRule>
    <cfRule type="cellIs" dxfId="453" priority="253" stopIfTrue="1" operator="equal">
      <formula>"Va"</formula>
    </cfRule>
    <cfRule type="cellIs" dxfId="452" priority="254" stopIfTrue="1" operator="equal">
      <formula>"Lm"</formula>
    </cfRule>
    <cfRule type="cellIs" dxfId="451" priority="256" stopIfTrue="1" operator="equal">
      <formula>"Fa"</formula>
    </cfRule>
    <cfRule type="cellIs" dxfId="450" priority="250" stopIfTrue="1" operator="equal">
      <formula>"Cn"</formula>
    </cfRule>
    <cfRule type="cellIs" dxfId="449" priority="251" stopIfTrue="1" operator="equal">
      <formula>"Au"</formula>
    </cfRule>
    <cfRule type="cellIs" dxfId="448" priority="255" stopIfTrue="1" operator="equal">
      <formula>"Pc"</formula>
    </cfRule>
  </conditionalFormatting>
  <conditionalFormatting sqref="AG23:BL24 AG31:AP31">
    <cfRule type="cellIs" dxfId="447" priority="280" stopIfTrue="1" operator="equal">
      <formula>"Ad"</formula>
    </cfRule>
    <cfRule type="cellIs" dxfId="446" priority="279" stopIfTrue="1" operator="equal">
      <formula>"Au"</formula>
    </cfRule>
    <cfRule type="cellIs" dxfId="445" priority="278" stopIfTrue="1" operator="equal">
      <formula>"Cn"</formula>
    </cfRule>
    <cfRule type="cellIs" dxfId="444" priority="281" stopIfTrue="1" operator="equal">
      <formula>"Va"</formula>
    </cfRule>
    <cfRule type="cellIs" dxfId="443" priority="282" stopIfTrue="1" operator="equal">
      <formula>"Lm"</formula>
    </cfRule>
    <cfRule type="cellIs" dxfId="442" priority="283" stopIfTrue="1" operator="equal">
      <formula>"Pc"</formula>
    </cfRule>
    <cfRule type="cellIs" dxfId="441" priority="284" stopIfTrue="1" operator="equal">
      <formula>"Fa"</formula>
    </cfRule>
  </conditionalFormatting>
  <conditionalFormatting sqref="AG26:BL30">
    <cfRule type="cellIs" dxfId="440" priority="35" stopIfTrue="1" operator="equal">
      <formula>"Fa"</formula>
    </cfRule>
    <cfRule type="cellIs" dxfId="439" priority="34" stopIfTrue="1" operator="equal">
      <formula>"Pc"</formula>
    </cfRule>
    <cfRule type="cellIs" dxfId="438" priority="33" stopIfTrue="1" operator="equal">
      <formula>"Lm"</formula>
    </cfRule>
    <cfRule type="cellIs" dxfId="437" priority="32" stopIfTrue="1" operator="equal">
      <formula>"Va"</formula>
    </cfRule>
    <cfRule type="cellIs" dxfId="436" priority="31" stopIfTrue="1" operator="equal">
      <formula>"Ad"</formula>
    </cfRule>
    <cfRule type="cellIs" dxfId="435" priority="30" stopIfTrue="1" operator="equal">
      <formula>"Au"</formula>
    </cfRule>
    <cfRule type="cellIs" dxfId="434" priority="29" stopIfTrue="1" operator="equal">
      <formula>"Cn"</formula>
    </cfRule>
  </conditionalFormatting>
  <conditionalFormatting sqref="AH48:AH49 AJ48:AJ49 AL48:AL49 AN48:AN49 AP48:AP49">
    <cfRule type="cellIs" dxfId="433" priority="549" stopIfTrue="1" operator="equal">
      <formula>"Lm"</formula>
    </cfRule>
    <cfRule type="cellIs" dxfId="432" priority="550" stopIfTrue="1" operator="equal">
      <formula>"Pc"</formula>
    </cfRule>
    <cfRule type="cellIs" dxfId="431" priority="547" stopIfTrue="1" operator="equal">
      <formula>"Ad"</formula>
    </cfRule>
    <cfRule type="cellIs" dxfId="430" priority="551" stopIfTrue="1" operator="equal">
      <formula>"Fa"</formula>
    </cfRule>
    <cfRule type="cellIs" dxfId="429" priority="546" stopIfTrue="1" operator="equal">
      <formula>"Au"</formula>
    </cfRule>
    <cfRule type="cellIs" dxfId="428" priority="548" stopIfTrue="1" operator="equal">
      <formula>"Va"</formula>
    </cfRule>
  </conditionalFormatting>
  <conditionalFormatting sqref="AH55 AJ55 AL55 AN55 AP55">
    <cfRule type="cellIs" dxfId="427" priority="834" stopIfTrue="1" operator="equal">
      <formula>"Au"</formula>
    </cfRule>
    <cfRule type="cellIs" dxfId="426" priority="835" stopIfTrue="1" operator="equal">
      <formula>"Ad"</formula>
    </cfRule>
    <cfRule type="cellIs" dxfId="425" priority="836" stopIfTrue="1" operator="equal">
      <formula>"Va"</formula>
    </cfRule>
    <cfRule type="cellIs" dxfId="424" priority="837" stopIfTrue="1" operator="equal">
      <formula>"Lm"</formula>
    </cfRule>
    <cfRule type="cellIs" dxfId="423" priority="838" stopIfTrue="1" operator="equal">
      <formula>"Pc"</formula>
    </cfRule>
    <cfRule type="cellIs" dxfId="422" priority="839" stopIfTrue="1" operator="equal">
      <formula>"Fa"</formula>
    </cfRule>
  </conditionalFormatting>
  <conditionalFormatting sqref="AJ33 AL33 AN33 AP33 AV33 AX33 AZ33 BB33 BD33">
    <cfRule type="cellIs" dxfId="421" priority="921" stopIfTrue="1" operator="equal">
      <formula>"Lm"</formula>
    </cfRule>
    <cfRule type="cellIs" dxfId="420" priority="922" stopIfTrue="1" operator="equal">
      <formula>"Pc"</formula>
    </cfRule>
    <cfRule type="cellIs" dxfId="419" priority="923" stopIfTrue="1" operator="equal">
      <formula>"Fa"</formula>
    </cfRule>
    <cfRule type="cellIs" dxfId="418" priority="919" stopIfTrue="1" operator="equal">
      <formula>"Ad"</formula>
    </cfRule>
    <cfRule type="cellIs" dxfId="417" priority="918" stopIfTrue="1" operator="equal">
      <formula>"Au"</formula>
    </cfRule>
    <cfRule type="cellIs" dxfId="416" priority="920" stopIfTrue="1" operator="equal">
      <formula>"Va"</formula>
    </cfRule>
  </conditionalFormatting>
  <conditionalFormatting sqref="AJ17:AL17">
    <cfRule type="cellIs" dxfId="415" priority="301" stopIfTrue="1" operator="equal">
      <formula>"Va"</formula>
    </cfRule>
    <cfRule type="cellIs" dxfId="414" priority="302" stopIfTrue="1" operator="equal">
      <formula>"Lm"</formula>
    </cfRule>
    <cfRule type="cellIs" dxfId="413" priority="303" stopIfTrue="1" operator="equal">
      <formula>"Pc"</formula>
    </cfRule>
    <cfRule type="cellIs" dxfId="412" priority="304" stopIfTrue="1" operator="equal">
      <formula>"Fa"</formula>
    </cfRule>
    <cfRule type="cellIs" dxfId="411" priority="299" stopIfTrue="1" operator="equal">
      <formula>"Au"</formula>
    </cfRule>
    <cfRule type="cellIs" dxfId="410" priority="300" stopIfTrue="1" operator="equal">
      <formula>"Ad"</formula>
    </cfRule>
  </conditionalFormatting>
  <conditionalFormatting sqref="AJ20:AL20">
    <cfRule type="cellIs" dxfId="409" priority="665" stopIfTrue="1" operator="equal">
      <formula>"Fa"</formula>
    </cfRule>
    <cfRule type="cellIs" dxfId="408" priority="662" stopIfTrue="1" operator="equal">
      <formula>"Va"</formula>
    </cfRule>
    <cfRule type="cellIs" dxfId="407" priority="663" stopIfTrue="1" operator="equal">
      <formula>"Lm"</formula>
    </cfRule>
    <cfRule type="cellIs" dxfId="406" priority="660" stopIfTrue="1" operator="equal">
      <formula>"Au"</formula>
    </cfRule>
    <cfRule type="cellIs" dxfId="405" priority="661" stopIfTrue="1" operator="equal">
      <formula>"Ad"</formula>
    </cfRule>
    <cfRule type="cellIs" dxfId="404" priority="664" stopIfTrue="1" operator="equal">
      <formula>"Pc"</formula>
    </cfRule>
  </conditionalFormatting>
  <conditionalFormatting sqref="AL17 AP17">
    <cfRule type="cellIs" dxfId="403" priority="321" stopIfTrue="1" operator="equal">
      <formula>"Pc"</formula>
    </cfRule>
    <cfRule type="cellIs" dxfId="402" priority="322" stopIfTrue="1" operator="equal">
      <formula>"Fa"</formula>
    </cfRule>
    <cfRule type="cellIs" dxfId="401" priority="318" stopIfTrue="1" operator="equal">
      <formula>"Ad"</formula>
    </cfRule>
    <cfRule type="cellIs" dxfId="400" priority="319" stopIfTrue="1" operator="equal">
      <formula>"Va"</formula>
    </cfRule>
    <cfRule type="cellIs" dxfId="399" priority="320" stopIfTrue="1" operator="equal">
      <formula>"Lm"</formula>
    </cfRule>
  </conditionalFormatting>
  <conditionalFormatting sqref="AL20 AP20">
    <cfRule type="cellIs" dxfId="398" priority="683" stopIfTrue="1" operator="equal">
      <formula>"Fa"</formula>
    </cfRule>
    <cfRule type="cellIs" dxfId="397" priority="682" stopIfTrue="1" operator="equal">
      <formula>"Pc"</formula>
    </cfRule>
    <cfRule type="cellIs" dxfId="396" priority="681" stopIfTrue="1" operator="equal">
      <formula>"Lm"</formula>
    </cfRule>
    <cfRule type="cellIs" dxfId="395" priority="680" stopIfTrue="1" operator="equal">
      <formula>"Va"</formula>
    </cfRule>
    <cfRule type="cellIs" dxfId="394" priority="679" stopIfTrue="1" operator="equal">
      <formula>"Ad"</formula>
    </cfRule>
  </conditionalFormatting>
  <conditionalFormatting sqref="AM48:AN49">
    <cfRule type="cellIs" dxfId="393" priority="554" stopIfTrue="1" operator="equal">
      <formula>"Va"</formula>
    </cfRule>
    <cfRule type="cellIs" dxfId="392" priority="555" stopIfTrue="1" operator="equal">
      <formula>"Lm"</formula>
    </cfRule>
    <cfRule type="cellIs" dxfId="391" priority="556" stopIfTrue="1" operator="equal">
      <formula>"Pc"</formula>
    </cfRule>
    <cfRule type="cellIs" dxfId="390" priority="553" stopIfTrue="1" operator="equal">
      <formula>"Ad"</formula>
    </cfRule>
    <cfRule type="cellIs" dxfId="389" priority="557" stopIfTrue="1" operator="equal">
      <formula>"Fa"</formula>
    </cfRule>
    <cfRule type="cellIs" dxfId="388" priority="552" stopIfTrue="1" operator="equal">
      <formula>"Au"</formula>
    </cfRule>
  </conditionalFormatting>
  <conditionalFormatting sqref="AM55:AN55">
    <cfRule type="cellIs" dxfId="387" priority="840" stopIfTrue="1" operator="equal">
      <formula>"Au"</formula>
    </cfRule>
    <cfRule type="cellIs" dxfId="386" priority="845" stopIfTrue="1" operator="equal">
      <formula>"Fa"</formula>
    </cfRule>
    <cfRule type="cellIs" dxfId="385" priority="844" stopIfTrue="1" operator="equal">
      <formula>"Pc"</formula>
    </cfRule>
    <cfRule type="cellIs" dxfId="384" priority="843" stopIfTrue="1" operator="equal">
      <formula>"Lm"</formula>
    </cfRule>
    <cfRule type="cellIs" dxfId="383" priority="842" stopIfTrue="1" operator="equal">
      <formula>"Va"</formula>
    </cfRule>
    <cfRule type="cellIs" dxfId="382" priority="841" stopIfTrue="1" operator="equal">
      <formula>"Ad"</formula>
    </cfRule>
  </conditionalFormatting>
  <conditionalFormatting sqref="AN17:AP17">
    <cfRule type="cellIs" dxfId="381" priority="308" stopIfTrue="1" operator="equal">
      <formula>"Lm"</formula>
    </cfRule>
    <cfRule type="cellIs" dxfId="380" priority="307" stopIfTrue="1" operator="equal">
      <formula>"Va"</formula>
    </cfRule>
    <cfRule type="cellIs" dxfId="379" priority="305" stopIfTrue="1" operator="equal">
      <formula>"Au"</formula>
    </cfRule>
    <cfRule type="cellIs" dxfId="378" priority="309" stopIfTrue="1" operator="equal">
      <formula>"Pc"</formula>
    </cfRule>
    <cfRule type="cellIs" dxfId="377" priority="310" stopIfTrue="1" operator="equal">
      <formula>"Fa"</formula>
    </cfRule>
    <cfRule type="cellIs" dxfId="376" priority="306" stopIfTrue="1" operator="equal">
      <formula>"Ad"</formula>
    </cfRule>
  </conditionalFormatting>
  <conditionalFormatting sqref="AN20:AP20">
    <cfRule type="cellIs" dxfId="375" priority="669" stopIfTrue="1" operator="equal">
      <formula>"Lm"</formula>
    </cfRule>
    <cfRule type="cellIs" dxfId="374" priority="671" stopIfTrue="1" operator="equal">
      <formula>"Fa"</formula>
    </cfRule>
    <cfRule type="cellIs" dxfId="373" priority="670" stopIfTrue="1" operator="equal">
      <formula>"Pc"</formula>
    </cfRule>
    <cfRule type="cellIs" dxfId="372" priority="666" stopIfTrue="1" operator="equal">
      <formula>"Au"</formula>
    </cfRule>
    <cfRule type="cellIs" dxfId="371" priority="667" stopIfTrue="1" operator="equal">
      <formula>"Ad"</formula>
    </cfRule>
    <cfRule type="cellIs" dxfId="370" priority="668" stopIfTrue="1" operator="equal">
      <formula>"Va"</formula>
    </cfRule>
  </conditionalFormatting>
  <conditionalFormatting sqref="AP17 AL17">
    <cfRule type="cellIs" dxfId="369" priority="317" stopIfTrue="1" operator="equal">
      <formula>"Au"</formula>
    </cfRule>
  </conditionalFormatting>
  <conditionalFormatting sqref="AP20 AL20">
    <cfRule type="cellIs" dxfId="368" priority="678" stopIfTrue="1" operator="equal">
      <formula>"Au"</formula>
    </cfRule>
  </conditionalFormatting>
  <conditionalFormatting sqref="AQ9:BJ13">
    <cfRule type="cellIs" dxfId="367" priority="96" stopIfTrue="1" operator="equal">
      <formula>"Lm"</formula>
    </cfRule>
    <cfRule type="cellIs" dxfId="366" priority="98" stopIfTrue="1" operator="equal">
      <formula>"Fa"</formula>
    </cfRule>
    <cfRule type="cellIs" dxfId="365" priority="94" stopIfTrue="1" operator="equal">
      <formula>"Ad"</formula>
    </cfRule>
    <cfRule type="cellIs" dxfId="364" priority="93" stopIfTrue="1" operator="equal">
      <formula>"Au"</formula>
    </cfRule>
    <cfRule type="cellIs" dxfId="363" priority="92" stopIfTrue="1" operator="equal">
      <formula>"Cn"</formula>
    </cfRule>
    <cfRule type="cellIs" dxfId="362" priority="95" stopIfTrue="1" operator="equal">
      <formula>"Va"</formula>
    </cfRule>
    <cfRule type="cellIs" dxfId="361" priority="97" stopIfTrue="1" operator="equal">
      <formula>"Pc"</formula>
    </cfRule>
  </conditionalFormatting>
  <conditionalFormatting sqref="AQ17:BJ18">
    <cfRule type="cellIs" dxfId="360" priority="258" stopIfTrue="1" operator="equal">
      <formula>"Au"</formula>
    </cfRule>
    <cfRule type="cellIs" dxfId="359" priority="259" stopIfTrue="1" operator="equal">
      <formula>"Ad"</formula>
    </cfRule>
    <cfRule type="cellIs" dxfId="358" priority="260" stopIfTrue="1" operator="equal">
      <formula>"Va"</formula>
    </cfRule>
    <cfRule type="cellIs" dxfId="357" priority="261" stopIfTrue="1" operator="equal">
      <formula>"Lm"</formula>
    </cfRule>
    <cfRule type="cellIs" dxfId="356" priority="262" stopIfTrue="1" operator="equal">
      <formula>"Pc"</formula>
    </cfRule>
    <cfRule type="cellIs" dxfId="355" priority="263" stopIfTrue="1" operator="equal">
      <formula>"Fa"</formula>
    </cfRule>
    <cfRule type="cellIs" dxfId="354" priority="257" stopIfTrue="1" operator="equal">
      <formula>"Cn"</formula>
    </cfRule>
  </conditionalFormatting>
  <conditionalFormatting sqref="AQ39:BJ39 I39:AF47">
    <cfRule type="cellIs" dxfId="353" priority="187" stopIfTrue="1" operator="equal">
      <formula>"Cn"</formula>
    </cfRule>
    <cfRule type="cellIs" dxfId="352" priority="188" stopIfTrue="1" operator="equal">
      <formula>"Au"</formula>
    </cfRule>
  </conditionalFormatting>
  <conditionalFormatting sqref="AQ8:BL8 I14:AF14 BI14:BJ16 W14:Z18 I15:AT15 AQ16:BH16 I16:AF18 I20:AT20 W20:Z24 I21:AF24 I26:AF27 I29:AF32 U29:V36 AA29:AB36 AQ31:BL31 I33:BJ33 I34:AF38 BE35:BJ35 BE36:BL36 BE37:BJ38 I40:AF47 S40:V48 W40:X54 Y40:AB56 AQ42:BL42 BE43:BL43 BE44:BH47 K44:N56 BI44:BL56 I45:J55 AG48:BH48 I48:AN49 AO49:AT49 BE49:BH56 I50:AF54 I55:AT55 I56:AF56 I57:BL57">
    <cfRule type="cellIs" dxfId="351" priority="1114" stopIfTrue="1" operator="equal">
      <formula>"Va"</formula>
    </cfRule>
    <cfRule type="cellIs" dxfId="350" priority="1115" stopIfTrue="1" operator="equal">
      <formula>"Lm"</formula>
    </cfRule>
    <cfRule type="cellIs" dxfId="349" priority="1117" stopIfTrue="1" operator="equal">
      <formula>"Fa"</formula>
    </cfRule>
    <cfRule type="cellIs" dxfId="348" priority="1116" stopIfTrue="1" operator="equal">
      <formula>"Pc"</formula>
    </cfRule>
    <cfRule type="cellIs" dxfId="347" priority="1113" stopIfTrue="1" operator="equal">
      <formula>"Ad"</formula>
    </cfRule>
  </conditionalFormatting>
  <conditionalFormatting sqref="AU39:AV39">
    <cfRule type="cellIs" dxfId="346" priority="163" stopIfTrue="1" operator="equal">
      <formula>"Au"</formula>
    </cfRule>
    <cfRule type="cellIs" dxfId="345" priority="168" stopIfTrue="1" operator="equal">
      <formula>"Fa"</formula>
    </cfRule>
    <cfRule type="cellIs" dxfId="344" priority="167" stopIfTrue="1" operator="equal">
      <formula>"Pc"</formula>
    </cfRule>
    <cfRule type="cellIs" dxfId="343" priority="166" stopIfTrue="1" operator="equal">
      <formula>"Lm"</formula>
    </cfRule>
    <cfRule type="cellIs" dxfId="342" priority="165" stopIfTrue="1" operator="equal">
      <formula>"Va"</formula>
    </cfRule>
    <cfRule type="cellIs" dxfId="341" priority="164" stopIfTrue="1" operator="equal">
      <formula>"Ad"</formula>
    </cfRule>
  </conditionalFormatting>
  <conditionalFormatting sqref="AU42:AV42">
    <cfRule type="cellIs" dxfId="340" priority="615" stopIfTrue="1" operator="equal">
      <formula>"Lm"</formula>
    </cfRule>
    <cfRule type="cellIs" dxfId="339" priority="616" stopIfTrue="1" operator="equal">
      <formula>"Pc"</formula>
    </cfRule>
    <cfRule type="cellIs" dxfId="338" priority="617" stopIfTrue="1" operator="equal">
      <formula>"Fa"</formula>
    </cfRule>
    <cfRule type="cellIs" dxfId="337" priority="614" stopIfTrue="1" operator="equal">
      <formula>"Va"</formula>
    </cfRule>
    <cfRule type="cellIs" dxfId="336" priority="612" stopIfTrue="1" operator="equal">
      <formula>"Au"</formula>
    </cfRule>
    <cfRule type="cellIs" dxfId="335" priority="613" stopIfTrue="1" operator="equal">
      <formula>"Ad"</formula>
    </cfRule>
  </conditionalFormatting>
  <conditionalFormatting sqref="AU39:AX39">
    <cfRule type="cellIs" dxfId="334" priority="175" stopIfTrue="1" operator="equal">
      <formula>"Au"</formula>
    </cfRule>
    <cfRule type="cellIs" dxfId="333" priority="178" stopIfTrue="1" operator="equal">
      <formula>"Lm"</formula>
    </cfRule>
    <cfRule type="cellIs" dxfId="332" priority="179" stopIfTrue="1" operator="equal">
      <formula>"Pc"</formula>
    </cfRule>
    <cfRule type="cellIs" dxfId="331" priority="180" stopIfTrue="1" operator="equal">
      <formula>"Fa"</formula>
    </cfRule>
    <cfRule type="cellIs" dxfId="330" priority="176" stopIfTrue="1" operator="equal">
      <formula>"Ad"</formula>
    </cfRule>
    <cfRule type="cellIs" dxfId="329" priority="177" stopIfTrue="1" operator="equal">
      <formula>"Va"</formula>
    </cfRule>
  </conditionalFormatting>
  <conditionalFormatting sqref="AU42:AX42">
    <cfRule type="cellIs" dxfId="328" priority="629" stopIfTrue="1" operator="equal">
      <formula>"Fa"</formula>
    </cfRule>
    <cfRule type="cellIs" dxfId="327" priority="627" stopIfTrue="1" operator="equal">
      <formula>"Lm"</formula>
    </cfRule>
    <cfRule type="cellIs" dxfId="326" priority="625" stopIfTrue="1" operator="equal">
      <formula>"Ad"</formula>
    </cfRule>
    <cfRule type="cellIs" dxfId="325" priority="624" stopIfTrue="1" operator="equal">
      <formula>"Au"</formula>
    </cfRule>
    <cfRule type="cellIs" dxfId="324" priority="628" stopIfTrue="1" operator="equal">
      <formula>"Pc"</formula>
    </cfRule>
    <cfRule type="cellIs" dxfId="323" priority="626" stopIfTrue="1" operator="equal">
      <formula>"Va"</formula>
    </cfRule>
  </conditionalFormatting>
  <conditionalFormatting sqref="AU19:BD22">
    <cfRule type="cellIs" dxfId="322" priority="77" stopIfTrue="1" operator="equal">
      <formula>"Fa"</formula>
    </cfRule>
    <cfRule type="cellIs" dxfId="321" priority="76" stopIfTrue="1" operator="equal">
      <formula>"Pc"</formula>
    </cfRule>
    <cfRule type="cellIs" dxfId="320" priority="74" stopIfTrue="1" operator="equal">
      <formula>"Va"</formula>
    </cfRule>
    <cfRule type="cellIs" dxfId="319" priority="73" stopIfTrue="1" operator="equal">
      <formula>"Ad"</formula>
    </cfRule>
    <cfRule type="cellIs" dxfId="318" priority="72" stopIfTrue="1" operator="equal">
      <formula>"Au"</formula>
    </cfRule>
    <cfRule type="cellIs" dxfId="317" priority="71" stopIfTrue="1" operator="equal">
      <formula>"Cn"</formula>
    </cfRule>
    <cfRule type="cellIs" dxfId="316" priority="75" stopIfTrue="1" operator="equal">
      <formula>"Lm"</formula>
    </cfRule>
  </conditionalFormatting>
  <conditionalFormatting sqref="AU48:BD48">
    <cfRule type="cellIs" dxfId="315" priority="516" stopIfTrue="1" operator="equal">
      <formula>"Au"</formula>
    </cfRule>
    <cfRule type="cellIs" dxfId="314" priority="520" stopIfTrue="1" operator="equal">
      <formula>"Pc"</formula>
    </cfRule>
    <cfRule type="cellIs" dxfId="313" priority="521" stopIfTrue="1" operator="equal">
      <formula>"Fa"</formula>
    </cfRule>
    <cfRule type="cellIs" dxfId="312" priority="519" stopIfTrue="1" operator="equal">
      <formula>"Lm"</formula>
    </cfRule>
    <cfRule type="cellIs" dxfId="311" priority="517" stopIfTrue="1" operator="equal">
      <formula>"Ad"</formula>
    </cfRule>
    <cfRule type="cellIs" dxfId="310" priority="518" stopIfTrue="1" operator="equal">
      <formula>"Va"</formula>
    </cfRule>
  </conditionalFormatting>
  <conditionalFormatting sqref="AU49:BD49">
    <cfRule type="cellIs" dxfId="309" priority="229" stopIfTrue="1" operator="equal">
      <formula>"Cn"</formula>
    </cfRule>
    <cfRule type="cellIs" dxfId="308" priority="230" stopIfTrue="1" operator="equal">
      <formula>"Au"</formula>
    </cfRule>
    <cfRule type="cellIs" dxfId="307" priority="231" stopIfTrue="1" operator="equal">
      <formula>"Ad"</formula>
    </cfRule>
    <cfRule type="cellIs" dxfId="306" priority="232" stopIfTrue="1" operator="equal">
      <formula>"Va"</formula>
    </cfRule>
    <cfRule type="cellIs" dxfId="305" priority="233" stopIfTrue="1" operator="equal">
      <formula>"Lm"</formula>
    </cfRule>
    <cfRule type="cellIs" dxfId="304" priority="234" stopIfTrue="1" operator="equal">
      <formula>"Pc"</formula>
    </cfRule>
    <cfRule type="cellIs" dxfId="303" priority="235" stopIfTrue="1" operator="equal">
      <formula>"Fa"</formula>
    </cfRule>
  </conditionalFormatting>
  <conditionalFormatting sqref="AU55:BD56">
    <cfRule type="cellIs" dxfId="302" priority="226" stopIfTrue="1" operator="equal">
      <formula>"Lm"</formula>
    </cfRule>
    <cfRule type="cellIs" dxfId="301" priority="224" stopIfTrue="1" operator="equal">
      <formula>"Ad"</formula>
    </cfRule>
    <cfRule type="cellIs" dxfId="300" priority="225" stopIfTrue="1" operator="equal">
      <formula>"Va"</formula>
    </cfRule>
    <cfRule type="cellIs" dxfId="299" priority="227" stopIfTrue="1" operator="equal">
      <formula>"Pc"</formula>
    </cfRule>
    <cfRule type="cellIs" dxfId="298" priority="222" stopIfTrue="1" operator="equal">
      <formula>"Cn"</formula>
    </cfRule>
    <cfRule type="cellIs" dxfId="297" priority="223" stopIfTrue="1" operator="equal">
      <formula>"Au"</formula>
    </cfRule>
    <cfRule type="cellIs" dxfId="296" priority="228" stopIfTrue="1" operator="equal">
      <formula>"Fa"</formula>
    </cfRule>
  </conditionalFormatting>
  <conditionalFormatting sqref="AU14:BH15">
    <cfRule type="cellIs" dxfId="295" priority="266" stopIfTrue="1" operator="equal">
      <formula>"Ad"</formula>
    </cfRule>
    <cfRule type="cellIs" dxfId="294" priority="267" stopIfTrue="1" operator="equal">
      <formula>"Va"</formula>
    </cfRule>
    <cfRule type="cellIs" dxfId="293" priority="269" stopIfTrue="1" operator="equal">
      <formula>"Pc"</formula>
    </cfRule>
    <cfRule type="cellIs" dxfId="292" priority="268" stopIfTrue="1" operator="equal">
      <formula>"Lm"</formula>
    </cfRule>
    <cfRule type="cellIs" dxfId="291" priority="264" stopIfTrue="1" operator="equal">
      <formula>"Cn"</formula>
    </cfRule>
    <cfRule type="cellIs" dxfId="290" priority="270" stopIfTrue="1" operator="equal">
      <formula>"Fa"</formula>
    </cfRule>
    <cfRule type="cellIs" dxfId="289" priority="265" stopIfTrue="1" operator="equal">
      <formula>"Au"</formula>
    </cfRule>
  </conditionalFormatting>
  <conditionalFormatting sqref="AV8 AX8 AZ8 BB8 BD8">
    <cfRule type="cellIs" dxfId="288" priority="641" stopIfTrue="1" operator="equal">
      <formula>"Fa"</formula>
    </cfRule>
    <cfRule type="cellIs" dxfId="287" priority="637" stopIfTrue="1" operator="equal">
      <formula>"Ad"</formula>
    </cfRule>
    <cfRule type="cellIs" dxfId="286" priority="639" stopIfTrue="1" operator="equal">
      <formula>"Lm"</formula>
    </cfRule>
    <cfRule type="cellIs" dxfId="285" priority="638" stopIfTrue="1" operator="equal">
      <formula>"Va"</formula>
    </cfRule>
    <cfRule type="cellIs" dxfId="284" priority="636" stopIfTrue="1" operator="equal">
      <formula>"Au"</formula>
    </cfRule>
    <cfRule type="cellIs" dxfId="283" priority="640" stopIfTrue="1" operator="equal">
      <formula>"Pc"</formula>
    </cfRule>
  </conditionalFormatting>
  <conditionalFormatting sqref="AV16 AX16 AZ16 BB16 BD16">
    <cfRule type="cellIs" dxfId="282" priority="644" stopIfTrue="1" operator="equal">
      <formula>"Va"</formula>
    </cfRule>
    <cfRule type="cellIs" dxfId="281" priority="645" stopIfTrue="1" operator="equal">
      <formula>"Lm"</formula>
    </cfRule>
    <cfRule type="cellIs" dxfId="280" priority="642" stopIfTrue="1" operator="equal">
      <formula>"Au"</formula>
    </cfRule>
    <cfRule type="cellIs" dxfId="279" priority="647" stopIfTrue="1" operator="equal">
      <formula>"Fa"</formula>
    </cfRule>
    <cfRule type="cellIs" dxfId="278" priority="646" stopIfTrue="1" operator="equal">
      <formula>"Pc"</formula>
    </cfRule>
    <cfRule type="cellIs" dxfId="277" priority="643" stopIfTrue="1" operator="equal">
      <formula>"Ad"</formula>
    </cfRule>
  </conditionalFormatting>
  <conditionalFormatting sqref="AV31 AX31 AZ31 BB31 BD31">
    <cfRule type="cellIs" dxfId="276" priority="692" stopIfTrue="1" operator="equal">
      <formula>"Va"</formula>
    </cfRule>
    <cfRule type="cellIs" dxfId="275" priority="694" stopIfTrue="1" operator="equal">
      <formula>"Pc"</formula>
    </cfRule>
    <cfRule type="cellIs" dxfId="274" priority="695" stopIfTrue="1" operator="equal">
      <formula>"Fa"</formula>
    </cfRule>
    <cfRule type="cellIs" dxfId="273" priority="690" stopIfTrue="1" operator="equal">
      <formula>"Au"</formula>
    </cfRule>
    <cfRule type="cellIs" dxfId="272" priority="691" stopIfTrue="1" operator="equal">
      <formula>"Ad"</formula>
    </cfRule>
    <cfRule type="cellIs" dxfId="271" priority="693" stopIfTrue="1" operator="equal">
      <formula>"Lm"</formula>
    </cfRule>
  </conditionalFormatting>
  <conditionalFormatting sqref="AV39 AX39 AZ39 BB39 BD39">
    <cfRule type="cellIs" dxfId="270" priority="139" stopIfTrue="1" operator="equal">
      <formula>"Au"</formula>
    </cfRule>
    <cfRule type="cellIs" dxfId="269" priority="144" stopIfTrue="1" operator="equal">
      <formula>"Fa"</formula>
    </cfRule>
    <cfRule type="cellIs" dxfId="268" priority="143" stopIfTrue="1" operator="equal">
      <formula>"Pc"</formula>
    </cfRule>
    <cfRule type="cellIs" dxfId="267" priority="141" stopIfTrue="1" operator="equal">
      <formula>"Va"</formula>
    </cfRule>
    <cfRule type="cellIs" dxfId="266" priority="140" stopIfTrue="1" operator="equal">
      <formula>"Ad"</formula>
    </cfRule>
    <cfRule type="cellIs" dxfId="265" priority="142" stopIfTrue="1" operator="equal">
      <formula>"Lm"</formula>
    </cfRule>
  </conditionalFormatting>
  <conditionalFormatting sqref="AV42 AX42 AZ42 BB42 BD42">
    <cfRule type="cellIs" dxfId="264" priority="589" stopIfTrue="1" operator="equal">
      <formula>"Ad"</formula>
    </cfRule>
    <cfRule type="cellIs" dxfId="263" priority="593" stopIfTrue="1" operator="equal">
      <formula>"Fa"</formula>
    </cfRule>
    <cfRule type="cellIs" dxfId="262" priority="592" stopIfTrue="1" operator="equal">
      <formula>"Pc"</formula>
    </cfRule>
    <cfRule type="cellIs" dxfId="261" priority="591" stopIfTrue="1" operator="equal">
      <formula>"Lm"</formula>
    </cfRule>
    <cfRule type="cellIs" dxfId="260" priority="590" stopIfTrue="1" operator="equal">
      <formula>"Va"</formula>
    </cfRule>
    <cfRule type="cellIs" dxfId="259" priority="588" stopIfTrue="1" operator="equal">
      <formula>"Au"</formula>
    </cfRule>
  </conditionalFormatting>
  <conditionalFormatting sqref="AV48 AX48 AZ48 BB48 BD48">
    <cfRule type="cellIs" dxfId="258" priority="504" stopIfTrue="1" operator="equal">
      <formula>"Au"</formula>
    </cfRule>
    <cfRule type="cellIs" dxfId="257" priority="509" stopIfTrue="1" operator="equal">
      <formula>"Fa"</formula>
    </cfRule>
    <cfRule type="cellIs" dxfId="256" priority="508" stopIfTrue="1" operator="equal">
      <formula>"Pc"</formula>
    </cfRule>
    <cfRule type="cellIs" dxfId="255" priority="507" stopIfTrue="1" operator="equal">
      <formula>"Lm"</formula>
    </cfRule>
    <cfRule type="cellIs" dxfId="254" priority="506" stopIfTrue="1" operator="equal">
      <formula>"Va"</formula>
    </cfRule>
    <cfRule type="cellIs" dxfId="253" priority="505" stopIfTrue="1" operator="equal">
      <formula>"Ad"</formula>
    </cfRule>
  </conditionalFormatting>
  <conditionalFormatting sqref="AV57 AX57 AZ57 BB57 BD57">
    <cfRule type="cellIs" dxfId="252" priority="900" stopIfTrue="1" operator="equal">
      <formula>"Au"</formula>
    </cfRule>
    <cfRule type="cellIs" dxfId="251" priority="902" stopIfTrue="1" operator="equal">
      <formula>"Va"</formula>
    </cfRule>
    <cfRule type="cellIs" dxfId="250" priority="901" stopIfTrue="1" operator="equal">
      <formula>"Ad"</formula>
    </cfRule>
    <cfRule type="cellIs" dxfId="249" priority="903" stopIfTrue="1" operator="equal">
      <formula>"Lm"</formula>
    </cfRule>
    <cfRule type="cellIs" dxfId="248" priority="904" stopIfTrue="1" operator="equal">
      <formula>"Pc"</formula>
    </cfRule>
    <cfRule type="cellIs" dxfId="247" priority="905" stopIfTrue="1" operator="equal">
      <formula>"Fa"</formula>
    </cfRule>
  </conditionalFormatting>
  <conditionalFormatting sqref="AY39:BD39">
    <cfRule type="cellIs" dxfId="246" priority="155" stopIfTrue="1" operator="equal">
      <formula>"Pc"</formula>
    </cfRule>
    <cfRule type="cellIs" dxfId="245" priority="154" stopIfTrue="1" operator="equal">
      <formula>"Lm"</formula>
    </cfRule>
    <cfRule type="cellIs" dxfId="244" priority="153" stopIfTrue="1" operator="equal">
      <formula>"Va"</formula>
    </cfRule>
    <cfRule type="cellIs" dxfId="243" priority="152" stopIfTrue="1" operator="equal">
      <formula>"Ad"</formula>
    </cfRule>
    <cfRule type="cellIs" dxfId="242" priority="151" stopIfTrue="1" operator="equal">
      <formula>"Au"</formula>
    </cfRule>
    <cfRule type="cellIs" dxfId="241" priority="156" stopIfTrue="1" operator="equal">
      <formula>"Fa"</formula>
    </cfRule>
  </conditionalFormatting>
  <conditionalFormatting sqref="AY42:BD42">
    <cfRule type="cellIs" dxfId="240" priority="605" stopIfTrue="1" operator="equal">
      <formula>"Fa"</formula>
    </cfRule>
    <cfRule type="cellIs" dxfId="239" priority="604" stopIfTrue="1" operator="equal">
      <formula>"Pc"</formula>
    </cfRule>
    <cfRule type="cellIs" dxfId="238" priority="603" stopIfTrue="1" operator="equal">
      <formula>"Lm"</formula>
    </cfRule>
    <cfRule type="cellIs" dxfId="237" priority="602" stopIfTrue="1" operator="equal">
      <formula>"Va"</formula>
    </cfRule>
    <cfRule type="cellIs" dxfId="236" priority="601" stopIfTrue="1" operator="equal">
      <formula>"Ad"</formula>
    </cfRule>
    <cfRule type="cellIs" dxfId="235" priority="600" stopIfTrue="1" operator="equal">
      <formula>"Au"</formula>
    </cfRule>
  </conditionalFormatting>
  <conditionalFormatting sqref="AZ57">
    <cfRule type="cellIs" dxfId="234" priority="1121" stopIfTrue="1" operator="equal">
      <formula>"LM"</formula>
    </cfRule>
    <cfRule type="cellIs" dxfId="233" priority="1118" stopIfTrue="1" operator="equal">
      <formula>"Da"</formula>
    </cfRule>
    <cfRule type="cellIs" dxfId="232" priority="1119" stopIfTrue="1" operator="equal">
      <formula>"Ps"</formula>
    </cfRule>
    <cfRule type="cellIs" dxfId="231" priority="1120" stopIfTrue="1" operator="equal">
      <formula>"Va"</formula>
    </cfRule>
  </conditionalFormatting>
  <conditionalFormatting sqref="BA39:BB39">
    <cfRule type="cellIs" dxfId="230" priority="146" stopIfTrue="1" operator="equal">
      <formula>"Ad"</formula>
    </cfRule>
    <cfRule type="cellIs" dxfId="229" priority="147" stopIfTrue="1" operator="equal">
      <formula>"Va"</formula>
    </cfRule>
    <cfRule type="cellIs" dxfId="228" priority="148" stopIfTrue="1" operator="equal">
      <formula>"Lm"</formula>
    </cfRule>
    <cfRule type="cellIs" dxfId="227" priority="150" stopIfTrue="1" operator="equal">
      <formula>"Fa"</formula>
    </cfRule>
    <cfRule type="cellIs" dxfId="226" priority="149" stopIfTrue="1" operator="equal">
      <formula>"Pc"</formula>
    </cfRule>
    <cfRule type="cellIs" dxfId="225" priority="145" stopIfTrue="1" operator="equal">
      <formula>"Au"</formula>
    </cfRule>
  </conditionalFormatting>
  <conditionalFormatting sqref="BA42:BB42">
    <cfRule type="cellIs" dxfId="224" priority="599" stopIfTrue="1" operator="equal">
      <formula>"Fa"</formula>
    </cfRule>
    <cfRule type="cellIs" dxfId="223" priority="598" stopIfTrue="1" operator="equal">
      <formula>"Pc"</formula>
    </cfRule>
    <cfRule type="cellIs" dxfId="222" priority="597" stopIfTrue="1" operator="equal">
      <formula>"Lm"</formula>
    </cfRule>
    <cfRule type="cellIs" dxfId="221" priority="596" stopIfTrue="1" operator="equal">
      <formula>"Va"</formula>
    </cfRule>
    <cfRule type="cellIs" dxfId="220" priority="595" stopIfTrue="1" operator="equal">
      <formula>"Ad"</formula>
    </cfRule>
    <cfRule type="cellIs" dxfId="219" priority="594" stopIfTrue="1" operator="equal">
      <formula>"Au"</formula>
    </cfRule>
  </conditionalFormatting>
  <conditionalFormatting sqref="BA48:BB48">
    <cfRule type="cellIs" dxfId="218" priority="511" stopIfTrue="1" operator="equal">
      <formula>"Ad"</formula>
    </cfRule>
    <cfRule type="cellIs" dxfId="217" priority="512" stopIfTrue="1" operator="equal">
      <formula>"Va"</formula>
    </cfRule>
    <cfRule type="cellIs" dxfId="216" priority="513" stopIfTrue="1" operator="equal">
      <formula>"Lm"</formula>
    </cfRule>
    <cfRule type="cellIs" dxfId="215" priority="514" stopIfTrue="1" operator="equal">
      <formula>"Pc"</formula>
    </cfRule>
    <cfRule type="cellIs" dxfId="214" priority="515" stopIfTrue="1" operator="equal">
      <formula>"Fa"</formula>
    </cfRule>
    <cfRule type="cellIs" dxfId="213" priority="510" stopIfTrue="1" operator="equal">
      <formula>"Au"</formula>
    </cfRule>
  </conditionalFormatting>
  <conditionalFormatting sqref="BE22:BL22">
    <cfRule type="cellIs" dxfId="212" priority="7" stopIfTrue="1" operator="equal">
      <formula>"Fa"</formula>
    </cfRule>
    <cfRule type="cellIs" dxfId="211" priority="6" stopIfTrue="1" operator="equal">
      <formula>"Pc"</formula>
    </cfRule>
    <cfRule type="cellIs" dxfId="210" priority="5" stopIfTrue="1" operator="equal">
      <formula>"Lm"</formula>
    </cfRule>
    <cfRule type="cellIs" dxfId="209" priority="4" stopIfTrue="1" operator="equal">
      <formula>"Va"</formula>
    </cfRule>
    <cfRule type="cellIs" dxfId="208" priority="3" stopIfTrue="1" operator="equal">
      <formula>"Ad"</formula>
    </cfRule>
    <cfRule type="cellIs" dxfId="207" priority="1" stopIfTrue="1" operator="equal">
      <formula>"Cn"</formula>
    </cfRule>
    <cfRule type="cellIs" dxfId="206" priority="2" stopIfTrue="1" operator="equal">
      <formula>"Au"</formula>
    </cfRule>
  </conditionalFormatting>
  <conditionalFormatting sqref="BK9:BL21">
    <cfRule type="cellIs" dxfId="205" priority="44" stopIfTrue="1" operator="equal">
      <formula>"Au"</formula>
    </cfRule>
    <cfRule type="cellIs" dxfId="204" priority="45" stopIfTrue="1" operator="equal">
      <formula>"Ad"</formula>
    </cfRule>
    <cfRule type="cellIs" dxfId="203" priority="46" stopIfTrue="1" operator="equal">
      <formula>"Va"</formula>
    </cfRule>
    <cfRule type="cellIs" dxfId="202" priority="48" stopIfTrue="1" operator="equal">
      <formula>"Pc"</formula>
    </cfRule>
    <cfRule type="cellIs" dxfId="201" priority="43" stopIfTrue="1" operator="equal">
      <formula>"Cn"</formula>
    </cfRule>
    <cfRule type="cellIs" dxfId="200" priority="49" stopIfTrue="1" operator="equal">
      <formula>"Fa"</formula>
    </cfRule>
    <cfRule type="cellIs" dxfId="199" priority="47" stopIfTrue="1" operator="equal">
      <formula>"Lm"</formula>
    </cfRule>
  </conditionalFormatting>
  <conditionalFormatting sqref="BK32:BL35">
    <cfRule type="cellIs" dxfId="198" priority="28" stopIfTrue="1" operator="equal">
      <formula>"Fa"</formula>
    </cfRule>
    <cfRule type="cellIs" dxfId="197" priority="26" stopIfTrue="1" operator="equal">
      <formula>"Lm"</formula>
    </cfRule>
    <cfRule type="cellIs" dxfId="196" priority="25" stopIfTrue="1" operator="equal">
      <formula>"Va"</formula>
    </cfRule>
    <cfRule type="cellIs" dxfId="195" priority="24" stopIfTrue="1" operator="equal">
      <formula>"Ad"</formula>
    </cfRule>
    <cfRule type="cellIs" dxfId="194" priority="23" stopIfTrue="1" operator="equal">
      <formula>"Au"</formula>
    </cfRule>
    <cfRule type="cellIs" dxfId="193" priority="22" stopIfTrue="1" operator="equal">
      <formula>"Cn"</formula>
    </cfRule>
    <cfRule type="cellIs" dxfId="192" priority="27" stopIfTrue="1" operator="equal">
      <formula>"Pc"</formula>
    </cfRule>
  </conditionalFormatting>
  <conditionalFormatting sqref="BK37:BL41">
    <cfRule type="cellIs" dxfId="191" priority="8" stopIfTrue="1" operator="equal">
      <formula>"Cn"</formula>
    </cfRule>
    <cfRule type="cellIs" dxfId="190" priority="9" stopIfTrue="1" operator="equal">
      <formula>"Au"</formula>
    </cfRule>
    <cfRule type="cellIs" dxfId="189" priority="14" stopIfTrue="1" operator="equal">
      <formula>"Fa"</formula>
    </cfRule>
    <cfRule type="cellIs" dxfId="188" priority="13" stopIfTrue="1" operator="equal">
      <formula>"Pc"</formula>
    </cfRule>
    <cfRule type="cellIs" dxfId="187" priority="12" stopIfTrue="1" operator="equal">
      <formula>"Lm"</formula>
    </cfRule>
    <cfRule type="cellIs" dxfId="186" priority="11" stopIfTrue="1" operator="equal">
      <formula>"Va"</formula>
    </cfRule>
    <cfRule type="cellIs" dxfId="185" priority="10" stopIfTrue="1" operator="equal">
      <formula>"Ad"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C64"/>
  <sheetViews>
    <sheetView tabSelected="1" zoomScale="80" zoomScaleNormal="80" workbookViewId="0">
      <pane xSplit="7" ySplit="7" topLeftCell="X10" activePane="bottomRight" state="frozen"/>
      <selection activeCell="A39" sqref="A39:IV39"/>
      <selection pane="topRight" activeCell="A39" sqref="A39:IV39"/>
      <selection pane="bottomLeft" activeCell="A39" sqref="A39:IV39"/>
      <selection pane="bottomRight" activeCell="B33" sqref="A33:XFD33"/>
    </sheetView>
  </sheetViews>
  <sheetFormatPr baseColWidth="10" defaultRowHeight="15" x14ac:dyDescent="0.25"/>
  <cols>
    <col min="1" max="1" width="5.140625" style="5" customWidth="1"/>
    <col min="2" max="2" width="4" style="5" customWidth="1"/>
    <col min="3" max="3" width="15.85546875" style="5" bestFit="1" customWidth="1"/>
    <col min="4" max="4" width="15.5703125" style="5" customWidth="1"/>
    <col min="5" max="5" width="27.140625" style="5" bestFit="1" customWidth="1"/>
    <col min="6" max="6" width="11" style="5" customWidth="1"/>
    <col min="7" max="7" width="28.7109375" style="5" customWidth="1"/>
    <col min="8" max="8" width="7.5703125" style="5" customWidth="1"/>
    <col min="9" max="9" width="4.5703125" style="1" customWidth="1"/>
    <col min="10" max="62" width="4.7109375" style="1" customWidth="1"/>
    <col min="63" max="70" width="4.7109375" style="5" customWidth="1"/>
    <col min="71" max="71" width="11.42578125" style="5" customWidth="1"/>
    <col min="72" max="72" width="12.28515625" style="5" customWidth="1"/>
    <col min="73" max="73" width="11.85546875" style="5" customWidth="1"/>
    <col min="74" max="74" width="9.7109375" style="5" customWidth="1"/>
    <col min="75" max="75" width="12.7109375" style="5" customWidth="1"/>
    <col min="76" max="76" width="11.85546875" style="5" customWidth="1"/>
    <col min="77" max="77" width="12.140625" style="5" customWidth="1"/>
    <col min="78" max="78" width="11.42578125" style="5" customWidth="1"/>
    <col min="79" max="79" width="12.42578125" style="5" customWidth="1"/>
    <col min="80" max="80" width="9.42578125" style="5" customWidth="1"/>
    <col min="81" max="81" width="12.42578125" style="5" customWidth="1"/>
    <col min="82" max="16384" width="11.42578125" style="5"/>
  </cols>
  <sheetData>
    <row r="1" spans="1:81" x14ac:dyDescent="0.25">
      <c r="A1" s="1"/>
      <c r="B1" s="1"/>
      <c r="C1" s="1"/>
      <c r="D1" s="2"/>
      <c r="E1" s="3"/>
      <c r="F1" s="3"/>
      <c r="G1" s="4"/>
    </row>
    <row r="2" spans="1:81" ht="18" x14ac:dyDescent="0.25">
      <c r="A2" s="1"/>
      <c r="B2" s="1"/>
      <c r="C2" s="1"/>
      <c r="D2" s="6"/>
      <c r="E2" s="7"/>
      <c r="F2" s="8"/>
      <c r="G2" s="9"/>
      <c r="BE2" s="10" t="s">
        <v>0</v>
      </c>
    </row>
    <row r="3" spans="1:81" s="1" customFormat="1" ht="13.5" customHeight="1" thickBo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81" ht="20.45" customHeight="1" thickBot="1" x14ac:dyDescent="0.3">
      <c r="A4" s="11"/>
      <c r="B4" s="12"/>
      <c r="C4" s="12"/>
      <c r="D4" s="13" t="s">
        <v>225</v>
      </c>
      <c r="E4" s="14"/>
      <c r="F4" s="14"/>
      <c r="G4" s="15"/>
      <c r="H4" s="16"/>
      <c r="I4" s="173" t="s">
        <v>5</v>
      </c>
      <c r="J4" s="174"/>
      <c r="K4" s="173" t="s">
        <v>6</v>
      </c>
      <c r="L4" s="174"/>
      <c r="M4" s="173" t="s">
        <v>7</v>
      </c>
      <c r="N4" s="174"/>
      <c r="O4" s="175" t="s">
        <v>8</v>
      </c>
      <c r="P4" s="176"/>
      <c r="Q4" s="175" t="s">
        <v>2</v>
      </c>
      <c r="R4" s="176"/>
      <c r="S4" s="173" t="s">
        <v>3</v>
      </c>
      <c r="T4" s="174"/>
      <c r="U4" s="173" t="s">
        <v>4</v>
      </c>
      <c r="V4" s="174"/>
      <c r="W4" s="173" t="s">
        <v>5</v>
      </c>
      <c r="X4" s="174"/>
      <c r="Y4" s="173" t="s">
        <v>6</v>
      </c>
      <c r="Z4" s="174"/>
      <c r="AA4" s="173" t="s">
        <v>7</v>
      </c>
      <c r="AB4" s="174"/>
      <c r="AC4" s="175" t="s">
        <v>8</v>
      </c>
      <c r="AD4" s="176"/>
      <c r="AE4" s="175" t="s">
        <v>2</v>
      </c>
      <c r="AF4" s="176"/>
      <c r="AG4" s="173" t="s">
        <v>3</v>
      </c>
      <c r="AH4" s="174"/>
      <c r="AI4" s="173" t="s">
        <v>4</v>
      </c>
      <c r="AJ4" s="174"/>
      <c r="AK4" s="173" t="s">
        <v>5</v>
      </c>
      <c r="AL4" s="174"/>
      <c r="AM4" s="173" t="s">
        <v>6</v>
      </c>
      <c r="AN4" s="174"/>
      <c r="AO4" s="173" t="s">
        <v>7</v>
      </c>
      <c r="AP4" s="174"/>
      <c r="AQ4" s="175" t="s">
        <v>8</v>
      </c>
      <c r="AR4" s="176"/>
      <c r="AS4" s="175" t="s">
        <v>2</v>
      </c>
      <c r="AT4" s="176"/>
      <c r="AU4" s="173" t="s">
        <v>3</v>
      </c>
      <c r="AV4" s="174"/>
      <c r="AW4" s="173" t="s">
        <v>4</v>
      </c>
      <c r="AX4" s="174"/>
      <c r="AY4" s="173" t="s">
        <v>5</v>
      </c>
      <c r="AZ4" s="174"/>
      <c r="BA4" s="173" t="s">
        <v>6</v>
      </c>
      <c r="BB4" s="174"/>
      <c r="BC4" s="173" t="s">
        <v>7</v>
      </c>
      <c r="BD4" s="174"/>
      <c r="BE4" s="175" t="s">
        <v>8</v>
      </c>
      <c r="BF4" s="176"/>
      <c r="BG4" s="175" t="s">
        <v>2</v>
      </c>
      <c r="BH4" s="176"/>
      <c r="BI4" s="173" t="s">
        <v>3</v>
      </c>
      <c r="BJ4" s="174"/>
      <c r="BK4" s="173" t="s">
        <v>4</v>
      </c>
      <c r="BL4" s="174"/>
      <c r="BM4" s="173" t="s">
        <v>5</v>
      </c>
      <c r="BN4" s="174"/>
      <c r="BO4" s="173" t="s">
        <v>6</v>
      </c>
      <c r="BP4" s="174"/>
      <c r="BQ4" s="173" t="s">
        <v>7</v>
      </c>
      <c r="BR4" s="174"/>
      <c r="BS4" s="180" t="s">
        <v>9</v>
      </c>
      <c r="BT4" s="183" t="s">
        <v>10</v>
      </c>
      <c r="BU4" s="186" t="s">
        <v>11</v>
      </c>
      <c r="BV4" s="189" t="s">
        <v>12</v>
      </c>
      <c r="BW4" s="192" t="s">
        <v>13</v>
      </c>
      <c r="BX4" s="197" t="s">
        <v>14</v>
      </c>
      <c r="BY4" s="200" t="s">
        <v>15</v>
      </c>
      <c r="BZ4" s="203" t="s">
        <v>16</v>
      </c>
      <c r="CA4" s="206" t="s">
        <v>17</v>
      </c>
      <c r="CB4" s="209" t="s">
        <v>18</v>
      </c>
      <c r="CC4" s="177" t="s">
        <v>19</v>
      </c>
    </row>
    <row r="5" spans="1:81" s="1" customFormat="1" ht="19.5" customHeight="1" thickBot="1" x14ac:dyDescent="0.3">
      <c r="A5" s="11"/>
      <c r="B5" s="12"/>
      <c r="D5" s="13" t="s">
        <v>20</v>
      </c>
      <c r="E5" s="17"/>
      <c r="F5" s="17"/>
      <c r="H5" s="10"/>
      <c r="I5" s="195">
        <v>44986</v>
      </c>
      <c r="J5" s="196"/>
      <c r="K5" s="195">
        <v>44987</v>
      </c>
      <c r="L5" s="196"/>
      <c r="M5" s="195">
        <v>44988</v>
      </c>
      <c r="N5" s="196"/>
      <c r="O5" s="212">
        <v>44989</v>
      </c>
      <c r="P5" s="213"/>
      <c r="Q5" s="212">
        <v>44990</v>
      </c>
      <c r="R5" s="213"/>
      <c r="S5" s="195">
        <v>44991</v>
      </c>
      <c r="T5" s="196"/>
      <c r="U5" s="195">
        <v>44992</v>
      </c>
      <c r="V5" s="196"/>
      <c r="W5" s="195">
        <v>44993</v>
      </c>
      <c r="X5" s="196"/>
      <c r="Y5" s="195">
        <v>44994</v>
      </c>
      <c r="Z5" s="196"/>
      <c r="AA5" s="195">
        <v>44995</v>
      </c>
      <c r="AB5" s="196"/>
      <c r="AC5" s="212">
        <v>44996</v>
      </c>
      <c r="AD5" s="213"/>
      <c r="AE5" s="212">
        <v>44997</v>
      </c>
      <c r="AF5" s="213"/>
      <c r="AG5" s="195">
        <v>44998</v>
      </c>
      <c r="AH5" s="196"/>
      <c r="AI5" s="195">
        <v>44999</v>
      </c>
      <c r="AJ5" s="196"/>
      <c r="AK5" s="195">
        <v>45000</v>
      </c>
      <c r="AL5" s="196"/>
      <c r="AM5" s="195">
        <v>45001</v>
      </c>
      <c r="AN5" s="196"/>
      <c r="AO5" s="195">
        <v>45002</v>
      </c>
      <c r="AP5" s="196"/>
      <c r="AQ5" s="212">
        <v>45003</v>
      </c>
      <c r="AR5" s="213"/>
      <c r="AS5" s="212">
        <v>45004</v>
      </c>
      <c r="AT5" s="213"/>
      <c r="AU5" s="195">
        <v>45005</v>
      </c>
      <c r="AV5" s="196"/>
      <c r="AW5" s="195">
        <v>45006</v>
      </c>
      <c r="AX5" s="196"/>
      <c r="AY5" s="195">
        <v>45007</v>
      </c>
      <c r="AZ5" s="196"/>
      <c r="BA5" s="195">
        <v>45008</v>
      </c>
      <c r="BB5" s="196"/>
      <c r="BC5" s="195">
        <v>45009</v>
      </c>
      <c r="BD5" s="196"/>
      <c r="BE5" s="212">
        <v>45010</v>
      </c>
      <c r="BF5" s="213"/>
      <c r="BG5" s="212">
        <v>45011</v>
      </c>
      <c r="BH5" s="213"/>
      <c r="BI5" s="195">
        <v>45012</v>
      </c>
      <c r="BJ5" s="196"/>
      <c r="BK5" s="195">
        <v>45013</v>
      </c>
      <c r="BL5" s="196"/>
      <c r="BM5" s="195">
        <v>45014</v>
      </c>
      <c r="BN5" s="196"/>
      <c r="BO5" s="195">
        <v>45015</v>
      </c>
      <c r="BP5" s="196"/>
      <c r="BQ5" s="195">
        <v>45016</v>
      </c>
      <c r="BR5" s="196"/>
      <c r="BS5" s="181"/>
      <c r="BT5" s="184"/>
      <c r="BU5" s="187"/>
      <c r="BV5" s="190"/>
      <c r="BW5" s="193"/>
      <c r="BX5" s="198"/>
      <c r="BY5" s="201"/>
      <c r="BZ5" s="204"/>
      <c r="CA5" s="207"/>
      <c r="CB5" s="210"/>
      <c r="CC5" s="178"/>
    </row>
    <row r="6" spans="1:81" s="1" customFormat="1" ht="21" customHeight="1" thickBot="1" x14ac:dyDescent="0.3">
      <c r="A6" s="11"/>
      <c r="B6" s="12"/>
      <c r="C6" s="12"/>
      <c r="D6" s="13"/>
      <c r="E6" s="14"/>
      <c r="F6" s="14"/>
      <c r="G6" s="12"/>
      <c r="H6" s="10"/>
      <c r="I6" s="30" t="s">
        <v>21</v>
      </c>
      <c r="J6" s="124" t="s">
        <v>22</v>
      </c>
      <c r="K6" s="25" t="s">
        <v>21</v>
      </c>
      <c r="L6" s="23" t="s">
        <v>22</v>
      </c>
      <c r="M6" s="22" t="s">
        <v>21</v>
      </c>
      <c r="N6" s="23" t="s">
        <v>22</v>
      </c>
      <c r="O6" s="125" t="s">
        <v>21</v>
      </c>
      <c r="P6" s="126" t="s">
        <v>22</v>
      </c>
      <c r="Q6" s="20" t="s">
        <v>21</v>
      </c>
      <c r="R6" s="21" t="s">
        <v>22</v>
      </c>
      <c r="S6" s="26" t="s">
        <v>21</v>
      </c>
      <c r="T6" s="27" t="s">
        <v>22</v>
      </c>
      <c r="U6" s="30" t="s">
        <v>21</v>
      </c>
      <c r="V6" s="27" t="s">
        <v>22</v>
      </c>
      <c r="W6" s="26" t="s">
        <v>21</v>
      </c>
      <c r="X6" s="124" t="s">
        <v>22</v>
      </c>
      <c r="Y6" s="25" t="s">
        <v>21</v>
      </c>
      <c r="Z6" s="23" t="s">
        <v>22</v>
      </c>
      <c r="AA6" s="22" t="s">
        <v>21</v>
      </c>
      <c r="AB6" s="23" t="s">
        <v>22</v>
      </c>
      <c r="AC6" s="125" t="s">
        <v>21</v>
      </c>
      <c r="AD6" s="21" t="s">
        <v>22</v>
      </c>
      <c r="AE6" s="20" t="s">
        <v>21</v>
      </c>
      <c r="AF6" s="21" t="s">
        <v>22</v>
      </c>
      <c r="AG6" s="26" t="s">
        <v>21</v>
      </c>
      <c r="AH6" s="27" t="s">
        <v>22</v>
      </c>
      <c r="AI6" s="26" t="s">
        <v>21</v>
      </c>
      <c r="AJ6" s="124" t="s">
        <v>22</v>
      </c>
      <c r="AK6" s="30" t="s">
        <v>21</v>
      </c>
      <c r="AL6" s="124" t="s">
        <v>22</v>
      </c>
      <c r="AM6" s="25" t="s">
        <v>21</v>
      </c>
      <c r="AN6" s="23" t="s">
        <v>22</v>
      </c>
      <c r="AO6" s="22" t="s">
        <v>21</v>
      </c>
      <c r="AP6" s="23" t="s">
        <v>22</v>
      </c>
      <c r="AQ6" s="125" t="s">
        <v>21</v>
      </c>
      <c r="AR6" s="126" t="s">
        <v>22</v>
      </c>
      <c r="AS6" s="20" t="s">
        <v>21</v>
      </c>
      <c r="AT6" s="21" t="s">
        <v>22</v>
      </c>
      <c r="AU6" s="26" t="s">
        <v>21</v>
      </c>
      <c r="AV6" s="27" t="s">
        <v>22</v>
      </c>
      <c r="AW6" s="26" t="s">
        <v>21</v>
      </c>
      <c r="AX6" s="124" t="s">
        <v>22</v>
      </c>
      <c r="AY6" s="30" t="s">
        <v>21</v>
      </c>
      <c r="AZ6" s="124" t="s">
        <v>22</v>
      </c>
      <c r="BA6" s="25" t="s">
        <v>21</v>
      </c>
      <c r="BB6" s="23" t="s">
        <v>22</v>
      </c>
      <c r="BC6" s="22" t="s">
        <v>21</v>
      </c>
      <c r="BD6" s="23" t="s">
        <v>22</v>
      </c>
      <c r="BE6" s="125" t="s">
        <v>21</v>
      </c>
      <c r="BF6" s="126" t="s">
        <v>22</v>
      </c>
      <c r="BG6" s="20" t="s">
        <v>21</v>
      </c>
      <c r="BH6" s="21" t="s">
        <v>22</v>
      </c>
      <c r="BI6" s="26" t="s">
        <v>21</v>
      </c>
      <c r="BJ6" s="27" t="s">
        <v>22</v>
      </c>
      <c r="BK6" s="26" t="s">
        <v>21</v>
      </c>
      <c r="BL6" s="124" t="s">
        <v>22</v>
      </c>
      <c r="BM6" s="30" t="s">
        <v>21</v>
      </c>
      <c r="BN6" s="124" t="s">
        <v>22</v>
      </c>
      <c r="BO6" s="30" t="s">
        <v>21</v>
      </c>
      <c r="BP6" s="27" t="s">
        <v>22</v>
      </c>
      <c r="BQ6" s="30" t="s">
        <v>21</v>
      </c>
      <c r="BR6" s="27" t="s">
        <v>22</v>
      </c>
      <c r="BS6" s="182"/>
      <c r="BT6" s="185"/>
      <c r="BU6" s="188"/>
      <c r="BV6" s="191"/>
      <c r="BW6" s="194"/>
      <c r="BX6" s="199"/>
      <c r="BY6" s="202"/>
      <c r="BZ6" s="205"/>
      <c r="CA6" s="208"/>
      <c r="CB6" s="211"/>
      <c r="CC6" s="179"/>
    </row>
    <row r="7" spans="1:81" ht="15.75" thickBot="1" x14ac:dyDescent="0.3">
      <c r="A7" s="31"/>
      <c r="B7" s="32"/>
      <c r="C7" s="33" t="s">
        <v>23</v>
      </c>
      <c r="D7" s="34" t="s">
        <v>24</v>
      </c>
      <c r="E7" s="35" t="s">
        <v>25</v>
      </c>
      <c r="F7" s="33" t="s">
        <v>26</v>
      </c>
      <c r="G7" s="34" t="s">
        <v>27</v>
      </c>
      <c r="H7" s="36" t="s">
        <v>28</v>
      </c>
      <c r="I7" s="39"/>
      <c r="J7" s="38"/>
      <c r="K7" s="39"/>
      <c r="L7" s="38"/>
      <c r="M7" s="39"/>
      <c r="N7" s="38"/>
      <c r="O7" s="39"/>
      <c r="P7" s="38"/>
      <c r="Q7" s="40"/>
      <c r="R7" s="38"/>
      <c r="S7" s="41"/>
      <c r="T7" s="42"/>
      <c r="U7" s="37"/>
      <c r="V7" s="43"/>
      <c r="W7" s="39"/>
      <c r="X7" s="38"/>
      <c r="Y7" s="39"/>
      <c r="Z7" s="38"/>
      <c r="AA7" s="40"/>
      <c r="AB7" s="38"/>
      <c r="AC7" s="39"/>
      <c r="AD7" s="38"/>
      <c r="AE7" s="39"/>
      <c r="AF7" s="38"/>
      <c r="AG7" s="37"/>
      <c r="AH7" s="43"/>
      <c r="AI7" s="41"/>
      <c r="AJ7" s="42"/>
      <c r="AK7" s="37"/>
      <c r="AL7" s="43"/>
      <c r="AM7" s="44"/>
      <c r="AN7" s="45"/>
      <c r="AO7" s="37"/>
      <c r="AP7" s="43"/>
      <c r="AQ7" s="39"/>
      <c r="AR7" s="38"/>
      <c r="AS7" s="40"/>
      <c r="AT7" s="38"/>
      <c r="AU7" s="41"/>
      <c r="AV7" s="42"/>
      <c r="AW7" s="39"/>
      <c r="AX7" s="38"/>
      <c r="AY7" s="41"/>
      <c r="AZ7" s="42"/>
      <c r="BA7" s="39"/>
      <c r="BB7" s="38"/>
      <c r="BC7" s="40"/>
      <c r="BD7" s="46"/>
      <c r="BE7" s="39"/>
      <c r="BF7" s="38"/>
      <c r="BG7" s="40"/>
      <c r="BH7" s="38"/>
      <c r="BI7" s="40"/>
      <c r="BJ7" s="46"/>
      <c r="BK7" s="39"/>
      <c r="BL7" s="38"/>
      <c r="BM7" s="47"/>
      <c r="BN7" s="38"/>
      <c r="BO7" s="48"/>
      <c r="BP7" s="49"/>
      <c r="BQ7" s="48"/>
      <c r="BR7" s="49"/>
      <c r="BS7" s="156"/>
      <c r="BT7" s="157"/>
      <c r="BU7" s="157"/>
      <c r="BV7" s="157"/>
      <c r="BW7" s="157"/>
      <c r="BX7" s="157"/>
      <c r="BY7" s="157"/>
      <c r="BZ7" s="157"/>
      <c r="CA7" s="157"/>
      <c r="CB7" s="157"/>
      <c r="CC7" s="158"/>
    </row>
    <row r="8" spans="1:81" ht="15" customHeight="1" thickBot="1" x14ac:dyDescent="0.3">
      <c r="A8" s="214"/>
      <c r="B8" s="53">
        <v>1</v>
      </c>
      <c r="C8" s="54" t="s">
        <v>29</v>
      </c>
      <c r="D8" s="55"/>
      <c r="E8" s="55" t="s">
        <v>30</v>
      </c>
      <c r="F8" s="56" t="s">
        <v>31</v>
      </c>
      <c r="G8" s="57" t="s">
        <v>32</v>
      </c>
      <c r="H8" s="58" t="s">
        <v>33</v>
      </c>
      <c r="I8" s="127">
        <v>0</v>
      </c>
      <c r="J8" s="84" t="s">
        <v>40</v>
      </c>
      <c r="K8" s="83">
        <v>0</v>
      </c>
      <c r="L8" s="84" t="s">
        <v>40</v>
      </c>
      <c r="M8" s="79">
        <v>0</v>
      </c>
      <c r="N8" s="80" t="s">
        <v>40</v>
      </c>
      <c r="O8" s="67">
        <v>0</v>
      </c>
      <c r="P8" s="68" t="s">
        <v>34</v>
      </c>
      <c r="Q8" s="67">
        <v>0</v>
      </c>
      <c r="R8" s="68" t="s">
        <v>34</v>
      </c>
      <c r="S8" s="65">
        <v>9</v>
      </c>
      <c r="T8" s="66" t="s">
        <v>229</v>
      </c>
      <c r="U8" s="65">
        <v>0</v>
      </c>
      <c r="V8" s="66" t="s">
        <v>244</v>
      </c>
      <c r="W8" s="65">
        <v>9</v>
      </c>
      <c r="X8" s="66" t="s">
        <v>229</v>
      </c>
      <c r="Y8" s="65">
        <v>9</v>
      </c>
      <c r="Z8" s="66" t="s">
        <v>229</v>
      </c>
      <c r="AA8" s="65">
        <v>9</v>
      </c>
      <c r="AB8" s="66" t="s">
        <v>229</v>
      </c>
      <c r="AC8" s="67">
        <v>0</v>
      </c>
      <c r="AD8" s="68" t="s">
        <v>34</v>
      </c>
      <c r="AE8" s="67">
        <v>0</v>
      </c>
      <c r="AF8" s="68" t="s">
        <v>34</v>
      </c>
      <c r="AG8" s="65">
        <v>9</v>
      </c>
      <c r="AH8" s="66" t="s">
        <v>229</v>
      </c>
      <c r="AI8" s="65">
        <v>9</v>
      </c>
      <c r="AJ8" s="66" t="s">
        <v>229</v>
      </c>
      <c r="AK8" s="65">
        <v>9</v>
      </c>
      <c r="AL8" s="66" t="s">
        <v>229</v>
      </c>
      <c r="AM8" s="65">
        <v>9</v>
      </c>
      <c r="AN8" s="66" t="s">
        <v>229</v>
      </c>
      <c r="AO8" s="65">
        <v>9</v>
      </c>
      <c r="AP8" s="66" t="s">
        <v>229</v>
      </c>
      <c r="AQ8" s="67">
        <v>0</v>
      </c>
      <c r="AR8" s="68" t="s">
        <v>34</v>
      </c>
      <c r="AS8" s="131">
        <v>0</v>
      </c>
      <c r="AT8" s="132" t="s">
        <v>34</v>
      </c>
      <c r="AU8" s="65">
        <v>9</v>
      </c>
      <c r="AV8" s="66" t="s">
        <v>229</v>
      </c>
      <c r="AW8" s="65">
        <v>9</v>
      </c>
      <c r="AX8" s="66" t="s">
        <v>229</v>
      </c>
      <c r="AY8" s="65">
        <v>9</v>
      </c>
      <c r="AZ8" s="66" t="s">
        <v>229</v>
      </c>
      <c r="BA8" s="65">
        <v>9</v>
      </c>
      <c r="BB8" s="66" t="s">
        <v>229</v>
      </c>
      <c r="BC8" s="65">
        <v>9</v>
      </c>
      <c r="BD8" s="66" t="s">
        <v>229</v>
      </c>
      <c r="BE8" s="67">
        <v>0</v>
      </c>
      <c r="BF8" s="68" t="s">
        <v>34</v>
      </c>
      <c r="BG8" s="67">
        <v>0</v>
      </c>
      <c r="BH8" s="68" t="s">
        <v>34</v>
      </c>
      <c r="BI8" s="65">
        <v>9</v>
      </c>
      <c r="BJ8" s="66" t="s">
        <v>229</v>
      </c>
      <c r="BK8" s="65">
        <v>9</v>
      </c>
      <c r="BL8" s="66" t="s">
        <v>229</v>
      </c>
      <c r="BM8" s="65">
        <v>9</v>
      </c>
      <c r="BN8" s="66" t="s">
        <v>229</v>
      </c>
      <c r="BO8" s="65">
        <v>9</v>
      </c>
      <c r="BP8" s="66" t="s">
        <v>229</v>
      </c>
      <c r="BQ8" s="65">
        <v>9</v>
      </c>
      <c r="BR8" s="66" t="s">
        <v>229</v>
      </c>
      <c r="BS8" s="159">
        <f t="shared" ref="BS8" si="0">COUNTIF(I8:BP8,"A")+COUNTIF(I8:BL8,"B")+COUNTIF(I8:BL8,"C")+COUNTIF(I8:BL8,"A1")+COUNTIF(I8:BL8,"B1")+ COUNTIF(I8:BL8,"A2")+COUNTIF(I8:BL8,"B2")+ COUNTIF(I8:BL8,"H")</f>
        <v>18</v>
      </c>
      <c r="BT8" s="70">
        <f t="shared" ref="BT8:BT39" ca="1" si="1">SUMIF($I$6:$BP$57,"Hn",I8:BP8)</f>
        <v>162</v>
      </c>
      <c r="BU8" s="70">
        <f>COUNTIF(I8:BP8,"De")+COUNTIF(I8:BL8,"Pc")+COUNTIF(I8:BL8,"Ad")+COUNTIF(I8:BL8,"Fa")</f>
        <v>9</v>
      </c>
      <c r="BV8" s="70">
        <f t="shared" ref="BV8" si="2">COUNTIF(I8:BP8,"Fa")</f>
        <v>0</v>
      </c>
      <c r="BW8" s="70">
        <f t="shared" ref="BW8" si="3">COUNTIF(I8:BP8,"Pc")</f>
        <v>1</v>
      </c>
      <c r="BX8" s="70">
        <f t="shared" ref="BX8" si="4">COUNTIF(I8:BP8,"Cn")</f>
        <v>0</v>
      </c>
      <c r="BY8" s="70">
        <f t="shared" ref="BY8" si="5">COUNTIF(I8:BP8,"Lm")</f>
        <v>0</v>
      </c>
      <c r="BZ8" s="70">
        <f t="shared" ref="BZ8" si="6">COUNTIF(I8:BP8,"Au")</f>
        <v>0</v>
      </c>
      <c r="CA8" s="70">
        <f>COUNTIF(I8:BP8,"Va")</f>
        <v>3</v>
      </c>
      <c r="CB8" s="70">
        <f>COUNTIF(I8:BP8,"Ad")</f>
        <v>0</v>
      </c>
      <c r="CC8" s="71">
        <f>COUNTIF(I8:BP8,"A")+COUNTIF(I8:BP8,"B")+COUNTIF(I8:BP8,"C")+COUNTIF(I8:BP8,"De")+COUNTIF(I8:BP8,"Pc")+COUNTIF(I8:BP8,"V")</f>
        <v>27</v>
      </c>
    </row>
    <row r="9" spans="1:81" ht="15" customHeight="1" x14ac:dyDescent="0.25">
      <c r="A9" s="214"/>
      <c r="B9" s="72">
        <v>2</v>
      </c>
      <c r="C9" s="73" t="s">
        <v>35</v>
      </c>
      <c r="D9" s="74" t="s">
        <v>36</v>
      </c>
      <c r="E9" s="74" t="s">
        <v>37</v>
      </c>
      <c r="F9" s="75" t="s">
        <v>38</v>
      </c>
      <c r="G9" s="57" t="s">
        <v>39</v>
      </c>
      <c r="H9" s="76" t="s">
        <v>33</v>
      </c>
      <c r="I9" s="83">
        <v>9</v>
      </c>
      <c r="J9" s="84" t="s">
        <v>229</v>
      </c>
      <c r="K9" s="83">
        <v>9</v>
      </c>
      <c r="L9" s="84" t="s">
        <v>229</v>
      </c>
      <c r="M9" s="83">
        <v>9</v>
      </c>
      <c r="N9" s="84" t="s">
        <v>229</v>
      </c>
      <c r="O9" s="77">
        <v>0</v>
      </c>
      <c r="P9" s="78" t="s">
        <v>34</v>
      </c>
      <c r="Q9" s="77">
        <v>0</v>
      </c>
      <c r="R9" s="78" t="s">
        <v>34</v>
      </c>
      <c r="S9" s="83">
        <v>9</v>
      </c>
      <c r="T9" s="84" t="s">
        <v>229</v>
      </c>
      <c r="U9" s="83">
        <v>0</v>
      </c>
      <c r="V9" s="66" t="s">
        <v>244</v>
      </c>
      <c r="W9" s="83">
        <v>9</v>
      </c>
      <c r="X9" s="84" t="s">
        <v>229</v>
      </c>
      <c r="Y9" s="83">
        <v>9</v>
      </c>
      <c r="Z9" s="84" t="s">
        <v>229</v>
      </c>
      <c r="AA9" s="83">
        <v>9</v>
      </c>
      <c r="AB9" s="84" t="s">
        <v>229</v>
      </c>
      <c r="AC9" s="77">
        <v>0</v>
      </c>
      <c r="AD9" s="78" t="s">
        <v>34</v>
      </c>
      <c r="AE9" s="77">
        <v>0</v>
      </c>
      <c r="AF9" s="78" t="s">
        <v>34</v>
      </c>
      <c r="AG9" s="83">
        <v>9</v>
      </c>
      <c r="AH9" s="84" t="s">
        <v>229</v>
      </c>
      <c r="AI9" s="83">
        <v>9</v>
      </c>
      <c r="AJ9" s="84" t="s">
        <v>229</v>
      </c>
      <c r="AK9" s="83">
        <v>9</v>
      </c>
      <c r="AL9" s="84" t="s">
        <v>229</v>
      </c>
      <c r="AM9" s="83">
        <v>9</v>
      </c>
      <c r="AN9" s="84" t="s">
        <v>229</v>
      </c>
      <c r="AO9" s="83">
        <v>9</v>
      </c>
      <c r="AP9" s="84" t="s">
        <v>229</v>
      </c>
      <c r="AQ9" s="77">
        <v>0</v>
      </c>
      <c r="AR9" s="78" t="s">
        <v>34</v>
      </c>
      <c r="AS9" s="133">
        <v>0</v>
      </c>
      <c r="AT9" s="134" t="s">
        <v>34</v>
      </c>
      <c r="AU9" s="83">
        <v>9</v>
      </c>
      <c r="AV9" s="84" t="s">
        <v>229</v>
      </c>
      <c r="AW9" s="83">
        <v>9</v>
      </c>
      <c r="AX9" s="84" t="s">
        <v>229</v>
      </c>
      <c r="AY9" s="83">
        <v>9</v>
      </c>
      <c r="AZ9" s="84" t="s">
        <v>229</v>
      </c>
      <c r="BA9" s="83">
        <v>9</v>
      </c>
      <c r="BB9" s="84" t="s">
        <v>229</v>
      </c>
      <c r="BC9" s="83">
        <v>9</v>
      </c>
      <c r="BD9" s="84" t="s">
        <v>229</v>
      </c>
      <c r="BE9" s="77">
        <v>0</v>
      </c>
      <c r="BF9" s="78" t="s">
        <v>34</v>
      </c>
      <c r="BG9" s="77">
        <v>0</v>
      </c>
      <c r="BH9" s="78" t="s">
        <v>34</v>
      </c>
      <c r="BI9" s="83">
        <v>9</v>
      </c>
      <c r="BJ9" s="84" t="s">
        <v>229</v>
      </c>
      <c r="BK9" s="83">
        <v>9</v>
      </c>
      <c r="BL9" s="84" t="s">
        <v>229</v>
      </c>
      <c r="BM9" s="83">
        <v>9</v>
      </c>
      <c r="BN9" s="84" t="s">
        <v>229</v>
      </c>
      <c r="BO9" s="83">
        <v>9</v>
      </c>
      <c r="BP9" s="84" t="s">
        <v>229</v>
      </c>
      <c r="BQ9" s="81">
        <v>0</v>
      </c>
      <c r="BR9" s="80" t="s">
        <v>242</v>
      </c>
      <c r="BS9" s="159">
        <f t="shared" ref="BS9:BS59" si="7">COUNTIF(I9:BP9,"A")+COUNTIF(I9:BL9,"B")+COUNTIF(I9:BL9,"C")+COUNTIF(I9:BL9,"A1")+COUNTIF(I9:BL9,"B1")+ COUNTIF(I9:BL9,"A2")+COUNTIF(I9:BL9,"B2")+ COUNTIF(I9:BL9,"H")</f>
        <v>21</v>
      </c>
      <c r="BT9" s="70">
        <f t="shared" ca="1" si="1"/>
        <v>189</v>
      </c>
      <c r="BU9" s="70">
        <f t="shared" ref="BU9:BU59" si="8">COUNTIF(I9:BP9,"De")+COUNTIF(I9:BL9,"Pc")+COUNTIF(I9:BL9,"Ad")+COUNTIF(I9:BL9,"Fa")</f>
        <v>9</v>
      </c>
      <c r="BV9" s="70">
        <f t="shared" ref="BV9:BV59" si="9">COUNTIF(I9:BP9,"Fa")</f>
        <v>0</v>
      </c>
      <c r="BW9" s="70">
        <f t="shared" ref="BW9:BW59" si="10">COUNTIF(I9:BP9,"Pc")</f>
        <v>1</v>
      </c>
      <c r="BX9" s="70">
        <f t="shared" ref="BX9:BX59" si="11">COUNTIF(I9:BP9,"Cn")</f>
        <v>0</v>
      </c>
      <c r="BY9" s="70">
        <f t="shared" ref="BY9:BY59" si="12">COUNTIF(I9:BP9,"Lm")</f>
        <v>0</v>
      </c>
      <c r="BZ9" s="70">
        <f t="shared" ref="BZ9:BZ59" si="13">COUNTIF(I9:BP9,"Au")</f>
        <v>0</v>
      </c>
      <c r="CA9" s="70">
        <f t="shared" ref="CA9:CA59" si="14">COUNTIF(I9:BP9,"Va")</f>
        <v>0</v>
      </c>
      <c r="CB9" s="70">
        <f t="shared" ref="CB9:CB59" si="15">COUNTIF(I9:BP9,"Ad")</f>
        <v>0</v>
      </c>
      <c r="CC9" s="71">
        <f t="shared" ref="CC9:CC59" si="16">COUNTIF(I9:BP9,"A")+COUNTIF(I9:BP9,"B")+COUNTIF(I9:BP9,"C")+COUNTIF(I9:BP9,"De")+COUNTIF(I9:BP9,"Pc")+COUNTIF(I9:BP9,"V")</f>
        <v>30</v>
      </c>
    </row>
    <row r="10" spans="1:81" ht="15" customHeight="1" x14ac:dyDescent="0.25">
      <c r="A10" s="214"/>
      <c r="B10" s="72">
        <v>3</v>
      </c>
      <c r="C10" s="73" t="s">
        <v>41</v>
      </c>
      <c r="D10" s="74" t="s">
        <v>42</v>
      </c>
      <c r="E10" s="74" t="s">
        <v>43</v>
      </c>
      <c r="F10" s="75" t="s">
        <v>44</v>
      </c>
      <c r="G10" s="57" t="s">
        <v>39</v>
      </c>
      <c r="H10" s="76" t="s">
        <v>33</v>
      </c>
      <c r="I10" s="83">
        <v>9</v>
      </c>
      <c r="J10" s="84" t="s">
        <v>229</v>
      </c>
      <c r="K10" s="83">
        <v>9</v>
      </c>
      <c r="L10" s="84" t="s">
        <v>229</v>
      </c>
      <c r="M10" s="83">
        <v>9</v>
      </c>
      <c r="N10" s="84" t="s">
        <v>229</v>
      </c>
      <c r="O10" s="77">
        <v>0</v>
      </c>
      <c r="P10" s="78" t="s">
        <v>34</v>
      </c>
      <c r="Q10" s="77">
        <v>0</v>
      </c>
      <c r="R10" s="78" t="s">
        <v>34</v>
      </c>
      <c r="S10" s="83">
        <v>9</v>
      </c>
      <c r="T10" s="84" t="s">
        <v>229</v>
      </c>
      <c r="U10" s="83">
        <v>9</v>
      </c>
      <c r="V10" s="84" t="s">
        <v>229</v>
      </c>
      <c r="W10" s="83">
        <v>9</v>
      </c>
      <c r="X10" s="84" t="s">
        <v>229</v>
      </c>
      <c r="Y10" s="83">
        <v>9</v>
      </c>
      <c r="Z10" s="84" t="s">
        <v>229</v>
      </c>
      <c r="AA10" s="83">
        <v>9</v>
      </c>
      <c r="AB10" s="84" t="s">
        <v>229</v>
      </c>
      <c r="AC10" s="77">
        <v>0</v>
      </c>
      <c r="AD10" s="78" t="s">
        <v>34</v>
      </c>
      <c r="AE10" s="77">
        <v>0</v>
      </c>
      <c r="AF10" s="78" t="s">
        <v>34</v>
      </c>
      <c r="AG10" s="83">
        <v>9</v>
      </c>
      <c r="AH10" s="84" t="s">
        <v>229</v>
      </c>
      <c r="AI10" s="83">
        <v>9</v>
      </c>
      <c r="AJ10" s="84" t="s">
        <v>229</v>
      </c>
      <c r="AK10" s="83">
        <v>9</v>
      </c>
      <c r="AL10" s="84" t="s">
        <v>229</v>
      </c>
      <c r="AM10" s="83">
        <v>9</v>
      </c>
      <c r="AN10" s="84" t="s">
        <v>229</v>
      </c>
      <c r="AO10" s="83">
        <v>9</v>
      </c>
      <c r="AP10" s="84" t="s">
        <v>229</v>
      </c>
      <c r="AQ10" s="77">
        <v>0</v>
      </c>
      <c r="AR10" s="78" t="s">
        <v>34</v>
      </c>
      <c r="AS10" s="133">
        <v>0</v>
      </c>
      <c r="AT10" s="134" t="s">
        <v>34</v>
      </c>
      <c r="AU10" s="83">
        <v>9</v>
      </c>
      <c r="AV10" s="84" t="s">
        <v>229</v>
      </c>
      <c r="AW10" s="83">
        <v>9</v>
      </c>
      <c r="AX10" s="84" t="s">
        <v>229</v>
      </c>
      <c r="AY10" s="83">
        <v>9</v>
      </c>
      <c r="AZ10" s="84" t="s">
        <v>229</v>
      </c>
      <c r="BA10" s="83">
        <v>9</v>
      </c>
      <c r="BB10" s="84" t="s">
        <v>229</v>
      </c>
      <c r="BC10" s="83">
        <v>9</v>
      </c>
      <c r="BD10" s="84" t="s">
        <v>229</v>
      </c>
      <c r="BE10" s="77">
        <v>0</v>
      </c>
      <c r="BF10" s="78" t="s">
        <v>34</v>
      </c>
      <c r="BG10" s="77">
        <v>0</v>
      </c>
      <c r="BH10" s="78" t="s">
        <v>34</v>
      </c>
      <c r="BI10" s="83">
        <v>9</v>
      </c>
      <c r="BJ10" s="84" t="s">
        <v>229</v>
      </c>
      <c r="BK10" s="83">
        <v>9</v>
      </c>
      <c r="BL10" s="84" t="s">
        <v>229</v>
      </c>
      <c r="BM10" s="83">
        <v>9</v>
      </c>
      <c r="BN10" s="84" t="s">
        <v>229</v>
      </c>
      <c r="BO10" s="83">
        <v>9</v>
      </c>
      <c r="BP10" s="84" t="s">
        <v>229</v>
      </c>
      <c r="BQ10" s="83">
        <v>9</v>
      </c>
      <c r="BR10" s="84" t="s">
        <v>229</v>
      </c>
      <c r="BS10" s="159">
        <f t="shared" si="7"/>
        <v>22</v>
      </c>
      <c r="BT10" s="70">
        <f t="shared" ca="1" si="1"/>
        <v>198</v>
      </c>
      <c r="BU10" s="70">
        <f t="shared" si="8"/>
        <v>8</v>
      </c>
      <c r="BV10" s="70">
        <f t="shared" si="9"/>
        <v>0</v>
      </c>
      <c r="BW10" s="70">
        <f t="shared" si="10"/>
        <v>0</v>
      </c>
      <c r="BX10" s="70">
        <f t="shared" si="11"/>
        <v>0</v>
      </c>
      <c r="BY10" s="70">
        <f t="shared" si="12"/>
        <v>0</v>
      </c>
      <c r="BZ10" s="70">
        <f t="shared" si="13"/>
        <v>0</v>
      </c>
      <c r="CA10" s="70">
        <f t="shared" si="14"/>
        <v>0</v>
      </c>
      <c r="CB10" s="70">
        <f t="shared" si="15"/>
        <v>0</v>
      </c>
      <c r="CC10" s="71">
        <f t="shared" si="16"/>
        <v>30</v>
      </c>
    </row>
    <row r="11" spans="1:81" ht="15" customHeight="1" thickBot="1" x14ac:dyDescent="0.3">
      <c r="A11" s="214"/>
      <c r="B11" s="72">
        <v>4</v>
      </c>
      <c r="C11" s="73" t="s">
        <v>45</v>
      </c>
      <c r="D11" s="74" t="s">
        <v>46</v>
      </c>
      <c r="E11" s="74" t="s">
        <v>47</v>
      </c>
      <c r="F11" s="75" t="s">
        <v>48</v>
      </c>
      <c r="G11" s="57" t="s">
        <v>49</v>
      </c>
      <c r="H11" s="76" t="s">
        <v>33</v>
      </c>
      <c r="I11" s="83">
        <v>9</v>
      </c>
      <c r="J11" s="84" t="s">
        <v>229</v>
      </c>
      <c r="K11" s="83">
        <v>9</v>
      </c>
      <c r="L11" s="84" t="s">
        <v>229</v>
      </c>
      <c r="M11" s="83">
        <v>9</v>
      </c>
      <c r="N11" s="84" t="s">
        <v>229</v>
      </c>
      <c r="O11" s="77">
        <v>0</v>
      </c>
      <c r="P11" s="78" t="s">
        <v>34</v>
      </c>
      <c r="Q11" s="77">
        <v>0</v>
      </c>
      <c r="R11" s="78" t="s">
        <v>34</v>
      </c>
      <c r="S11" s="83">
        <v>9</v>
      </c>
      <c r="T11" s="84" t="s">
        <v>229</v>
      </c>
      <c r="U11" s="83">
        <v>9</v>
      </c>
      <c r="V11" s="84" t="s">
        <v>229</v>
      </c>
      <c r="W11" s="83">
        <v>9</v>
      </c>
      <c r="X11" s="84" t="s">
        <v>229</v>
      </c>
      <c r="Y11" s="83">
        <v>9</v>
      </c>
      <c r="Z11" s="84" t="s">
        <v>229</v>
      </c>
      <c r="AA11" s="83">
        <v>9</v>
      </c>
      <c r="AB11" s="84" t="s">
        <v>229</v>
      </c>
      <c r="AC11" s="77">
        <v>0</v>
      </c>
      <c r="AD11" s="78" t="s">
        <v>34</v>
      </c>
      <c r="AE11" s="77">
        <v>0</v>
      </c>
      <c r="AF11" s="78" t="s">
        <v>34</v>
      </c>
      <c r="AG11" s="83">
        <v>0</v>
      </c>
      <c r="AH11" s="84" t="s">
        <v>244</v>
      </c>
      <c r="AI11" s="83">
        <v>9</v>
      </c>
      <c r="AJ11" s="84" t="s">
        <v>229</v>
      </c>
      <c r="AK11" s="83">
        <v>9</v>
      </c>
      <c r="AL11" s="84" t="s">
        <v>229</v>
      </c>
      <c r="AM11" s="83">
        <v>9</v>
      </c>
      <c r="AN11" s="84" t="s">
        <v>229</v>
      </c>
      <c r="AO11" s="83">
        <v>9</v>
      </c>
      <c r="AP11" s="84" t="s">
        <v>229</v>
      </c>
      <c r="AQ11" s="77">
        <v>0</v>
      </c>
      <c r="AR11" s="78" t="s">
        <v>34</v>
      </c>
      <c r="AS11" s="133">
        <v>0</v>
      </c>
      <c r="AT11" s="134" t="s">
        <v>34</v>
      </c>
      <c r="AU11" s="83">
        <v>9</v>
      </c>
      <c r="AV11" s="84" t="s">
        <v>229</v>
      </c>
      <c r="AW11" s="83">
        <v>9</v>
      </c>
      <c r="AX11" s="84" t="s">
        <v>229</v>
      </c>
      <c r="AY11" s="83">
        <v>9</v>
      </c>
      <c r="AZ11" s="84" t="s">
        <v>229</v>
      </c>
      <c r="BA11" s="83">
        <v>9</v>
      </c>
      <c r="BB11" s="84" t="s">
        <v>229</v>
      </c>
      <c r="BC11" s="83">
        <v>9</v>
      </c>
      <c r="BD11" s="84" t="s">
        <v>229</v>
      </c>
      <c r="BE11" s="77">
        <v>0</v>
      </c>
      <c r="BF11" s="78" t="s">
        <v>34</v>
      </c>
      <c r="BG11" s="77">
        <v>0</v>
      </c>
      <c r="BH11" s="78" t="s">
        <v>34</v>
      </c>
      <c r="BI11" s="83">
        <v>9</v>
      </c>
      <c r="BJ11" s="84" t="s">
        <v>229</v>
      </c>
      <c r="BK11" s="83">
        <v>9</v>
      </c>
      <c r="BL11" s="84" t="s">
        <v>229</v>
      </c>
      <c r="BM11" s="83">
        <v>9</v>
      </c>
      <c r="BN11" s="84" t="s">
        <v>229</v>
      </c>
      <c r="BO11" s="83">
        <v>9</v>
      </c>
      <c r="BP11" s="84" t="s">
        <v>229</v>
      </c>
      <c r="BQ11" s="83">
        <v>9</v>
      </c>
      <c r="BR11" s="84" t="s">
        <v>229</v>
      </c>
      <c r="BS11" s="159">
        <f t="shared" si="7"/>
        <v>21</v>
      </c>
      <c r="BT11" s="70">
        <f t="shared" ca="1" si="1"/>
        <v>189</v>
      </c>
      <c r="BU11" s="70">
        <f t="shared" si="8"/>
        <v>9</v>
      </c>
      <c r="BV11" s="70">
        <f t="shared" si="9"/>
        <v>0</v>
      </c>
      <c r="BW11" s="70">
        <f t="shared" si="10"/>
        <v>1</v>
      </c>
      <c r="BX11" s="70">
        <f t="shared" si="11"/>
        <v>0</v>
      </c>
      <c r="BY11" s="70">
        <f t="shared" si="12"/>
        <v>0</v>
      </c>
      <c r="BZ11" s="70">
        <f t="shared" si="13"/>
        <v>0</v>
      </c>
      <c r="CA11" s="70">
        <f t="shared" si="14"/>
        <v>0</v>
      </c>
      <c r="CB11" s="70">
        <f t="shared" si="15"/>
        <v>0</v>
      </c>
      <c r="CC11" s="71">
        <f t="shared" si="16"/>
        <v>30</v>
      </c>
    </row>
    <row r="12" spans="1:81" ht="15" customHeight="1" x14ac:dyDescent="0.25">
      <c r="A12" s="214"/>
      <c r="B12" s="72">
        <v>5</v>
      </c>
      <c r="C12" s="73" t="s">
        <v>50</v>
      </c>
      <c r="D12" s="74" t="s">
        <v>51</v>
      </c>
      <c r="E12" s="74" t="s">
        <v>52</v>
      </c>
      <c r="F12" s="75" t="s">
        <v>53</v>
      </c>
      <c r="G12" s="57" t="s">
        <v>39</v>
      </c>
      <c r="H12" s="76" t="s">
        <v>33</v>
      </c>
      <c r="I12" s="83">
        <v>9</v>
      </c>
      <c r="J12" s="84" t="s">
        <v>229</v>
      </c>
      <c r="K12" s="83">
        <v>9</v>
      </c>
      <c r="L12" s="84" t="s">
        <v>229</v>
      </c>
      <c r="M12" s="83">
        <v>9</v>
      </c>
      <c r="N12" s="84" t="s">
        <v>229</v>
      </c>
      <c r="O12" s="77">
        <v>0</v>
      </c>
      <c r="P12" s="78" t="s">
        <v>34</v>
      </c>
      <c r="Q12" s="77">
        <v>0</v>
      </c>
      <c r="R12" s="78" t="s">
        <v>34</v>
      </c>
      <c r="S12" s="83">
        <v>9</v>
      </c>
      <c r="T12" s="84" t="s">
        <v>229</v>
      </c>
      <c r="U12" s="83">
        <v>9</v>
      </c>
      <c r="V12" s="84" t="s">
        <v>229</v>
      </c>
      <c r="W12" s="81">
        <v>0</v>
      </c>
      <c r="X12" s="66" t="s">
        <v>244</v>
      </c>
      <c r="Y12" s="83">
        <v>9</v>
      </c>
      <c r="Z12" s="84" t="s">
        <v>229</v>
      </c>
      <c r="AA12" s="83">
        <v>9</v>
      </c>
      <c r="AB12" s="84" t="s">
        <v>229</v>
      </c>
      <c r="AC12" s="77">
        <v>0</v>
      </c>
      <c r="AD12" s="78" t="s">
        <v>34</v>
      </c>
      <c r="AE12" s="77">
        <v>0</v>
      </c>
      <c r="AF12" s="78" t="s">
        <v>34</v>
      </c>
      <c r="AG12" s="83">
        <v>9</v>
      </c>
      <c r="AH12" s="84" t="s">
        <v>229</v>
      </c>
      <c r="AI12" s="83">
        <v>9</v>
      </c>
      <c r="AJ12" s="84" t="s">
        <v>229</v>
      </c>
      <c r="AK12" s="83">
        <v>9</v>
      </c>
      <c r="AL12" s="84" t="s">
        <v>229</v>
      </c>
      <c r="AM12" s="83">
        <v>9</v>
      </c>
      <c r="AN12" s="84" t="s">
        <v>229</v>
      </c>
      <c r="AO12" s="83">
        <v>9</v>
      </c>
      <c r="AP12" s="84" t="s">
        <v>229</v>
      </c>
      <c r="AQ12" s="77">
        <v>0</v>
      </c>
      <c r="AR12" s="78" t="s">
        <v>34</v>
      </c>
      <c r="AS12" s="133">
        <v>0</v>
      </c>
      <c r="AT12" s="134" t="s">
        <v>34</v>
      </c>
      <c r="AU12" s="83">
        <v>9</v>
      </c>
      <c r="AV12" s="84" t="s">
        <v>229</v>
      </c>
      <c r="AW12" s="83">
        <v>9</v>
      </c>
      <c r="AX12" s="84" t="s">
        <v>229</v>
      </c>
      <c r="AY12" s="83">
        <v>9</v>
      </c>
      <c r="AZ12" s="84" t="s">
        <v>229</v>
      </c>
      <c r="BA12" s="83">
        <v>9</v>
      </c>
      <c r="BB12" s="84" t="s">
        <v>229</v>
      </c>
      <c r="BC12" s="83">
        <v>9</v>
      </c>
      <c r="BD12" s="84" t="s">
        <v>229</v>
      </c>
      <c r="BE12" s="77">
        <v>0</v>
      </c>
      <c r="BF12" s="78" t="s">
        <v>34</v>
      </c>
      <c r="BG12" s="77">
        <v>0</v>
      </c>
      <c r="BH12" s="78" t="s">
        <v>34</v>
      </c>
      <c r="BI12" s="83">
        <v>9</v>
      </c>
      <c r="BJ12" s="84" t="s">
        <v>229</v>
      </c>
      <c r="BK12" s="83">
        <v>9</v>
      </c>
      <c r="BL12" s="84" t="s">
        <v>229</v>
      </c>
      <c r="BM12" s="83">
        <v>9</v>
      </c>
      <c r="BN12" s="84" t="s">
        <v>229</v>
      </c>
      <c r="BO12" s="83">
        <v>9</v>
      </c>
      <c r="BP12" s="84" t="s">
        <v>229</v>
      </c>
      <c r="BQ12" s="83">
        <v>9</v>
      </c>
      <c r="BR12" s="84" t="s">
        <v>229</v>
      </c>
      <c r="BS12" s="159">
        <f t="shared" si="7"/>
        <v>21</v>
      </c>
      <c r="BT12" s="70">
        <f t="shared" ca="1" si="1"/>
        <v>189</v>
      </c>
      <c r="BU12" s="70">
        <f t="shared" si="8"/>
        <v>9</v>
      </c>
      <c r="BV12" s="70">
        <f t="shared" si="9"/>
        <v>0</v>
      </c>
      <c r="BW12" s="70">
        <f t="shared" si="10"/>
        <v>1</v>
      </c>
      <c r="BX12" s="70">
        <f t="shared" si="11"/>
        <v>0</v>
      </c>
      <c r="BY12" s="70">
        <f t="shared" si="12"/>
        <v>0</v>
      </c>
      <c r="BZ12" s="70">
        <f t="shared" si="13"/>
        <v>0</v>
      </c>
      <c r="CA12" s="70">
        <f t="shared" si="14"/>
        <v>0</v>
      </c>
      <c r="CB12" s="70">
        <f t="shared" si="15"/>
        <v>0</v>
      </c>
      <c r="CC12" s="71">
        <f t="shared" si="16"/>
        <v>30</v>
      </c>
    </row>
    <row r="13" spans="1:81" ht="15" customHeight="1" x14ac:dyDescent="0.25">
      <c r="A13" s="214"/>
      <c r="B13" s="72">
        <v>6</v>
      </c>
      <c r="C13" s="73" t="s">
        <v>227</v>
      </c>
      <c r="D13" s="74" t="s">
        <v>55</v>
      </c>
      <c r="E13" s="74" t="s">
        <v>56</v>
      </c>
      <c r="F13" s="75" t="s">
        <v>57</v>
      </c>
      <c r="G13" s="57" t="s">
        <v>39</v>
      </c>
      <c r="H13" s="76" t="s">
        <v>33</v>
      </c>
      <c r="I13" s="83">
        <v>9</v>
      </c>
      <c r="J13" s="84" t="s">
        <v>229</v>
      </c>
      <c r="K13" s="83">
        <v>9</v>
      </c>
      <c r="L13" s="84" t="s">
        <v>229</v>
      </c>
      <c r="M13" s="83">
        <v>9</v>
      </c>
      <c r="N13" s="84" t="s">
        <v>229</v>
      </c>
      <c r="O13" s="77">
        <v>0</v>
      </c>
      <c r="P13" s="78" t="s">
        <v>34</v>
      </c>
      <c r="Q13" s="77">
        <v>0</v>
      </c>
      <c r="R13" s="78" t="s">
        <v>34</v>
      </c>
      <c r="S13" s="83">
        <v>9</v>
      </c>
      <c r="T13" s="84" t="s">
        <v>229</v>
      </c>
      <c r="U13" s="83">
        <v>9</v>
      </c>
      <c r="V13" s="84" t="s">
        <v>229</v>
      </c>
      <c r="W13" s="83">
        <v>9</v>
      </c>
      <c r="X13" s="84" t="s">
        <v>229</v>
      </c>
      <c r="Y13" s="83">
        <v>9</v>
      </c>
      <c r="Z13" s="84" t="s">
        <v>229</v>
      </c>
      <c r="AA13" s="83">
        <v>9</v>
      </c>
      <c r="AB13" s="84" t="s">
        <v>229</v>
      </c>
      <c r="AC13" s="77">
        <v>0</v>
      </c>
      <c r="AD13" s="78" t="s">
        <v>34</v>
      </c>
      <c r="AE13" s="77">
        <v>0</v>
      </c>
      <c r="AF13" s="78" t="s">
        <v>34</v>
      </c>
      <c r="AG13" s="83">
        <v>9</v>
      </c>
      <c r="AH13" s="84" t="s">
        <v>229</v>
      </c>
      <c r="AI13" s="83">
        <v>9</v>
      </c>
      <c r="AJ13" s="84" t="s">
        <v>229</v>
      </c>
      <c r="AK13" s="83">
        <v>9</v>
      </c>
      <c r="AL13" s="84" t="s">
        <v>229</v>
      </c>
      <c r="AM13" s="83">
        <v>9</v>
      </c>
      <c r="AN13" s="84" t="s">
        <v>229</v>
      </c>
      <c r="AO13" s="83">
        <v>9</v>
      </c>
      <c r="AP13" s="84" t="s">
        <v>229</v>
      </c>
      <c r="AQ13" s="77">
        <v>0</v>
      </c>
      <c r="AR13" s="78" t="s">
        <v>34</v>
      </c>
      <c r="AS13" s="133">
        <v>0</v>
      </c>
      <c r="AT13" s="134" t="s">
        <v>34</v>
      </c>
      <c r="AU13" s="83">
        <v>9</v>
      </c>
      <c r="AV13" s="84" t="s">
        <v>229</v>
      </c>
      <c r="AW13" s="83">
        <v>9</v>
      </c>
      <c r="AX13" s="84" t="s">
        <v>229</v>
      </c>
      <c r="AY13" s="83">
        <v>9</v>
      </c>
      <c r="AZ13" s="84" t="s">
        <v>229</v>
      </c>
      <c r="BA13" s="83">
        <v>9</v>
      </c>
      <c r="BB13" s="84" t="s">
        <v>229</v>
      </c>
      <c r="BC13" s="83">
        <v>9</v>
      </c>
      <c r="BD13" s="84" t="s">
        <v>229</v>
      </c>
      <c r="BE13" s="77">
        <v>0</v>
      </c>
      <c r="BF13" s="78" t="s">
        <v>34</v>
      </c>
      <c r="BG13" s="77">
        <v>0</v>
      </c>
      <c r="BH13" s="78" t="s">
        <v>34</v>
      </c>
      <c r="BI13" s="83">
        <v>9</v>
      </c>
      <c r="BJ13" s="84" t="s">
        <v>229</v>
      </c>
      <c r="BK13" s="83">
        <v>9</v>
      </c>
      <c r="BL13" s="84" t="s">
        <v>229</v>
      </c>
      <c r="BM13" s="83">
        <v>9</v>
      </c>
      <c r="BN13" s="84" t="s">
        <v>229</v>
      </c>
      <c r="BO13" s="85">
        <v>0</v>
      </c>
      <c r="BP13" s="80" t="s">
        <v>242</v>
      </c>
      <c r="BQ13" s="83">
        <v>9</v>
      </c>
      <c r="BR13" s="84" t="s">
        <v>229</v>
      </c>
      <c r="BS13" s="159">
        <f t="shared" si="7"/>
        <v>21</v>
      </c>
      <c r="BT13" s="70">
        <f t="shared" ca="1" si="1"/>
        <v>189</v>
      </c>
      <c r="BU13" s="70">
        <f t="shared" si="8"/>
        <v>8</v>
      </c>
      <c r="BV13" s="70">
        <f t="shared" si="9"/>
        <v>0</v>
      </c>
      <c r="BW13" s="70">
        <f t="shared" si="10"/>
        <v>0</v>
      </c>
      <c r="BX13" s="70">
        <f t="shared" si="11"/>
        <v>0</v>
      </c>
      <c r="BY13" s="70">
        <f t="shared" si="12"/>
        <v>0</v>
      </c>
      <c r="BZ13" s="70">
        <f t="shared" si="13"/>
        <v>0</v>
      </c>
      <c r="CA13" s="70">
        <f t="shared" si="14"/>
        <v>0</v>
      </c>
      <c r="CB13" s="70">
        <f t="shared" si="15"/>
        <v>1</v>
      </c>
      <c r="CC13" s="71">
        <f t="shared" si="16"/>
        <v>29</v>
      </c>
    </row>
    <row r="14" spans="1:81" ht="15" customHeight="1" thickBot="1" x14ac:dyDescent="0.3">
      <c r="A14" s="214"/>
      <c r="B14" s="72">
        <v>7</v>
      </c>
      <c r="C14" s="73" t="s">
        <v>58</v>
      </c>
      <c r="D14" s="74" t="s">
        <v>59</v>
      </c>
      <c r="E14" s="74" t="s">
        <v>60</v>
      </c>
      <c r="F14" s="75" t="s">
        <v>61</v>
      </c>
      <c r="G14" s="57" t="s">
        <v>62</v>
      </c>
      <c r="H14" s="76" t="s">
        <v>33</v>
      </c>
      <c r="I14" s="83">
        <v>9</v>
      </c>
      <c r="J14" s="84" t="s">
        <v>229</v>
      </c>
      <c r="K14" s="83">
        <v>9</v>
      </c>
      <c r="L14" s="84" t="s">
        <v>229</v>
      </c>
      <c r="M14" s="83">
        <v>9</v>
      </c>
      <c r="N14" s="84" t="s">
        <v>229</v>
      </c>
      <c r="O14" s="77">
        <v>0</v>
      </c>
      <c r="P14" s="78" t="s">
        <v>34</v>
      </c>
      <c r="Q14" s="77">
        <v>0</v>
      </c>
      <c r="R14" s="78" t="s">
        <v>34</v>
      </c>
      <c r="S14" s="83">
        <v>9</v>
      </c>
      <c r="T14" s="84" t="s">
        <v>229</v>
      </c>
      <c r="U14" s="83">
        <v>9</v>
      </c>
      <c r="V14" s="84" t="s">
        <v>229</v>
      </c>
      <c r="W14" s="83">
        <v>9</v>
      </c>
      <c r="X14" s="84" t="s">
        <v>229</v>
      </c>
      <c r="Y14" s="83">
        <v>9</v>
      </c>
      <c r="Z14" s="84" t="s">
        <v>229</v>
      </c>
      <c r="AA14" s="83">
        <v>9</v>
      </c>
      <c r="AB14" s="84" t="s">
        <v>229</v>
      </c>
      <c r="AC14" s="77">
        <v>0</v>
      </c>
      <c r="AD14" s="78" t="s">
        <v>34</v>
      </c>
      <c r="AE14" s="77">
        <v>0</v>
      </c>
      <c r="AF14" s="78" t="s">
        <v>34</v>
      </c>
      <c r="AG14" s="83">
        <v>9</v>
      </c>
      <c r="AH14" s="84" t="s">
        <v>229</v>
      </c>
      <c r="AI14" s="83">
        <v>9</v>
      </c>
      <c r="AJ14" s="84" t="s">
        <v>229</v>
      </c>
      <c r="AK14" s="83">
        <v>9</v>
      </c>
      <c r="AL14" s="84" t="s">
        <v>229</v>
      </c>
      <c r="AM14" s="83">
        <v>9</v>
      </c>
      <c r="AN14" s="84" t="s">
        <v>229</v>
      </c>
      <c r="AO14" s="83">
        <v>9</v>
      </c>
      <c r="AP14" s="84" t="s">
        <v>229</v>
      </c>
      <c r="AQ14" s="77">
        <v>0</v>
      </c>
      <c r="AR14" s="78" t="s">
        <v>34</v>
      </c>
      <c r="AS14" s="133">
        <v>0</v>
      </c>
      <c r="AT14" s="134" t="s">
        <v>34</v>
      </c>
      <c r="AU14" s="83">
        <v>9</v>
      </c>
      <c r="AV14" s="84" t="s">
        <v>229</v>
      </c>
      <c r="AW14" s="83">
        <v>9</v>
      </c>
      <c r="AX14" s="84" t="s">
        <v>229</v>
      </c>
      <c r="AY14" s="83">
        <v>9</v>
      </c>
      <c r="AZ14" s="84" t="s">
        <v>229</v>
      </c>
      <c r="BA14" s="83">
        <v>9</v>
      </c>
      <c r="BB14" s="84" t="s">
        <v>229</v>
      </c>
      <c r="BC14" s="83">
        <v>9</v>
      </c>
      <c r="BD14" s="84" t="s">
        <v>229</v>
      </c>
      <c r="BE14" s="77">
        <v>0</v>
      </c>
      <c r="BF14" s="78" t="s">
        <v>34</v>
      </c>
      <c r="BG14" s="77">
        <v>0</v>
      </c>
      <c r="BH14" s="78" t="s">
        <v>34</v>
      </c>
      <c r="BI14" s="83">
        <v>9</v>
      </c>
      <c r="BJ14" s="84" t="s">
        <v>229</v>
      </c>
      <c r="BK14" s="83">
        <v>9</v>
      </c>
      <c r="BL14" s="84" t="s">
        <v>229</v>
      </c>
      <c r="BM14" s="83">
        <v>9</v>
      </c>
      <c r="BN14" s="84" t="s">
        <v>229</v>
      </c>
      <c r="BO14" s="83">
        <v>9</v>
      </c>
      <c r="BP14" s="84" t="s">
        <v>229</v>
      </c>
      <c r="BQ14" s="83">
        <v>9</v>
      </c>
      <c r="BR14" s="84" t="s">
        <v>229</v>
      </c>
      <c r="BS14" s="159">
        <f t="shared" si="7"/>
        <v>22</v>
      </c>
      <c r="BT14" s="70">
        <f t="shared" ca="1" si="1"/>
        <v>198</v>
      </c>
      <c r="BU14" s="70">
        <f t="shared" si="8"/>
        <v>8</v>
      </c>
      <c r="BV14" s="70">
        <f t="shared" si="9"/>
        <v>0</v>
      </c>
      <c r="BW14" s="70">
        <f t="shared" si="10"/>
        <v>0</v>
      </c>
      <c r="BX14" s="70">
        <f t="shared" si="11"/>
        <v>0</v>
      </c>
      <c r="BY14" s="70">
        <f t="shared" si="12"/>
        <v>0</v>
      </c>
      <c r="BZ14" s="70">
        <f t="shared" si="13"/>
        <v>0</v>
      </c>
      <c r="CA14" s="70">
        <f t="shared" si="14"/>
        <v>0</v>
      </c>
      <c r="CB14" s="70">
        <f t="shared" si="15"/>
        <v>0</v>
      </c>
      <c r="CC14" s="71">
        <f t="shared" si="16"/>
        <v>30</v>
      </c>
    </row>
    <row r="15" spans="1:81" ht="15" customHeight="1" x14ac:dyDescent="0.25">
      <c r="A15" s="214"/>
      <c r="B15" s="72">
        <v>8</v>
      </c>
      <c r="C15" s="73" t="s">
        <v>63</v>
      </c>
      <c r="D15" s="74" t="s">
        <v>64</v>
      </c>
      <c r="E15" s="74" t="s">
        <v>65</v>
      </c>
      <c r="F15" s="75" t="s">
        <v>66</v>
      </c>
      <c r="G15" s="57" t="s">
        <v>67</v>
      </c>
      <c r="H15" s="76" t="s">
        <v>33</v>
      </c>
      <c r="I15" s="83">
        <v>9</v>
      </c>
      <c r="J15" s="84" t="s">
        <v>229</v>
      </c>
      <c r="K15" s="83">
        <v>9</v>
      </c>
      <c r="L15" s="84" t="s">
        <v>229</v>
      </c>
      <c r="M15" s="83">
        <v>9</v>
      </c>
      <c r="N15" s="84" t="s">
        <v>229</v>
      </c>
      <c r="O15" s="77">
        <v>0</v>
      </c>
      <c r="P15" s="78" t="s">
        <v>34</v>
      </c>
      <c r="Q15" s="77">
        <v>0</v>
      </c>
      <c r="R15" s="78" t="s">
        <v>34</v>
      </c>
      <c r="S15" s="83">
        <v>9</v>
      </c>
      <c r="T15" s="84" t="s">
        <v>229</v>
      </c>
      <c r="U15" s="83">
        <v>9</v>
      </c>
      <c r="V15" s="84" t="s">
        <v>229</v>
      </c>
      <c r="W15" s="81">
        <v>0</v>
      </c>
      <c r="X15" s="66" t="s">
        <v>244</v>
      </c>
      <c r="Y15" s="83">
        <v>9</v>
      </c>
      <c r="Z15" s="84" t="s">
        <v>229</v>
      </c>
      <c r="AA15" s="83">
        <v>9</v>
      </c>
      <c r="AB15" s="84" t="s">
        <v>229</v>
      </c>
      <c r="AC15" s="77">
        <v>0</v>
      </c>
      <c r="AD15" s="78" t="s">
        <v>34</v>
      </c>
      <c r="AE15" s="77">
        <v>0</v>
      </c>
      <c r="AF15" s="78" t="s">
        <v>34</v>
      </c>
      <c r="AG15" s="83">
        <v>9</v>
      </c>
      <c r="AH15" s="84" t="s">
        <v>229</v>
      </c>
      <c r="AI15" s="83">
        <v>9</v>
      </c>
      <c r="AJ15" s="84" t="s">
        <v>229</v>
      </c>
      <c r="AK15" s="83">
        <v>9</v>
      </c>
      <c r="AL15" s="84" t="s">
        <v>229</v>
      </c>
      <c r="AM15" s="83">
        <v>9</v>
      </c>
      <c r="AN15" s="84" t="s">
        <v>229</v>
      </c>
      <c r="AO15" s="83">
        <v>9</v>
      </c>
      <c r="AP15" s="84" t="s">
        <v>229</v>
      </c>
      <c r="AQ15" s="77">
        <v>0</v>
      </c>
      <c r="AR15" s="78" t="s">
        <v>34</v>
      </c>
      <c r="AS15" s="133">
        <v>0</v>
      </c>
      <c r="AT15" s="134" t="s">
        <v>34</v>
      </c>
      <c r="AU15" s="83">
        <v>9</v>
      </c>
      <c r="AV15" s="84" t="s">
        <v>229</v>
      </c>
      <c r="AW15" s="83">
        <v>9</v>
      </c>
      <c r="AX15" s="84" t="s">
        <v>229</v>
      </c>
      <c r="AY15" s="83">
        <v>9</v>
      </c>
      <c r="AZ15" s="84" t="s">
        <v>229</v>
      </c>
      <c r="BA15" s="83">
        <v>9</v>
      </c>
      <c r="BB15" s="84" t="s">
        <v>229</v>
      </c>
      <c r="BC15" s="83">
        <v>9</v>
      </c>
      <c r="BD15" s="84" t="s">
        <v>229</v>
      </c>
      <c r="BE15" s="77">
        <v>0</v>
      </c>
      <c r="BF15" s="78" t="s">
        <v>34</v>
      </c>
      <c r="BG15" s="77">
        <v>0</v>
      </c>
      <c r="BH15" s="78" t="s">
        <v>34</v>
      </c>
      <c r="BI15" s="83">
        <v>9</v>
      </c>
      <c r="BJ15" s="84" t="s">
        <v>229</v>
      </c>
      <c r="BK15" s="83">
        <v>9</v>
      </c>
      <c r="BL15" s="84" t="s">
        <v>229</v>
      </c>
      <c r="BM15" s="83">
        <v>9</v>
      </c>
      <c r="BN15" s="84" t="s">
        <v>229</v>
      </c>
      <c r="BO15" s="83">
        <v>9</v>
      </c>
      <c r="BP15" s="84" t="s">
        <v>229</v>
      </c>
      <c r="BQ15" s="83">
        <v>9</v>
      </c>
      <c r="BR15" s="84" t="s">
        <v>229</v>
      </c>
      <c r="BS15" s="159">
        <f t="shared" si="7"/>
        <v>21</v>
      </c>
      <c r="BT15" s="70">
        <f t="shared" ca="1" si="1"/>
        <v>189</v>
      </c>
      <c r="BU15" s="70">
        <f t="shared" si="8"/>
        <v>9</v>
      </c>
      <c r="BV15" s="70">
        <f t="shared" si="9"/>
        <v>0</v>
      </c>
      <c r="BW15" s="70">
        <f t="shared" si="10"/>
        <v>1</v>
      </c>
      <c r="BX15" s="70">
        <f t="shared" si="11"/>
        <v>0</v>
      </c>
      <c r="BY15" s="70">
        <f t="shared" si="12"/>
        <v>0</v>
      </c>
      <c r="BZ15" s="70">
        <f t="shared" si="13"/>
        <v>0</v>
      </c>
      <c r="CA15" s="70">
        <f t="shared" si="14"/>
        <v>0</v>
      </c>
      <c r="CB15" s="70">
        <f t="shared" si="15"/>
        <v>0</v>
      </c>
      <c r="CC15" s="71">
        <f t="shared" si="16"/>
        <v>30</v>
      </c>
    </row>
    <row r="16" spans="1:81" x14ac:dyDescent="0.25">
      <c r="A16" s="214"/>
      <c r="B16" s="72">
        <v>9</v>
      </c>
      <c r="C16" s="73" t="s">
        <v>68</v>
      </c>
      <c r="D16" s="74" t="s">
        <v>69</v>
      </c>
      <c r="E16" s="74" t="s">
        <v>70</v>
      </c>
      <c r="F16" s="75" t="s">
        <v>71</v>
      </c>
      <c r="G16" s="57" t="s">
        <v>39</v>
      </c>
      <c r="H16" s="76" t="s">
        <v>33</v>
      </c>
      <c r="I16" s="83">
        <v>9</v>
      </c>
      <c r="J16" s="84" t="s">
        <v>229</v>
      </c>
      <c r="K16" s="83">
        <v>9</v>
      </c>
      <c r="L16" s="84" t="s">
        <v>229</v>
      </c>
      <c r="M16" s="83">
        <v>9</v>
      </c>
      <c r="N16" s="84" t="s">
        <v>229</v>
      </c>
      <c r="O16" s="77">
        <v>0</v>
      </c>
      <c r="P16" s="78" t="s">
        <v>34</v>
      </c>
      <c r="Q16" s="77">
        <v>0</v>
      </c>
      <c r="R16" s="78" t="s">
        <v>34</v>
      </c>
      <c r="S16" s="83">
        <v>9</v>
      </c>
      <c r="T16" s="84" t="s">
        <v>229</v>
      </c>
      <c r="U16" s="83">
        <v>9</v>
      </c>
      <c r="V16" s="84" t="s">
        <v>229</v>
      </c>
      <c r="W16" s="83">
        <v>9</v>
      </c>
      <c r="X16" s="84" t="s">
        <v>229</v>
      </c>
      <c r="Y16" s="83">
        <v>9</v>
      </c>
      <c r="Z16" s="84" t="s">
        <v>229</v>
      </c>
      <c r="AA16" s="83">
        <v>9</v>
      </c>
      <c r="AB16" s="84" t="s">
        <v>229</v>
      </c>
      <c r="AC16" s="77">
        <v>0</v>
      </c>
      <c r="AD16" s="78" t="s">
        <v>34</v>
      </c>
      <c r="AE16" s="77">
        <v>0</v>
      </c>
      <c r="AF16" s="78" t="s">
        <v>34</v>
      </c>
      <c r="AG16" s="83">
        <v>9</v>
      </c>
      <c r="AH16" s="84" t="s">
        <v>229</v>
      </c>
      <c r="AI16" s="83">
        <v>9</v>
      </c>
      <c r="AJ16" s="129" t="s">
        <v>229</v>
      </c>
      <c r="AK16" s="83">
        <v>9</v>
      </c>
      <c r="AL16" s="84" t="s">
        <v>229</v>
      </c>
      <c r="AM16" s="83">
        <v>9</v>
      </c>
      <c r="AN16" s="84" t="s">
        <v>229</v>
      </c>
      <c r="AO16" s="83">
        <v>9</v>
      </c>
      <c r="AP16" s="84" t="s">
        <v>229</v>
      </c>
      <c r="AQ16" s="77">
        <v>0</v>
      </c>
      <c r="AR16" s="78" t="s">
        <v>34</v>
      </c>
      <c r="AS16" s="133">
        <v>0</v>
      </c>
      <c r="AT16" s="134" t="s">
        <v>34</v>
      </c>
      <c r="AU16" s="83">
        <v>9</v>
      </c>
      <c r="AV16" s="84" t="s">
        <v>229</v>
      </c>
      <c r="AW16" s="83">
        <v>9</v>
      </c>
      <c r="AX16" s="84" t="s">
        <v>229</v>
      </c>
      <c r="AY16" s="83">
        <v>9</v>
      </c>
      <c r="AZ16" s="84" t="s">
        <v>229</v>
      </c>
      <c r="BA16" s="83">
        <v>9</v>
      </c>
      <c r="BB16" s="84" t="s">
        <v>229</v>
      </c>
      <c r="BC16" s="83">
        <v>9</v>
      </c>
      <c r="BD16" s="84" t="s">
        <v>229</v>
      </c>
      <c r="BE16" s="77">
        <v>0</v>
      </c>
      <c r="BF16" s="78" t="s">
        <v>34</v>
      </c>
      <c r="BG16" s="77">
        <v>0</v>
      </c>
      <c r="BH16" s="78" t="s">
        <v>34</v>
      </c>
      <c r="BI16" s="83">
        <v>9</v>
      </c>
      <c r="BJ16" s="84" t="s">
        <v>229</v>
      </c>
      <c r="BK16" s="83">
        <v>0</v>
      </c>
      <c r="BL16" s="84" t="s">
        <v>228</v>
      </c>
      <c r="BM16" s="135">
        <v>0</v>
      </c>
      <c r="BN16" s="84" t="s">
        <v>228</v>
      </c>
      <c r="BO16" s="83">
        <v>0</v>
      </c>
      <c r="BP16" s="84" t="s">
        <v>228</v>
      </c>
      <c r="BQ16" s="81">
        <v>0</v>
      </c>
      <c r="BR16" s="82" t="s">
        <v>228</v>
      </c>
      <c r="BS16" s="159">
        <f t="shared" si="7"/>
        <v>19</v>
      </c>
      <c r="BT16" s="70">
        <f t="shared" ca="1" si="1"/>
        <v>171</v>
      </c>
      <c r="BU16" s="70">
        <f t="shared" si="8"/>
        <v>8</v>
      </c>
      <c r="BV16" s="70">
        <f t="shared" si="9"/>
        <v>0</v>
      </c>
      <c r="BW16" s="70">
        <f t="shared" si="10"/>
        <v>0</v>
      </c>
      <c r="BX16" s="70">
        <f t="shared" si="11"/>
        <v>0</v>
      </c>
      <c r="BY16" s="70">
        <f t="shared" si="12"/>
        <v>3</v>
      </c>
      <c r="BZ16" s="70">
        <f t="shared" si="13"/>
        <v>0</v>
      </c>
      <c r="CA16" s="70">
        <f t="shared" si="14"/>
        <v>0</v>
      </c>
      <c r="CB16" s="70">
        <f t="shared" si="15"/>
        <v>0</v>
      </c>
      <c r="CC16" s="71">
        <f t="shared" si="16"/>
        <v>27</v>
      </c>
    </row>
    <row r="17" spans="1:81" ht="15" customHeight="1" x14ac:dyDescent="0.25">
      <c r="A17" s="214"/>
      <c r="B17" s="72">
        <v>10</v>
      </c>
      <c r="C17" s="73" t="s">
        <v>72</v>
      </c>
      <c r="D17" s="74" t="s">
        <v>73</v>
      </c>
      <c r="E17" s="74" t="s">
        <v>74</v>
      </c>
      <c r="F17" s="75" t="s">
        <v>75</v>
      </c>
      <c r="G17" s="57" t="s">
        <v>39</v>
      </c>
      <c r="H17" s="76" t="s">
        <v>33</v>
      </c>
      <c r="I17" s="83">
        <v>9</v>
      </c>
      <c r="J17" s="84" t="s">
        <v>229</v>
      </c>
      <c r="K17" s="83">
        <v>9</v>
      </c>
      <c r="L17" s="84" t="s">
        <v>229</v>
      </c>
      <c r="M17" s="83">
        <v>9</v>
      </c>
      <c r="N17" s="84" t="s">
        <v>229</v>
      </c>
      <c r="O17" s="77">
        <v>0</v>
      </c>
      <c r="P17" s="78" t="s">
        <v>34</v>
      </c>
      <c r="Q17" s="77">
        <v>0</v>
      </c>
      <c r="R17" s="78" t="s">
        <v>34</v>
      </c>
      <c r="S17" s="83">
        <v>9</v>
      </c>
      <c r="T17" s="84" t="s">
        <v>229</v>
      </c>
      <c r="U17" s="83">
        <v>9</v>
      </c>
      <c r="V17" s="84" t="s">
        <v>229</v>
      </c>
      <c r="W17" s="83">
        <v>9</v>
      </c>
      <c r="X17" s="84" t="s">
        <v>229</v>
      </c>
      <c r="Y17" s="83">
        <v>9</v>
      </c>
      <c r="Z17" s="84" t="s">
        <v>229</v>
      </c>
      <c r="AA17" s="83">
        <v>9</v>
      </c>
      <c r="AB17" s="84" t="s">
        <v>229</v>
      </c>
      <c r="AC17" s="77">
        <v>0</v>
      </c>
      <c r="AD17" s="78" t="s">
        <v>34</v>
      </c>
      <c r="AE17" s="77">
        <v>0</v>
      </c>
      <c r="AF17" s="78" t="s">
        <v>34</v>
      </c>
      <c r="AG17" s="83">
        <v>9</v>
      </c>
      <c r="AH17" s="84" t="s">
        <v>229</v>
      </c>
      <c r="AI17" s="83">
        <v>0</v>
      </c>
      <c r="AJ17" s="84" t="s">
        <v>244</v>
      </c>
      <c r="AK17" s="83">
        <v>9</v>
      </c>
      <c r="AL17" s="129" t="s">
        <v>229</v>
      </c>
      <c r="AM17" s="83">
        <v>9</v>
      </c>
      <c r="AN17" s="84" t="s">
        <v>229</v>
      </c>
      <c r="AO17" s="83">
        <v>9</v>
      </c>
      <c r="AP17" s="84" t="s">
        <v>229</v>
      </c>
      <c r="AQ17" s="77">
        <v>0</v>
      </c>
      <c r="AR17" s="78" t="s">
        <v>34</v>
      </c>
      <c r="AS17" s="133">
        <v>0</v>
      </c>
      <c r="AT17" s="134" t="s">
        <v>34</v>
      </c>
      <c r="AU17" s="83">
        <v>9</v>
      </c>
      <c r="AV17" s="84" t="s">
        <v>229</v>
      </c>
      <c r="AW17" s="83">
        <v>9</v>
      </c>
      <c r="AX17" s="84" t="s">
        <v>229</v>
      </c>
      <c r="AY17" s="83">
        <v>9</v>
      </c>
      <c r="AZ17" s="84" t="s">
        <v>229</v>
      </c>
      <c r="BA17" s="83">
        <v>9</v>
      </c>
      <c r="BB17" s="84" t="s">
        <v>229</v>
      </c>
      <c r="BC17" s="83">
        <v>9</v>
      </c>
      <c r="BD17" s="84" t="s">
        <v>229</v>
      </c>
      <c r="BE17" s="77">
        <v>0</v>
      </c>
      <c r="BF17" s="78" t="s">
        <v>34</v>
      </c>
      <c r="BG17" s="77">
        <v>0</v>
      </c>
      <c r="BH17" s="78" t="s">
        <v>34</v>
      </c>
      <c r="BI17" s="83">
        <v>9</v>
      </c>
      <c r="BJ17" s="84" t="s">
        <v>229</v>
      </c>
      <c r="BK17" s="83">
        <v>9</v>
      </c>
      <c r="BL17" s="84" t="s">
        <v>229</v>
      </c>
      <c r="BM17" s="83">
        <v>9</v>
      </c>
      <c r="BN17" s="84" t="s">
        <v>229</v>
      </c>
      <c r="BO17" s="83">
        <v>9</v>
      </c>
      <c r="BP17" s="84" t="s">
        <v>229</v>
      </c>
      <c r="BQ17" s="83">
        <v>9</v>
      </c>
      <c r="BR17" s="84" t="s">
        <v>229</v>
      </c>
      <c r="BS17" s="159">
        <f t="shared" si="7"/>
        <v>21</v>
      </c>
      <c r="BT17" s="70">
        <f t="shared" ca="1" si="1"/>
        <v>189</v>
      </c>
      <c r="BU17" s="70">
        <f t="shared" si="8"/>
        <v>9</v>
      </c>
      <c r="BV17" s="70">
        <f t="shared" si="9"/>
        <v>0</v>
      </c>
      <c r="BW17" s="70">
        <f t="shared" si="10"/>
        <v>1</v>
      </c>
      <c r="BX17" s="70">
        <f t="shared" si="11"/>
        <v>0</v>
      </c>
      <c r="BY17" s="70">
        <f t="shared" si="12"/>
        <v>0</v>
      </c>
      <c r="BZ17" s="70">
        <f t="shared" si="13"/>
        <v>0</v>
      </c>
      <c r="CA17" s="70">
        <f t="shared" si="14"/>
        <v>0</v>
      </c>
      <c r="CB17" s="70">
        <f t="shared" si="15"/>
        <v>0</v>
      </c>
      <c r="CC17" s="71">
        <f t="shared" si="16"/>
        <v>30</v>
      </c>
    </row>
    <row r="18" spans="1:81" ht="17.25" customHeight="1" x14ac:dyDescent="0.25">
      <c r="A18" s="214"/>
      <c r="B18" s="72">
        <v>11</v>
      </c>
      <c r="C18" s="73" t="s">
        <v>76</v>
      </c>
      <c r="D18" s="74" t="s">
        <v>77</v>
      </c>
      <c r="E18" s="74" t="s">
        <v>78</v>
      </c>
      <c r="F18" s="75" t="s">
        <v>79</v>
      </c>
      <c r="G18" s="57" t="s">
        <v>32</v>
      </c>
      <c r="H18" s="76" t="s">
        <v>33</v>
      </c>
      <c r="I18" s="83">
        <v>9</v>
      </c>
      <c r="J18" s="84" t="s">
        <v>229</v>
      </c>
      <c r="K18" s="83">
        <v>9</v>
      </c>
      <c r="L18" s="84" t="s">
        <v>229</v>
      </c>
      <c r="M18" s="83">
        <v>9</v>
      </c>
      <c r="N18" s="84" t="s">
        <v>229</v>
      </c>
      <c r="O18" s="77">
        <v>0</v>
      </c>
      <c r="P18" s="78" t="s">
        <v>34</v>
      </c>
      <c r="Q18" s="77">
        <v>0</v>
      </c>
      <c r="R18" s="78" t="s">
        <v>34</v>
      </c>
      <c r="S18" s="83">
        <v>9</v>
      </c>
      <c r="T18" s="84" t="s">
        <v>229</v>
      </c>
      <c r="U18" s="83">
        <v>9</v>
      </c>
      <c r="V18" s="84" t="s">
        <v>229</v>
      </c>
      <c r="W18" s="83">
        <v>9</v>
      </c>
      <c r="X18" s="84" t="s">
        <v>229</v>
      </c>
      <c r="Y18" s="83">
        <v>9</v>
      </c>
      <c r="Z18" s="84" t="s">
        <v>229</v>
      </c>
      <c r="AA18" s="83">
        <v>9</v>
      </c>
      <c r="AB18" s="84" t="s">
        <v>229</v>
      </c>
      <c r="AC18" s="77">
        <v>0</v>
      </c>
      <c r="AD18" s="78" t="s">
        <v>34</v>
      </c>
      <c r="AE18" s="77">
        <v>0</v>
      </c>
      <c r="AF18" s="78" t="s">
        <v>34</v>
      </c>
      <c r="AG18" s="83">
        <v>9</v>
      </c>
      <c r="AH18" s="84" t="s">
        <v>229</v>
      </c>
      <c r="AI18" s="83">
        <v>9</v>
      </c>
      <c r="AJ18" s="84" t="s">
        <v>229</v>
      </c>
      <c r="AK18" s="83">
        <v>0</v>
      </c>
      <c r="AL18" s="84" t="s">
        <v>244</v>
      </c>
      <c r="AM18" s="83">
        <v>9</v>
      </c>
      <c r="AN18" s="84" t="s">
        <v>229</v>
      </c>
      <c r="AO18" s="83">
        <v>9</v>
      </c>
      <c r="AP18" s="84" t="s">
        <v>229</v>
      </c>
      <c r="AQ18" s="77">
        <v>0</v>
      </c>
      <c r="AR18" s="78" t="s">
        <v>34</v>
      </c>
      <c r="AS18" s="133">
        <v>0</v>
      </c>
      <c r="AT18" s="134" t="s">
        <v>34</v>
      </c>
      <c r="AU18" s="83">
        <v>9</v>
      </c>
      <c r="AV18" s="84" t="s">
        <v>229</v>
      </c>
      <c r="AW18" s="83">
        <v>9</v>
      </c>
      <c r="AX18" s="84" t="s">
        <v>229</v>
      </c>
      <c r="AY18" s="83">
        <v>9</v>
      </c>
      <c r="AZ18" s="84" t="s">
        <v>229</v>
      </c>
      <c r="BA18" s="83">
        <v>9</v>
      </c>
      <c r="BB18" s="84" t="s">
        <v>229</v>
      </c>
      <c r="BC18" s="83">
        <v>9</v>
      </c>
      <c r="BD18" s="84" t="s">
        <v>229</v>
      </c>
      <c r="BE18" s="77">
        <v>0</v>
      </c>
      <c r="BF18" s="78" t="s">
        <v>34</v>
      </c>
      <c r="BG18" s="77">
        <v>0</v>
      </c>
      <c r="BH18" s="78" t="s">
        <v>34</v>
      </c>
      <c r="BI18" s="83">
        <v>9</v>
      </c>
      <c r="BJ18" s="84" t="s">
        <v>229</v>
      </c>
      <c r="BK18" s="83">
        <v>9</v>
      </c>
      <c r="BL18" s="84" t="s">
        <v>229</v>
      </c>
      <c r="BM18" s="83">
        <v>9</v>
      </c>
      <c r="BN18" s="84" t="s">
        <v>229</v>
      </c>
      <c r="BO18" s="83">
        <v>9</v>
      </c>
      <c r="BP18" s="84" t="s">
        <v>229</v>
      </c>
      <c r="BQ18" s="83">
        <v>9</v>
      </c>
      <c r="BR18" s="84" t="s">
        <v>229</v>
      </c>
      <c r="BS18" s="159">
        <f t="shared" si="7"/>
        <v>21</v>
      </c>
      <c r="BT18" s="70">
        <f t="shared" ca="1" si="1"/>
        <v>189</v>
      </c>
      <c r="BU18" s="70">
        <f t="shared" si="8"/>
        <v>9</v>
      </c>
      <c r="BV18" s="70">
        <f t="shared" si="9"/>
        <v>0</v>
      </c>
      <c r="BW18" s="70">
        <f t="shared" si="10"/>
        <v>1</v>
      </c>
      <c r="BX18" s="70">
        <f t="shared" si="11"/>
        <v>0</v>
      </c>
      <c r="BY18" s="70">
        <f t="shared" si="12"/>
        <v>0</v>
      </c>
      <c r="BZ18" s="70">
        <f t="shared" si="13"/>
        <v>0</v>
      </c>
      <c r="CA18" s="70">
        <f t="shared" si="14"/>
        <v>0</v>
      </c>
      <c r="CB18" s="70">
        <f t="shared" si="15"/>
        <v>0</v>
      </c>
      <c r="CC18" s="71">
        <f t="shared" si="16"/>
        <v>30</v>
      </c>
    </row>
    <row r="19" spans="1:81" ht="17.25" customHeight="1" x14ac:dyDescent="0.25">
      <c r="A19" s="214"/>
      <c r="B19" s="72">
        <v>12</v>
      </c>
      <c r="C19" s="73" t="s">
        <v>80</v>
      </c>
      <c r="D19" s="74" t="s">
        <v>81</v>
      </c>
      <c r="E19" s="74" t="s">
        <v>82</v>
      </c>
      <c r="F19" s="75" t="s">
        <v>83</v>
      </c>
      <c r="G19" s="57" t="s">
        <v>39</v>
      </c>
      <c r="H19" s="76" t="s">
        <v>33</v>
      </c>
      <c r="I19" s="83">
        <v>9</v>
      </c>
      <c r="J19" s="84" t="s">
        <v>229</v>
      </c>
      <c r="K19" s="83">
        <v>9</v>
      </c>
      <c r="L19" s="84" t="s">
        <v>229</v>
      </c>
      <c r="M19" s="83">
        <v>9</v>
      </c>
      <c r="N19" s="84" t="s">
        <v>229</v>
      </c>
      <c r="O19" s="77">
        <v>0</v>
      </c>
      <c r="P19" s="78" t="s">
        <v>34</v>
      </c>
      <c r="Q19" s="77">
        <v>0</v>
      </c>
      <c r="R19" s="78" t="s">
        <v>34</v>
      </c>
      <c r="S19" s="83">
        <v>9</v>
      </c>
      <c r="T19" s="84" t="s">
        <v>229</v>
      </c>
      <c r="U19" s="83">
        <v>9</v>
      </c>
      <c r="V19" s="84" t="s">
        <v>229</v>
      </c>
      <c r="W19" s="83">
        <v>9</v>
      </c>
      <c r="X19" s="84" t="s">
        <v>229</v>
      </c>
      <c r="Y19" s="83">
        <v>9</v>
      </c>
      <c r="Z19" s="84" t="s">
        <v>229</v>
      </c>
      <c r="AA19" s="83">
        <v>9</v>
      </c>
      <c r="AB19" s="84" t="s">
        <v>229</v>
      </c>
      <c r="AC19" s="77">
        <v>0</v>
      </c>
      <c r="AD19" s="78" t="s">
        <v>34</v>
      </c>
      <c r="AE19" s="77">
        <v>0</v>
      </c>
      <c r="AF19" s="78" t="s">
        <v>34</v>
      </c>
      <c r="AG19" s="83">
        <v>9</v>
      </c>
      <c r="AH19" s="84" t="s">
        <v>229</v>
      </c>
      <c r="AI19" s="83">
        <v>9</v>
      </c>
      <c r="AJ19" s="84" t="s">
        <v>229</v>
      </c>
      <c r="AK19" s="83">
        <v>9</v>
      </c>
      <c r="AL19" s="84" t="s">
        <v>229</v>
      </c>
      <c r="AM19" s="83">
        <v>9</v>
      </c>
      <c r="AN19" s="84" t="s">
        <v>229</v>
      </c>
      <c r="AO19" s="83">
        <v>9</v>
      </c>
      <c r="AP19" s="84" t="s">
        <v>229</v>
      </c>
      <c r="AQ19" s="77">
        <v>0</v>
      </c>
      <c r="AR19" s="78" t="s">
        <v>34</v>
      </c>
      <c r="AS19" s="133">
        <v>0</v>
      </c>
      <c r="AT19" s="134" t="s">
        <v>34</v>
      </c>
      <c r="AU19" s="83">
        <v>9</v>
      </c>
      <c r="AV19" s="84" t="s">
        <v>229</v>
      </c>
      <c r="AW19" s="83">
        <v>0</v>
      </c>
      <c r="AX19" s="84" t="s">
        <v>228</v>
      </c>
      <c r="AY19" s="83">
        <v>0</v>
      </c>
      <c r="AZ19" s="84" t="s">
        <v>228</v>
      </c>
      <c r="BA19" s="85">
        <v>0</v>
      </c>
      <c r="BB19" s="82" t="s">
        <v>228</v>
      </c>
      <c r="BC19" s="79">
        <v>0</v>
      </c>
      <c r="BD19" s="80" t="s">
        <v>228</v>
      </c>
      <c r="BE19" s="77">
        <v>0</v>
      </c>
      <c r="BF19" s="78" t="s">
        <v>34</v>
      </c>
      <c r="BG19" s="77">
        <v>0</v>
      </c>
      <c r="BH19" s="78" t="s">
        <v>34</v>
      </c>
      <c r="BI19" s="83">
        <v>9</v>
      </c>
      <c r="BJ19" s="84" t="s">
        <v>229</v>
      </c>
      <c r="BK19" s="83">
        <v>9</v>
      </c>
      <c r="BL19" s="84" t="s">
        <v>229</v>
      </c>
      <c r="BM19" s="83">
        <v>9</v>
      </c>
      <c r="BN19" s="84" t="s">
        <v>229</v>
      </c>
      <c r="BO19" s="83">
        <v>9</v>
      </c>
      <c r="BP19" s="84" t="s">
        <v>229</v>
      </c>
      <c r="BQ19" s="83">
        <v>9</v>
      </c>
      <c r="BR19" s="84" t="s">
        <v>229</v>
      </c>
      <c r="BS19" s="159">
        <f t="shared" si="7"/>
        <v>18</v>
      </c>
      <c r="BT19" s="70">
        <f t="shared" ca="1" si="1"/>
        <v>162</v>
      </c>
      <c r="BU19" s="70">
        <f t="shared" si="8"/>
        <v>8</v>
      </c>
      <c r="BV19" s="70">
        <f t="shared" si="9"/>
        <v>0</v>
      </c>
      <c r="BW19" s="70">
        <f t="shared" si="10"/>
        <v>0</v>
      </c>
      <c r="BX19" s="70">
        <f t="shared" si="11"/>
        <v>0</v>
      </c>
      <c r="BY19" s="70">
        <f t="shared" si="12"/>
        <v>4</v>
      </c>
      <c r="BZ19" s="70">
        <f t="shared" si="13"/>
        <v>0</v>
      </c>
      <c r="CA19" s="70">
        <f t="shared" si="14"/>
        <v>0</v>
      </c>
      <c r="CB19" s="70">
        <f t="shared" si="15"/>
        <v>0</v>
      </c>
      <c r="CC19" s="71">
        <f t="shared" si="16"/>
        <v>26</v>
      </c>
    </row>
    <row r="20" spans="1:81" ht="15" customHeight="1" x14ac:dyDescent="0.25">
      <c r="A20" s="214"/>
      <c r="B20" s="72">
        <v>13</v>
      </c>
      <c r="C20" s="73" t="s">
        <v>84</v>
      </c>
      <c r="D20" s="74" t="s">
        <v>42</v>
      </c>
      <c r="E20" s="74" t="s">
        <v>85</v>
      </c>
      <c r="F20" s="75" t="s">
        <v>86</v>
      </c>
      <c r="G20" s="57" t="s">
        <v>39</v>
      </c>
      <c r="H20" s="76" t="s">
        <v>33</v>
      </c>
      <c r="I20" s="83">
        <v>9</v>
      </c>
      <c r="J20" s="84" t="s">
        <v>229</v>
      </c>
      <c r="K20" s="83">
        <v>9</v>
      </c>
      <c r="L20" s="84" t="s">
        <v>229</v>
      </c>
      <c r="M20" s="83">
        <v>9</v>
      </c>
      <c r="N20" s="84" t="s">
        <v>229</v>
      </c>
      <c r="O20" s="77">
        <v>0</v>
      </c>
      <c r="P20" s="78" t="s">
        <v>34</v>
      </c>
      <c r="Q20" s="77">
        <v>0</v>
      </c>
      <c r="R20" s="78" t="s">
        <v>34</v>
      </c>
      <c r="S20" s="83">
        <v>9</v>
      </c>
      <c r="T20" s="84" t="s">
        <v>229</v>
      </c>
      <c r="U20" s="83">
        <v>9</v>
      </c>
      <c r="V20" s="84" t="s">
        <v>229</v>
      </c>
      <c r="W20" s="83">
        <v>9</v>
      </c>
      <c r="X20" s="84" t="s">
        <v>229</v>
      </c>
      <c r="Y20" s="83">
        <v>9</v>
      </c>
      <c r="Z20" s="84" t="s">
        <v>229</v>
      </c>
      <c r="AA20" s="83">
        <v>9</v>
      </c>
      <c r="AB20" s="84" t="s">
        <v>229</v>
      </c>
      <c r="AC20" s="77">
        <v>0</v>
      </c>
      <c r="AD20" s="78" t="s">
        <v>34</v>
      </c>
      <c r="AE20" s="77">
        <v>0</v>
      </c>
      <c r="AF20" s="78" t="s">
        <v>34</v>
      </c>
      <c r="AG20" s="83">
        <v>9</v>
      </c>
      <c r="AH20" s="84" t="s">
        <v>229</v>
      </c>
      <c r="AI20" s="83">
        <v>9</v>
      </c>
      <c r="AJ20" s="84" t="s">
        <v>229</v>
      </c>
      <c r="AK20" s="83">
        <v>9</v>
      </c>
      <c r="AL20" s="84" t="s">
        <v>229</v>
      </c>
      <c r="AM20" s="83">
        <v>9</v>
      </c>
      <c r="AN20" s="129" t="s">
        <v>229</v>
      </c>
      <c r="AO20" s="83">
        <v>9</v>
      </c>
      <c r="AP20" s="84" t="s">
        <v>229</v>
      </c>
      <c r="AQ20" s="77">
        <v>0</v>
      </c>
      <c r="AR20" s="78" t="s">
        <v>34</v>
      </c>
      <c r="AS20" s="133">
        <v>0</v>
      </c>
      <c r="AT20" s="134" t="s">
        <v>34</v>
      </c>
      <c r="AU20" s="83">
        <v>9</v>
      </c>
      <c r="AV20" s="84" t="s">
        <v>229</v>
      </c>
      <c r="AW20" s="83">
        <v>9</v>
      </c>
      <c r="AX20" s="84" t="s">
        <v>229</v>
      </c>
      <c r="AY20" s="83">
        <v>9</v>
      </c>
      <c r="AZ20" s="84" t="s">
        <v>229</v>
      </c>
      <c r="BA20" s="83">
        <v>9</v>
      </c>
      <c r="BB20" s="84" t="s">
        <v>229</v>
      </c>
      <c r="BC20" s="83">
        <v>9</v>
      </c>
      <c r="BD20" s="84" t="s">
        <v>229</v>
      </c>
      <c r="BE20" s="77">
        <v>0</v>
      </c>
      <c r="BF20" s="78" t="s">
        <v>34</v>
      </c>
      <c r="BG20" s="77">
        <v>0</v>
      </c>
      <c r="BH20" s="78" t="s">
        <v>34</v>
      </c>
      <c r="BI20" s="83">
        <v>9</v>
      </c>
      <c r="BJ20" s="84" t="s">
        <v>229</v>
      </c>
      <c r="BK20" s="83">
        <v>9</v>
      </c>
      <c r="BL20" s="84" t="s">
        <v>229</v>
      </c>
      <c r="BM20" s="83">
        <v>9</v>
      </c>
      <c r="BN20" s="84" t="s">
        <v>229</v>
      </c>
      <c r="BO20" s="83">
        <v>9</v>
      </c>
      <c r="BP20" s="84" t="s">
        <v>229</v>
      </c>
      <c r="BQ20" s="83">
        <v>9</v>
      </c>
      <c r="BR20" s="84" t="s">
        <v>229</v>
      </c>
      <c r="BS20" s="159">
        <f t="shared" si="7"/>
        <v>22</v>
      </c>
      <c r="BT20" s="70">
        <f t="shared" ca="1" si="1"/>
        <v>198</v>
      </c>
      <c r="BU20" s="70">
        <f t="shared" si="8"/>
        <v>8</v>
      </c>
      <c r="BV20" s="70">
        <f t="shared" si="9"/>
        <v>0</v>
      </c>
      <c r="BW20" s="70">
        <f t="shared" si="10"/>
        <v>0</v>
      </c>
      <c r="BX20" s="70">
        <f t="shared" si="11"/>
        <v>0</v>
      </c>
      <c r="BY20" s="70">
        <f t="shared" si="12"/>
        <v>0</v>
      </c>
      <c r="BZ20" s="70">
        <f t="shared" si="13"/>
        <v>0</v>
      </c>
      <c r="CA20" s="70">
        <f t="shared" si="14"/>
        <v>0</v>
      </c>
      <c r="CB20" s="70">
        <f t="shared" si="15"/>
        <v>0</v>
      </c>
      <c r="CC20" s="71">
        <f t="shared" si="16"/>
        <v>30</v>
      </c>
    </row>
    <row r="21" spans="1:81" ht="15" customHeight="1" x14ac:dyDescent="0.25">
      <c r="A21" s="214"/>
      <c r="B21" s="72">
        <v>14</v>
      </c>
      <c r="C21" s="73" t="s">
        <v>87</v>
      </c>
      <c r="D21" s="74" t="s">
        <v>88</v>
      </c>
      <c r="E21" s="74" t="s">
        <v>89</v>
      </c>
      <c r="F21" s="75" t="s">
        <v>57</v>
      </c>
      <c r="G21" s="57" t="s">
        <v>39</v>
      </c>
      <c r="H21" s="76" t="s">
        <v>33</v>
      </c>
      <c r="I21" s="83">
        <v>9</v>
      </c>
      <c r="J21" s="84" t="s">
        <v>229</v>
      </c>
      <c r="K21" s="83">
        <v>9</v>
      </c>
      <c r="L21" s="84" t="s">
        <v>229</v>
      </c>
      <c r="M21" s="83">
        <v>9</v>
      </c>
      <c r="N21" s="84" t="s">
        <v>229</v>
      </c>
      <c r="O21" s="77">
        <v>0</v>
      </c>
      <c r="P21" s="78" t="s">
        <v>34</v>
      </c>
      <c r="Q21" s="77">
        <v>0</v>
      </c>
      <c r="R21" s="78" t="s">
        <v>34</v>
      </c>
      <c r="S21" s="83">
        <v>9</v>
      </c>
      <c r="T21" s="84" t="s">
        <v>229</v>
      </c>
      <c r="U21" s="83">
        <v>9</v>
      </c>
      <c r="V21" s="84" t="s">
        <v>229</v>
      </c>
      <c r="W21" s="83">
        <v>9</v>
      </c>
      <c r="X21" s="84" t="s">
        <v>229</v>
      </c>
      <c r="Y21" s="83">
        <v>9</v>
      </c>
      <c r="Z21" s="84" t="s">
        <v>229</v>
      </c>
      <c r="AA21" s="83">
        <v>9</v>
      </c>
      <c r="AB21" s="84" t="s">
        <v>229</v>
      </c>
      <c r="AC21" s="77">
        <v>0</v>
      </c>
      <c r="AD21" s="78" t="s">
        <v>34</v>
      </c>
      <c r="AE21" s="77">
        <v>0</v>
      </c>
      <c r="AF21" s="78" t="s">
        <v>34</v>
      </c>
      <c r="AG21" s="83">
        <v>9</v>
      </c>
      <c r="AH21" s="84" t="s">
        <v>229</v>
      </c>
      <c r="AI21" s="83">
        <v>9</v>
      </c>
      <c r="AJ21" s="84" t="s">
        <v>229</v>
      </c>
      <c r="AK21" s="83">
        <v>9</v>
      </c>
      <c r="AL21" s="84" t="s">
        <v>229</v>
      </c>
      <c r="AM21" s="79">
        <v>0</v>
      </c>
      <c r="AN21" s="84" t="s">
        <v>244</v>
      </c>
      <c r="AO21" s="83">
        <v>9</v>
      </c>
      <c r="AP21" s="84" t="s">
        <v>229</v>
      </c>
      <c r="AQ21" s="77">
        <v>0</v>
      </c>
      <c r="AR21" s="78" t="s">
        <v>34</v>
      </c>
      <c r="AS21" s="133">
        <v>0</v>
      </c>
      <c r="AT21" s="134" t="s">
        <v>34</v>
      </c>
      <c r="AU21" s="83">
        <v>9</v>
      </c>
      <c r="AV21" s="84" t="s">
        <v>229</v>
      </c>
      <c r="AW21" s="83">
        <v>9</v>
      </c>
      <c r="AX21" s="129" t="s">
        <v>229</v>
      </c>
      <c r="AY21" s="83">
        <v>9</v>
      </c>
      <c r="AZ21" s="129" t="s">
        <v>229</v>
      </c>
      <c r="BA21" s="83">
        <v>9</v>
      </c>
      <c r="BB21" s="129" t="s">
        <v>229</v>
      </c>
      <c r="BC21" s="83">
        <v>9</v>
      </c>
      <c r="BD21" s="129" t="s">
        <v>229</v>
      </c>
      <c r="BE21" s="77">
        <v>0</v>
      </c>
      <c r="BF21" s="78" t="s">
        <v>34</v>
      </c>
      <c r="BG21" s="77">
        <v>0</v>
      </c>
      <c r="BH21" s="78" t="s">
        <v>34</v>
      </c>
      <c r="BI21" s="83">
        <v>9</v>
      </c>
      <c r="BJ21" s="84" t="s">
        <v>229</v>
      </c>
      <c r="BK21" s="83">
        <v>9</v>
      </c>
      <c r="BL21" s="84" t="s">
        <v>229</v>
      </c>
      <c r="BM21" s="83">
        <v>9</v>
      </c>
      <c r="BN21" s="84" t="s">
        <v>229</v>
      </c>
      <c r="BO21" s="83">
        <v>9</v>
      </c>
      <c r="BP21" s="84" t="s">
        <v>229</v>
      </c>
      <c r="BQ21" s="83">
        <v>9</v>
      </c>
      <c r="BR21" s="84" t="s">
        <v>229</v>
      </c>
      <c r="BS21" s="159">
        <f t="shared" si="7"/>
        <v>21</v>
      </c>
      <c r="BT21" s="70">
        <f t="shared" ca="1" si="1"/>
        <v>189</v>
      </c>
      <c r="BU21" s="70">
        <f t="shared" si="8"/>
        <v>9</v>
      </c>
      <c r="BV21" s="70">
        <f t="shared" si="9"/>
        <v>0</v>
      </c>
      <c r="BW21" s="70">
        <f t="shared" si="10"/>
        <v>1</v>
      </c>
      <c r="BX21" s="70">
        <f t="shared" si="11"/>
        <v>0</v>
      </c>
      <c r="BY21" s="70">
        <f t="shared" si="12"/>
        <v>0</v>
      </c>
      <c r="BZ21" s="70">
        <f t="shared" si="13"/>
        <v>0</v>
      </c>
      <c r="CA21" s="70">
        <f t="shared" si="14"/>
        <v>0</v>
      </c>
      <c r="CB21" s="70">
        <f t="shared" si="15"/>
        <v>0</v>
      </c>
      <c r="CC21" s="71">
        <f t="shared" si="16"/>
        <v>30</v>
      </c>
    </row>
    <row r="22" spans="1:81" ht="15" customHeight="1" x14ac:dyDescent="0.25">
      <c r="A22" s="214"/>
      <c r="B22" s="72">
        <v>15</v>
      </c>
      <c r="C22" s="73" t="s">
        <v>90</v>
      </c>
      <c r="D22" s="74" t="s">
        <v>91</v>
      </c>
      <c r="E22" s="74" t="s">
        <v>92</v>
      </c>
      <c r="F22" s="75" t="s">
        <v>93</v>
      </c>
      <c r="G22" s="57" t="s">
        <v>94</v>
      </c>
      <c r="H22" s="76" t="s">
        <v>33</v>
      </c>
      <c r="I22" s="83">
        <v>0</v>
      </c>
      <c r="J22" s="84" t="s">
        <v>228</v>
      </c>
      <c r="K22" s="85">
        <v>0</v>
      </c>
      <c r="L22" s="84" t="s">
        <v>228</v>
      </c>
      <c r="M22" s="85">
        <v>0</v>
      </c>
      <c r="N22" s="84" t="s">
        <v>228</v>
      </c>
      <c r="O22" s="77">
        <v>0</v>
      </c>
      <c r="P22" s="78" t="s">
        <v>228</v>
      </c>
      <c r="Q22" s="77">
        <v>0</v>
      </c>
      <c r="R22" s="78" t="s">
        <v>228</v>
      </c>
      <c r="S22" s="83">
        <v>9</v>
      </c>
      <c r="T22" s="84" t="s">
        <v>229</v>
      </c>
      <c r="U22" s="83">
        <v>9</v>
      </c>
      <c r="V22" s="84" t="s">
        <v>229</v>
      </c>
      <c r="W22" s="83">
        <v>9</v>
      </c>
      <c r="X22" s="84" t="s">
        <v>229</v>
      </c>
      <c r="Y22" s="83">
        <v>9</v>
      </c>
      <c r="Z22" s="84" t="s">
        <v>229</v>
      </c>
      <c r="AA22" s="83">
        <v>9</v>
      </c>
      <c r="AB22" s="84" t="s">
        <v>229</v>
      </c>
      <c r="AC22" s="77">
        <v>0</v>
      </c>
      <c r="AD22" s="78" t="s">
        <v>34</v>
      </c>
      <c r="AE22" s="77">
        <v>0</v>
      </c>
      <c r="AF22" s="78" t="s">
        <v>34</v>
      </c>
      <c r="AG22" s="83">
        <v>9</v>
      </c>
      <c r="AH22" s="84" t="s">
        <v>229</v>
      </c>
      <c r="AI22" s="83">
        <v>9</v>
      </c>
      <c r="AJ22" s="84" t="s">
        <v>229</v>
      </c>
      <c r="AK22" s="83">
        <v>9</v>
      </c>
      <c r="AL22" s="84" t="s">
        <v>229</v>
      </c>
      <c r="AM22" s="83">
        <v>9</v>
      </c>
      <c r="AN22" s="84" t="s">
        <v>229</v>
      </c>
      <c r="AO22" s="83">
        <v>9</v>
      </c>
      <c r="AP22" s="84" t="s">
        <v>229</v>
      </c>
      <c r="AQ22" s="77">
        <v>0</v>
      </c>
      <c r="AR22" s="78" t="s">
        <v>34</v>
      </c>
      <c r="AS22" s="77">
        <v>0</v>
      </c>
      <c r="AT22" s="134" t="s">
        <v>34</v>
      </c>
      <c r="AU22" s="83">
        <v>9</v>
      </c>
      <c r="AV22" s="84" t="s">
        <v>229</v>
      </c>
      <c r="AW22" s="81">
        <v>0</v>
      </c>
      <c r="AX22" s="84" t="s">
        <v>244</v>
      </c>
      <c r="AY22" s="83">
        <v>9</v>
      </c>
      <c r="AZ22" s="129" t="s">
        <v>229</v>
      </c>
      <c r="BA22" s="83">
        <v>9</v>
      </c>
      <c r="BB22" s="129" t="s">
        <v>229</v>
      </c>
      <c r="BC22" s="83">
        <v>9</v>
      </c>
      <c r="BD22" s="129" t="s">
        <v>229</v>
      </c>
      <c r="BE22" s="77">
        <v>0</v>
      </c>
      <c r="BF22" s="78" t="s">
        <v>34</v>
      </c>
      <c r="BG22" s="77">
        <v>0</v>
      </c>
      <c r="BH22" s="78" t="s">
        <v>34</v>
      </c>
      <c r="BI22" s="83">
        <v>9</v>
      </c>
      <c r="BJ22" s="84" t="s">
        <v>229</v>
      </c>
      <c r="BK22" s="83">
        <v>9</v>
      </c>
      <c r="BL22" s="84" t="s">
        <v>229</v>
      </c>
      <c r="BM22" s="83">
        <v>9</v>
      </c>
      <c r="BN22" s="84" t="s">
        <v>229</v>
      </c>
      <c r="BO22" s="83">
        <v>9</v>
      </c>
      <c r="BP22" s="84" t="s">
        <v>229</v>
      </c>
      <c r="BQ22" s="83">
        <v>9</v>
      </c>
      <c r="BR22" s="84" t="s">
        <v>229</v>
      </c>
      <c r="BS22" s="159">
        <f t="shared" si="7"/>
        <v>18</v>
      </c>
      <c r="BT22" s="70">
        <f t="shared" ca="1" si="1"/>
        <v>162</v>
      </c>
      <c r="BU22" s="70">
        <f t="shared" si="8"/>
        <v>7</v>
      </c>
      <c r="BV22" s="70">
        <f t="shared" si="9"/>
        <v>0</v>
      </c>
      <c r="BW22" s="70">
        <f t="shared" si="10"/>
        <v>1</v>
      </c>
      <c r="BX22" s="70">
        <f t="shared" si="11"/>
        <v>0</v>
      </c>
      <c r="BY22" s="70">
        <f t="shared" si="12"/>
        <v>5</v>
      </c>
      <c r="BZ22" s="70">
        <f t="shared" si="13"/>
        <v>0</v>
      </c>
      <c r="CA22" s="70">
        <f t="shared" si="14"/>
        <v>0</v>
      </c>
      <c r="CB22" s="70">
        <f t="shared" si="15"/>
        <v>0</v>
      </c>
      <c r="CC22" s="71">
        <f t="shared" si="16"/>
        <v>25</v>
      </c>
    </row>
    <row r="23" spans="1:81" ht="15" customHeight="1" x14ac:dyDescent="0.25">
      <c r="A23" s="214"/>
      <c r="B23" s="72">
        <v>16</v>
      </c>
      <c r="C23" s="73" t="s">
        <v>96</v>
      </c>
      <c r="D23" s="74" t="s">
        <v>88</v>
      </c>
      <c r="E23" s="74" t="s">
        <v>97</v>
      </c>
      <c r="F23" s="75" t="s">
        <v>98</v>
      </c>
      <c r="G23" s="57" t="s">
        <v>99</v>
      </c>
      <c r="H23" s="76" t="s">
        <v>33</v>
      </c>
      <c r="I23" s="83">
        <v>9</v>
      </c>
      <c r="J23" s="84" t="s">
        <v>229</v>
      </c>
      <c r="K23" s="83">
        <v>9</v>
      </c>
      <c r="L23" s="84" t="s">
        <v>229</v>
      </c>
      <c r="M23" s="83">
        <v>9</v>
      </c>
      <c r="N23" s="84" t="s">
        <v>229</v>
      </c>
      <c r="O23" s="77">
        <v>0</v>
      </c>
      <c r="P23" s="78" t="s">
        <v>34</v>
      </c>
      <c r="Q23" s="77">
        <v>0</v>
      </c>
      <c r="R23" s="78" t="s">
        <v>34</v>
      </c>
      <c r="S23" s="83">
        <v>9</v>
      </c>
      <c r="T23" s="84" t="s">
        <v>229</v>
      </c>
      <c r="U23" s="83">
        <v>9</v>
      </c>
      <c r="V23" s="84" t="s">
        <v>229</v>
      </c>
      <c r="W23" s="83">
        <v>9</v>
      </c>
      <c r="X23" s="84" t="s">
        <v>229</v>
      </c>
      <c r="Y23" s="83">
        <v>9</v>
      </c>
      <c r="Z23" s="84" t="s">
        <v>229</v>
      </c>
      <c r="AA23" s="83">
        <v>9</v>
      </c>
      <c r="AB23" s="84" t="s">
        <v>229</v>
      </c>
      <c r="AC23" s="77">
        <v>0</v>
      </c>
      <c r="AD23" s="78" t="s">
        <v>34</v>
      </c>
      <c r="AE23" s="77">
        <v>0</v>
      </c>
      <c r="AF23" s="78" t="s">
        <v>34</v>
      </c>
      <c r="AG23" s="83">
        <v>9</v>
      </c>
      <c r="AH23" s="84" t="s">
        <v>229</v>
      </c>
      <c r="AI23" s="83">
        <v>9</v>
      </c>
      <c r="AJ23" s="84" t="s">
        <v>229</v>
      </c>
      <c r="AK23" s="83">
        <v>9</v>
      </c>
      <c r="AL23" s="84" t="s">
        <v>229</v>
      </c>
      <c r="AM23" s="83">
        <v>9</v>
      </c>
      <c r="AN23" s="84" t="s">
        <v>229</v>
      </c>
      <c r="AO23" s="83">
        <v>9</v>
      </c>
      <c r="AP23" s="84" t="s">
        <v>229</v>
      </c>
      <c r="AQ23" s="77">
        <v>0</v>
      </c>
      <c r="AR23" s="78" t="s">
        <v>34</v>
      </c>
      <c r="AS23" s="133">
        <v>0</v>
      </c>
      <c r="AT23" s="134" t="s">
        <v>34</v>
      </c>
      <c r="AU23" s="83">
        <v>9</v>
      </c>
      <c r="AV23" s="84" t="s">
        <v>229</v>
      </c>
      <c r="AW23" s="83">
        <v>9</v>
      </c>
      <c r="AX23" s="84" t="s">
        <v>229</v>
      </c>
      <c r="AY23" s="83">
        <v>9</v>
      </c>
      <c r="AZ23" s="129" t="s">
        <v>229</v>
      </c>
      <c r="BA23" s="83">
        <v>9</v>
      </c>
      <c r="BB23" s="129" t="s">
        <v>229</v>
      </c>
      <c r="BC23" s="83">
        <v>9</v>
      </c>
      <c r="BD23" s="129" t="s">
        <v>229</v>
      </c>
      <c r="BE23" s="77">
        <v>0</v>
      </c>
      <c r="BF23" s="78" t="s">
        <v>34</v>
      </c>
      <c r="BG23" s="77">
        <v>0</v>
      </c>
      <c r="BH23" s="78" t="s">
        <v>34</v>
      </c>
      <c r="BI23" s="83">
        <v>9</v>
      </c>
      <c r="BJ23" s="84" t="s">
        <v>229</v>
      </c>
      <c r="BK23" s="83">
        <v>9</v>
      </c>
      <c r="BL23" s="84" t="s">
        <v>229</v>
      </c>
      <c r="BM23" s="83">
        <v>9</v>
      </c>
      <c r="BN23" s="84" t="s">
        <v>229</v>
      </c>
      <c r="BO23" s="83">
        <v>9</v>
      </c>
      <c r="BP23" s="84" t="s">
        <v>229</v>
      </c>
      <c r="BQ23" s="83">
        <v>9</v>
      </c>
      <c r="BR23" s="84" t="s">
        <v>229</v>
      </c>
      <c r="BS23" s="159">
        <f t="shared" si="7"/>
        <v>22</v>
      </c>
      <c r="BT23" s="70">
        <f t="shared" ca="1" si="1"/>
        <v>198</v>
      </c>
      <c r="BU23" s="70">
        <f t="shared" si="8"/>
        <v>8</v>
      </c>
      <c r="BV23" s="70">
        <f t="shared" si="9"/>
        <v>0</v>
      </c>
      <c r="BW23" s="70">
        <f t="shared" si="10"/>
        <v>0</v>
      </c>
      <c r="BX23" s="70">
        <f t="shared" si="11"/>
        <v>0</v>
      </c>
      <c r="BY23" s="70">
        <f t="shared" si="12"/>
        <v>0</v>
      </c>
      <c r="BZ23" s="70">
        <f t="shared" si="13"/>
        <v>0</v>
      </c>
      <c r="CA23" s="70">
        <f t="shared" si="14"/>
        <v>0</v>
      </c>
      <c r="CB23" s="70">
        <f t="shared" si="15"/>
        <v>0</v>
      </c>
      <c r="CC23" s="71">
        <f t="shared" si="16"/>
        <v>30</v>
      </c>
    </row>
    <row r="24" spans="1:81" ht="15" customHeight="1" x14ac:dyDescent="0.25">
      <c r="A24" s="214"/>
      <c r="B24" s="72">
        <v>17</v>
      </c>
      <c r="C24" s="73" t="s">
        <v>100</v>
      </c>
      <c r="D24" s="74" t="s">
        <v>101</v>
      </c>
      <c r="E24" s="74" t="s">
        <v>102</v>
      </c>
      <c r="F24" s="75" t="s">
        <v>103</v>
      </c>
      <c r="G24" s="57" t="s">
        <v>39</v>
      </c>
      <c r="H24" s="76" t="s">
        <v>33</v>
      </c>
      <c r="I24" s="83">
        <v>0</v>
      </c>
      <c r="J24" s="84" t="s">
        <v>40</v>
      </c>
      <c r="K24" s="83">
        <v>0</v>
      </c>
      <c r="L24" s="84" t="s">
        <v>40</v>
      </c>
      <c r="M24" s="83">
        <v>0</v>
      </c>
      <c r="N24" s="84" t="s">
        <v>40</v>
      </c>
      <c r="O24" s="77">
        <v>0</v>
      </c>
      <c r="P24" s="78" t="s">
        <v>34</v>
      </c>
      <c r="Q24" s="77">
        <v>0</v>
      </c>
      <c r="R24" s="78" t="s">
        <v>34</v>
      </c>
      <c r="S24" s="83">
        <v>9</v>
      </c>
      <c r="T24" s="84" t="s">
        <v>229</v>
      </c>
      <c r="U24" s="83">
        <v>9</v>
      </c>
      <c r="V24" s="84" t="s">
        <v>229</v>
      </c>
      <c r="W24" s="83">
        <v>9</v>
      </c>
      <c r="X24" s="84" t="s">
        <v>229</v>
      </c>
      <c r="Y24" s="83">
        <v>9</v>
      </c>
      <c r="Z24" s="84" t="s">
        <v>229</v>
      </c>
      <c r="AA24" s="83">
        <v>9</v>
      </c>
      <c r="AB24" s="84" t="s">
        <v>229</v>
      </c>
      <c r="AC24" s="77">
        <v>0</v>
      </c>
      <c r="AD24" s="78" t="s">
        <v>34</v>
      </c>
      <c r="AE24" s="77">
        <v>0</v>
      </c>
      <c r="AF24" s="78" t="s">
        <v>34</v>
      </c>
      <c r="AG24" s="83">
        <v>9</v>
      </c>
      <c r="AH24" s="84" t="s">
        <v>229</v>
      </c>
      <c r="AI24" s="83">
        <v>9</v>
      </c>
      <c r="AJ24" s="84" t="s">
        <v>229</v>
      </c>
      <c r="AK24" s="83">
        <v>9</v>
      </c>
      <c r="AL24" s="84" t="s">
        <v>229</v>
      </c>
      <c r="AM24" s="83">
        <v>9</v>
      </c>
      <c r="AN24" s="84" t="s">
        <v>229</v>
      </c>
      <c r="AO24" s="83">
        <v>9</v>
      </c>
      <c r="AP24" s="84" t="s">
        <v>229</v>
      </c>
      <c r="AQ24" s="77">
        <v>0</v>
      </c>
      <c r="AR24" s="78" t="s">
        <v>34</v>
      </c>
      <c r="AS24" s="133">
        <v>0</v>
      </c>
      <c r="AT24" s="134" t="s">
        <v>34</v>
      </c>
      <c r="AU24" s="83">
        <v>9</v>
      </c>
      <c r="AV24" s="84" t="s">
        <v>229</v>
      </c>
      <c r="AW24" s="83">
        <v>9</v>
      </c>
      <c r="AX24" s="84" t="s">
        <v>229</v>
      </c>
      <c r="AY24" s="83">
        <v>9</v>
      </c>
      <c r="AZ24" s="129" t="s">
        <v>229</v>
      </c>
      <c r="BA24" s="83">
        <v>9</v>
      </c>
      <c r="BB24" s="129" t="s">
        <v>229</v>
      </c>
      <c r="BC24" s="83">
        <v>9</v>
      </c>
      <c r="BD24" s="129" t="s">
        <v>229</v>
      </c>
      <c r="BE24" s="77">
        <v>0</v>
      </c>
      <c r="BF24" s="78" t="s">
        <v>34</v>
      </c>
      <c r="BG24" s="77">
        <v>0</v>
      </c>
      <c r="BH24" s="78" t="s">
        <v>34</v>
      </c>
      <c r="BI24" s="83">
        <v>9</v>
      </c>
      <c r="BJ24" s="84" t="s">
        <v>229</v>
      </c>
      <c r="BK24" s="127">
        <v>0</v>
      </c>
      <c r="BL24" s="84" t="s">
        <v>244</v>
      </c>
      <c r="BM24" s="83">
        <v>9</v>
      </c>
      <c r="BN24" s="84" t="s">
        <v>229</v>
      </c>
      <c r="BO24" s="83">
        <v>9</v>
      </c>
      <c r="BP24" s="84" t="s">
        <v>229</v>
      </c>
      <c r="BQ24" s="83">
        <v>9</v>
      </c>
      <c r="BR24" s="84" t="s">
        <v>229</v>
      </c>
      <c r="BS24" s="159">
        <f t="shared" si="7"/>
        <v>18</v>
      </c>
      <c r="BT24" s="70">
        <f t="shared" ca="1" si="1"/>
        <v>162</v>
      </c>
      <c r="BU24" s="70">
        <f t="shared" si="8"/>
        <v>9</v>
      </c>
      <c r="BV24" s="70">
        <f t="shared" si="9"/>
        <v>0</v>
      </c>
      <c r="BW24" s="70">
        <f t="shared" si="10"/>
        <v>1</v>
      </c>
      <c r="BX24" s="70">
        <f t="shared" si="11"/>
        <v>0</v>
      </c>
      <c r="BY24" s="70">
        <f t="shared" si="12"/>
        <v>0</v>
      </c>
      <c r="BZ24" s="70">
        <f t="shared" si="13"/>
        <v>0</v>
      </c>
      <c r="CA24" s="70">
        <f t="shared" si="14"/>
        <v>3</v>
      </c>
      <c r="CB24" s="70">
        <f t="shared" si="15"/>
        <v>0</v>
      </c>
      <c r="CC24" s="71">
        <f t="shared" si="16"/>
        <v>27</v>
      </c>
    </row>
    <row r="25" spans="1:81" ht="15" customHeight="1" x14ac:dyDescent="0.25">
      <c r="A25" s="214"/>
      <c r="B25" s="72">
        <v>18</v>
      </c>
      <c r="C25" s="73" t="s">
        <v>104</v>
      </c>
      <c r="D25" s="74" t="s">
        <v>105</v>
      </c>
      <c r="E25" s="74" t="s">
        <v>106</v>
      </c>
      <c r="F25" s="75" t="s">
        <v>107</v>
      </c>
      <c r="G25" s="57" t="s">
        <v>49</v>
      </c>
      <c r="H25" s="76" t="s">
        <v>33</v>
      </c>
      <c r="I25" s="83">
        <v>0</v>
      </c>
      <c r="J25" s="84" t="s">
        <v>228</v>
      </c>
      <c r="K25" s="81">
        <v>0</v>
      </c>
      <c r="L25" s="87" t="s">
        <v>228</v>
      </c>
      <c r="M25" s="81">
        <v>0</v>
      </c>
      <c r="N25" s="87" t="s">
        <v>228</v>
      </c>
      <c r="O25" s="77">
        <v>0</v>
      </c>
      <c r="P25" s="78" t="s">
        <v>228</v>
      </c>
      <c r="Q25" s="77">
        <v>0</v>
      </c>
      <c r="R25" s="78" t="s">
        <v>228</v>
      </c>
      <c r="S25" s="83">
        <v>0</v>
      </c>
      <c r="T25" s="84" t="s">
        <v>228</v>
      </c>
      <c r="U25" s="83">
        <v>0</v>
      </c>
      <c r="V25" s="84" t="s">
        <v>228</v>
      </c>
      <c r="W25" s="83">
        <v>0</v>
      </c>
      <c r="X25" s="84" t="s">
        <v>228</v>
      </c>
      <c r="Y25" s="81">
        <v>0</v>
      </c>
      <c r="Z25" s="84" t="s">
        <v>228</v>
      </c>
      <c r="AA25" s="81">
        <v>0</v>
      </c>
      <c r="AB25" s="84" t="s">
        <v>228</v>
      </c>
      <c r="AC25" s="77">
        <v>0</v>
      </c>
      <c r="AD25" s="78" t="s">
        <v>228</v>
      </c>
      <c r="AE25" s="77">
        <v>0</v>
      </c>
      <c r="AF25" s="78" t="s">
        <v>228</v>
      </c>
      <c r="AG25" s="83">
        <v>0</v>
      </c>
      <c r="AH25" s="84" t="s">
        <v>228</v>
      </c>
      <c r="AI25" s="81">
        <v>0</v>
      </c>
      <c r="AJ25" s="84" t="s">
        <v>228</v>
      </c>
      <c r="AK25" s="81">
        <v>0</v>
      </c>
      <c r="AL25" s="84" t="s">
        <v>228</v>
      </c>
      <c r="AM25" s="81">
        <v>0</v>
      </c>
      <c r="AN25" s="84" t="s">
        <v>228</v>
      </c>
      <c r="AO25" s="79">
        <v>0</v>
      </c>
      <c r="AP25" s="84" t="s">
        <v>228</v>
      </c>
      <c r="AQ25" s="77">
        <v>0</v>
      </c>
      <c r="AR25" s="78" t="s">
        <v>228</v>
      </c>
      <c r="AS25" s="77">
        <v>0</v>
      </c>
      <c r="AT25" s="78" t="s">
        <v>228</v>
      </c>
      <c r="AU25" s="79">
        <v>0</v>
      </c>
      <c r="AV25" s="84" t="s">
        <v>228</v>
      </c>
      <c r="AW25" s="81">
        <v>0</v>
      </c>
      <c r="AX25" s="84" t="s">
        <v>228</v>
      </c>
      <c r="AY25" s="81">
        <v>0</v>
      </c>
      <c r="AZ25" s="84" t="s">
        <v>228</v>
      </c>
      <c r="BA25" s="81">
        <v>0</v>
      </c>
      <c r="BB25" s="84" t="s">
        <v>228</v>
      </c>
      <c r="BC25" s="79">
        <v>0</v>
      </c>
      <c r="BD25" s="84" t="s">
        <v>228</v>
      </c>
      <c r="BE25" s="77">
        <v>0</v>
      </c>
      <c r="BF25" s="78" t="s">
        <v>228</v>
      </c>
      <c r="BG25" s="77">
        <v>0</v>
      </c>
      <c r="BH25" s="78" t="s">
        <v>228</v>
      </c>
      <c r="BI25" s="83">
        <v>0</v>
      </c>
      <c r="BJ25" s="84" t="s">
        <v>228</v>
      </c>
      <c r="BK25" s="81">
        <v>0</v>
      </c>
      <c r="BL25" s="84" t="s">
        <v>228</v>
      </c>
      <c r="BM25" s="83">
        <v>0</v>
      </c>
      <c r="BN25" s="84" t="s">
        <v>228</v>
      </c>
      <c r="BO25" s="83">
        <v>0</v>
      </c>
      <c r="BP25" s="84" t="s">
        <v>228</v>
      </c>
      <c r="BQ25" s="81">
        <v>0</v>
      </c>
      <c r="BR25" s="82" t="s">
        <v>228</v>
      </c>
      <c r="BS25" s="159">
        <f t="shared" si="7"/>
        <v>0</v>
      </c>
      <c r="BT25" s="70">
        <f t="shared" ca="1" si="1"/>
        <v>0</v>
      </c>
      <c r="BU25" s="70">
        <f t="shared" si="8"/>
        <v>0</v>
      </c>
      <c r="BV25" s="70">
        <f t="shared" si="9"/>
        <v>0</v>
      </c>
      <c r="BW25" s="70">
        <f t="shared" si="10"/>
        <v>0</v>
      </c>
      <c r="BX25" s="70">
        <f t="shared" si="11"/>
        <v>0</v>
      </c>
      <c r="BY25" s="70">
        <f t="shared" si="12"/>
        <v>30</v>
      </c>
      <c r="BZ25" s="70">
        <f t="shared" si="13"/>
        <v>0</v>
      </c>
      <c r="CA25" s="70">
        <f t="shared" si="14"/>
        <v>0</v>
      </c>
      <c r="CB25" s="70">
        <f t="shared" si="15"/>
        <v>0</v>
      </c>
      <c r="CC25" s="71">
        <f t="shared" si="16"/>
        <v>0</v>
      </c>
    </row>
    <row r="26" spans="1:81" ht="15" customHeight="1" x14ac:dyDescent="0.25">
      <c r="A26" s="214"/>
      <c r="B26" s="72">
        <v>19</v>
      </c>
      <c r="C26" s="73" t="s">
        <v>108</v>
      </c>
      <c r="D26" s="74" t="s">
        <v>109</v>
      </c>
      <c r="E26" s="74" t="s">
        <v>110</v>
      </c>
      <c r="F26" s="75" t="s">
        <v>111</v>
      </c>
      <c r="G26" s="57" t="s">
        <v>32</v>
      </c>
      <c r="H26" s="76" t="s">
        <v>33</v>
      </c>
      <c r="I26" s="83">
        <v>9</v>
      </c>
      <c r="J26" s="84" t="s">
        <v>229</v>
      </c>
      <c r="K26" s="83">
        <v>9</v>
      </c>
      <c r="L26" s="84" t="s">
        <v>229</v>
      </c>
      <c r="M26" s="83">
        <v>9</v>
      </c>
      <c r="N26" s="84" t="s">
        <v>229</v>
      </c>
      <c r="O26" s="77">
        <v>0</v>
      </c>
      <c r="P26" s="78" t="s">
        <v>34</v>
      </c>
      <c r="Q26" s="77">
        <v>0</v>
      </c>
      <c r="R26" s="78" t="s">
        <v>34</v>
      </c>
      <c r="S26" s="83">
        <v>9</v>
      </c>
      <c r="T26" s="84" t="s">
        <v>229</v>
      </c>
      <c r="U26" s="83">
        <v>9</v>
      </c>
      <c r="V26" s="84" t="s">
        <v>229</v>
      </c>
      <c r="W26" s="83">
        <v>9</v>
      </c>
      <c r="X26" s="84" t="s">
        <v>229</v>
      </c>
      <c r="Y26" s="83">
        <v>9</v>
      </c>
      <c r="Z26" s="84" t="s">
        <v>229</v>
      </c>
      <c r="AA26" s="83">
        <v>9</v>
      </c>
      <c r="AB26" s="84" t="s">
        <v>229</v>
      </c>
      <c r="AC26" s="77">
        <v>0</v>
      </c>
      <c r="AD26" s="78" t="s">
        <v>34</v>
      </c>
      <c r="AE26" s="77">
        <v>0</v>
      </c>
      <c r="AF26" s="78" t="s">
        <v>34</v>
      </c>
      <c r="AG26" s="83">
        <v>9</v>
      </c>
      <c r="AH26" s="84" t="s">
        <v>229</v>
      </c>
      <c r="AI26" s="83">
        <v>9</v>
      </c>
      <c r="AJ26" s="84" t="s">
        <v>229</v>
      </c>
      <c r="AK26" s="83">
        <v>9</v>
      </c>
      <c r="AL26" s="84" t="s">
        <v>229</v>
      </c>
      <c r="AM26" s="83">
        <v>9</v>
      </c>
      <c r="AN26" s="84" t="s">
        <v>229</v>
      </c>
      <c r="AO26" s="83">
        <v>9</v>
      </c>
      <c r="AP26" s="84" t="s">
        <v>229</v>
      </c>
      <c r="AQ26" s="77">
        <v>0</v>
      </c>
      <c r="AR26" s="78" t="s">
        <v>34</v>
      </c>
      <c r="AS26" s="133">
        <v>0</v>
      </c>
      <c r="AT26" s="134" t="s">
        <v>34</v>
      </c>
      <c r="AU26" s="83">
        <v>9</v>
      </c>
      <c r="AV26" s="84" t="s">
        <v>229</v>
      </c>
      <c r="AW26" s="83">
        <v>9</v>
      </c>
      <c r="AX26" s="84" t="s">
        <v>229</v>
      </c>
      <c r="AY26" s="83">
        <v>9</v>
      </c>
      <c r="AZ26" s="84" t="s">
        <v>229</v>
      </c>
      <c r="BA26" s="83">
        <v>0</v>
      </c>
      <c r="BB26" s="84" t="s">
        <v>228</v>
      </c>
      <c r="BC26" s="83">
        <v>0</v>
      </c>
      <c r="BD26" s="84" t="s">
        <v>228</v>
      </c>
      <c r="BE26" s="77">
        <v>0</v>
      </c>
      <c r="BF26" s="78" t="s">
        <v>228</v>
      </c>
      <c r="BG26" s="77">
        <v>0</v>
      </c>
      <c r="BH26" s="78" t="s">
        <v>228</v>
      </c>
      <c r="BI26" s="83">
        <v>0</v>
      </c>
      <c r="BJ26" s="84" t="s">
        <v>228</v>
      </c>
      <c r="BK26" s="127">
        <v>0</v>
      </c>
      <c r="BL26" s="128" t="s">
        <v>228</v>
      </c>
      <c r="BM26" s="135">
        <v>0</v>
      </c>
      <c r="BN26" s="128" t="s">
        <v>228</v>
      </c>
      <c r="BO26" s="85">
        <v>0</v>
      </c>
      <c r="BP26" s="82" t="s">
        <v>228</v>
      </c>
      <c r="BQ26" s="81">
        <v>0</v>
      </c>
      <c r="BR26" s="82" t="s">
        <v>228</v>
      </c>
      <c r="BS26" s="159">
        <f t="shared" si="7"/>
        <v>16</v>
      </c>
      <c r="BT26" s="70">
        <f t="shared" ca="1" si="1"/>
        <v>144</v>
      </c>
      <c r="BU26" s="70">
        <f t="shared" si="8"/>
        <v>6</v>
      </c>
      <c r="BV26" s="70">
        <f t="shared" si="9"/>
        <v>0</v>
      </c>
      <c r="BW26" s="70">
        <f t="shared" si="10"/>
        <v>0</v>
      </c>
      <c r="BX26" s="70">
        <f t="shared" si="11"/>
        <v>0</v>
      </c>
      <c r="BY26" s="70">
        <f t="shared" si="12"/>
        <v>8</v>
      </c>
      <c r="BZ26" s="70">
        <f t="shared" si="13"/>
        <v>0</v>
      </c>
      <c r="CA26" s="70">
        <f t="shared" si="14"/>
        <v>0</v>
      </c>
      <c r="CB26" s="70">
        <f t="shared" si="15"/>
        <v>0</v>
      </c>
      <c r="CC26" s="71">
        <f t="shared" si="16"/>
        <v>22</v>
      </c>
    </row>
    <row r="27" spans="1:81" ht="15" customHeight="1" x14ac:dyDescent="0.25">
      <c r="A27" s="214"/>
      <c r="B27" s="72">
        <v>20</v>
      </c>
      <c r="C27" s="73" t="s">
        <v>112</v>
      </c>
      <c r="D27" s="74" t="s">
        <v>113</v>
      </c>
      <c r="E27" s="74" t="s">
        <v>114</v>
      </c>
      <c r="F27" s="75" t="s">
        <v>115</v>
      </c>
      <c r="G27" s="57" t="s">
        <v>49</v>
      </c>
      <c r="H27" s="76" t="s">
        <v>33</v>
      </c>
      <c r="I27" s="83">
        <v>9</v>
      </c>
      <c r="J27" s="84" t="s">
        <v>229</v>
      </c>
      <c r="K27" s="83">
        <v>9</v>
      </c>
      <c r="L27" s="84" t="s">
        <v>229</v>
      </c>
      <c r="M27" s="83">
        <v>9</v>
      </c>
      <c r="N27" s="84" t="s">
        <v>229</v>
      </c>
      <c r="O27" s="77">
        <v>0</v>
      </c>
      <c r="P27" s="78" t="s">
        <v>34</v>
      </c>
      <c r="Q27" s="77">
        <v>0</v>
      </c>
      <c r="R27" s="78" t="s">
        <v>34</v>
      </c>
      <c r="S27" s="83">
        <v>9</v>
      </c>
      <c r="T27" s="84" t="s">
        <v>229</v>
      </c>
      <c r="U27" s="83">
        <v>9</v>
      </c>
      <c r="V27" s="84" t="s">
        <v>229</v>
      </c>
      <c r="W27" s="83">
        <v>9</v>
      </c>
      <c r="X27" s="84" t="s">
        <v>229</v>
      </c>
      <c r="Y27" s="83">
        <v>9</v>
      </c>
      <c r="Z27" s="84" t="s">
        <v>229</v>
      </c>
      <c r="AA27" s="83">
        <v>9</v>
      </c>
      <c r="AB27" s="84" t="s">
        <v>229</v>
      </c>
      <c r="AC27" s="77">
        <v>0</v>
      </c>
      <c r="AD27" s="78" t="s">
        <v>34</v>
      </c>
      <c r="AE27" s="77">
        <v>0</v>
      </c>
      <c r="AF27" s="78" t="s">
        <v>34</v>
      </c>
      <c r="AG27" s="83">
        <v>9</v>
      </c>
      <c r="AH27" s="84" t="s">
        <v>229</v>
      </c>
      <c r="AI27" s="83">
        <v>9</v>
      </c>
      <c r="AJ27" s="84" t="s">
        <v>229</v>
      </c>
      <c r="AK27" s="83">
        <v>9</v>
      </c>
      <c r="AL27" s="84" t="s">
        <v>229</v>
      </c>
      <c r="AM27" s="83">
        <v>9</v>
      </c>
      <c r="AN27" s="84" t="s">
        <v>229</v>
      </c>
      <c r="AO27" s="83">
        <v>9</v>
      </c>
      <c r="AP27" s="84" t="s">
        <v>229</v>
      </c>
      <c r="AQ27" s="77">
        <v>0</v>
      </c>
      <c r="AR27" s="78" t="s">
        <v>34</v>
      </c>
      <c r="AS27" s="133">
        <v>0</v>
      </c>
      <c r="AT27" s="134" t="s">
        <v>34</v>
      </c>
      <c r="AU27" s="83">
        <v>9</v>
      </c>
      <c r="AV27" s="84" t="s">
        <v>229</v>
      </c>
      <c r="AW27" s="83">
        <v>9</v>
      </c>
      <c r="AX27" s="84" t="s">
        <v>229</v>
      </c>
      <c r="AY27" s="85">
        <v>0</v>
      </c>
      <c r="AZ27" s="84" t="s">
        <v>244</v>
      </c>
      <c r="BA27" s="83">
        <v>9</v>
      </c>
      <c r="BB27" s="84" t="s">
        <v>229</v>
      </c>
      <c r="BC27" s="83">
        <v>9</v>
      </c>
      <c r="BD27" s="84" t="s">
        <v>229</v>
      </c>
      <c r="BE27" s="77">
        <v>0</v>
      </c>
      <c r="BF27" s="78" t="s">
        <v>34</v>
      </c>
      <c r="BG27" s="77">
        <v>0</v>
      </c>
      <c r="BH27" s="78" t="s">
        <v>34</v>
      </c>
      <c r="BI27" s="83">
        <v>9</v>
      </c>
      <c r="BJ27" s="84" t="s">
        <v>229</v>
      </c>
      <c r="BK27" s="83">
        <v>9</v>
      </c>
      <c r="BL27" s="84" t="s">
        <v>229</v>
      </c>
      <c r="BM27" s="83">
        <v>9</v>
      </c>
      <c r="BN27" s="84" t="s">
        <v>229</v>
      </c>
      <c r="BO27" s="83">
        <v>9</v>
      </c>
      <c r="BP27" s="84" t="s">
        <v>229</v>
      </c>
      <c r="BQ27" s="83">
        <v>9</v>
      </c>
      <c r="BR27" s="84" t="s">
        <v>229</v>
      </c>
      <c r="BS27" s="159">
        <f t="shared" si="7"/>
        <v>21</v>
      </c>
      <c r="BT27" s="70">
        <f t="shared" ca="1" si="1"/>
        <v>189</v>
      </c>
      <c r="BU27" s="70">
        <f t="shared" si="8"/>
        <v>9</v>
      </c>
      <c r="BV27" s="70">
        <f t="shared" si="9"/>
        <v>0</v>
      </c>
      <c r="BW27" s="70">
        <f t="shared" si="10"/>
        <v>1</v>
      </c>
      <c r="BX27" s="70">
        <f t="shared" si="11"/>
        <v>0</v>
      </c>
      <c r="BY27" s="70">
        <f t="shared" si="12"/>
        <v>0</v>
      </c>
      <c r="BZ27" s="70">
        <f t="shared" si="13"/>
        <v>0</v>
      </c>
      <c r="CA27" s="70">
        <f t="shared" si="14"/>
        <v>0</v>
      </c>
      <c r="CB27" s="70">
        <f t="shared" si="15"/>
        <v>0</v>
      </c>
      <c r="CC27" s="71">
        <f t="shared" si="16"/>
        <v>30</v>
      </c>
    </row>
    <row r="28" spans="1:81" ht="15" customHeight="1" x14ac:dyDescent="0.25">
      <c r="A28" s="214"/>
      <c r="B28" s="72">
        <v>21</v>
      </c>
      <c r="C28" s="73" t="s">
        <v>116</v>
      </c>
      <c r="D28" s="74" t="s">
        <v>117</v>
      </c>
      <c r="E28" s="74" t="s">
        <v>118</v>
      </c>
      <c r="F28" s="75" t="s">
        <v>119</v>
      </c>
      <c r="G28" s="57" t="s">
        <v>94</v>
      </c>
      <c r="H28" s="76" t="s">
        <v>33</v>
      </c>
      <c r="I28" s="83">
        <v>9</v>
      </c>
      <c r="J28" s="84" t="s">
        <v>229</v>
      </c>
      <c r="K28" s="83">
        <v>9</v>
      </c>
      <c r="L28" s="84" t="s">
        <v>229</v>
      </c>
      <c r="M28" s="83">
        <v>9</v>
      </c>
      <c r="N28" s="84" t="s">
        <v>229</v>
      </c>
      <c r="O28" s="77">
        <v>0</v>
      </c>
      <c r="P28" s="78" t="s">
        <v>34</v>
      </c>
      <c r="Q28" s="77">
        <v>0</v>
      </c>
      <c r="R28" s="78" t="s">
        <v>34</v>
      </c>
      <c r="S28" s="83">
        <v>9</v>
      </c>
      <c r="T28" s="84" t="s">
        <v>229</v>
      </c>
      <c r="U28" s="83">
        <v>9</v>
      </c>
      <c r="V28" s="84" t="s">
        <v>229</v>
      </c>
      <c r="W28" s="83">
        <v>9</v>
      </c>
      <c r="X28" s="84" t="s">
        <v>229</v>
      </c>
      <c r="Y28" s="83">
        <v>9</v>
      </c>
      <c r="Z28" s="84" t="s">
        <v>229</v>
      </c>
      <c r="AA28" s="83">
        <v>9</v>
      </c>
      <c r="AB28" s="84" t="s">
        <v>229</v>
      </c>
      <c r="AC28" s="77">
        <v>0</v>
      </c>
      <c r="AD28" s="78" t="s">
        <v>34</v>
      </c>
      <c r="AE28" s="77">
        <v>0</v>
      </c>
      <c r="AF28" s="78" t="s">
        <v>34</v>
      </c>
      <c r="AG28" s="83">
        <v>9</v>
      </c>
      <c r="AH28" s="84" t="s">
        <v>229</v>
      </c>
      <c r="AI28" s="83">
        <v>9</v>
      </c>
      <c r="AJ28" s="84" t="s">
        <v>229</v>
      </c>
      <c r="AK28" s="83">
        <v>9</v>
      </c>
      <c r="AL28" s="84" t="s">
        <v>229</v>
      </c>
      <c r="AM28" s="83">
        <v>9</v>
      </c>
      <c r="AN28" s="84" t="s">
        <v>229</v>
      </c>
      <c r="AO28" s="83">
        <v>9</v>
      </c>
      <c r="AP28" s="84" t="s">
        <v>229</v>
      </c>
      <c r="AQ28" s="77">
        <v>0</v>
      </c>
      <c r="AR28" s="78" t="s">
        <v>34</v>
      </c>
      <c r="AS28" s="133">
        <v>0</v>
      </c>
      <c r="AT28" s="134" t="s">
        <v>34</v>
      </c>
      <c r="AU28" s="83">
        <v>9</v>
      </c>
      <c r="AV28" s="84" t="s">
        <v>229</v>
      </c>
      <c r="AW28" s="160">
        <v>0</v>
      </c>
      <c r="AX28" s="82" t="s">
        <v>242</v>
      </c>
      <c r="AY28" s="83">
        <v>9</v>
      </c>
      <c r="AZ28" s="84" t="s">
        <v>229</v>
      </c>
      <c r="BA28" s="83">
        <v>9</v>
      </c>
      <c r="BB28" s="84" t="s">
        <v>229</v>
      </c>
      <c r="BC28" s="83">
        <v>9</v>
      </c>
      <c r="BD28" s="84" t="s">
        <v>229</v>
      </c>
      <c r="BE28" s="77">
        <v>0</v>
      </c>
      <c r="BF28" s="78" t="s">
        <v>34</v>
      </c>
      <c r="BG28" s="77">
        <v>0</v>
      </c>
      <c r="BH28" s="78" t="s">
        <v>34</v>
      </c>
      <c r="BI28" s="83">
        <v>9</v>
      </c>
      <c r="BJ28" s="84" t="s">
        <v>229</v>
      </c>
      <c r="BK28" s="83">
        <v>9</v>
      </c>
      <c r="BL28" s="84" t="s">
        <v>229</v>
      </c>
      <c r="BM28" s="83">
        <v>9</v>
      </c>
      <c r="BN28" s="84" t="s">
        <v>229</v>
      </c>
      <c r="BO28" s="83">
        <v>9</v>
      </c>
      <c r="BP28" s="84" t="s">
        <v>229</v>
      </c>
      <c r="BQ28" s="83">
        <v>9</v>
      </c>
      <c r="BR28" s="84" t="s">
        <v>229</v>
      </c>
      <c r="BS28" s="159">
        <f t="shared" si="7"/>
        <v>21</v>
      </c>
      <c r="BT28" s="70">
        <f t="shared" ca="1" si="1"/>
        <v>189</v>
      </c>
      <c r="BU28" s="70">
        <f t="shared" si="8"/>
        <v>9</v>
      </c>
      <c r="BV28" s="70">
        <f t="shared" si="9"/>
        <v>0</v>
      </c>
      <c r="BW28" s="70">
        <f t="shared" si="10"/>
        <v>0</v>
      </c>
      <c r="BX28" s="70">
        <f t="shared" si="11"/>
        <v>0</v>
      </c>
      <c r="BY28" s="70">
        <f t="shared" si="12"/>
        <v>0</v>
      </c>
      <c r="BZ28" s="70">
        <f t="shared" si="13"/>
        <v>0</v>
      </c>
      <c r="CA28" s="70">
        <f t="shared" si="14"/>
        <v>0</v>
      </c>
      <c r="CB28" s="70">
        <f t="shared" si="15"/>
        <v>1</v>
      </c>
      <c r="CC28" s="71">
        <f t="shared" si="16"/>
        <v>29</v>
      </c>
    </row>
    <row r="29" spans="1:81" ht="15" customHeight="1" thickBot="1" x14ac:dyDescent="0.3">
      <c r="A29" s="214"/>
      <c r="B29" s="72">
        <v>22</v>
      </c>
      <c r="C29" s="73" t="s">
        <v>123</v>
      </c>
      <c r="D29" s="74" t="s">
        <v>124</v>
      </c>
      <c r="E29" s="74" t="s">
        <v>125</v>
      </c>
      <c r="F29" s="75" t="s">
        <v>126</v>
      </c>
      <c r="G29" s="57" t="s">
        <v>94</v>
      </c>
      <c r="H29" s="76" t="s">
        <v>33</v>
      </c>
      <c r="I29" s="83">
        <v>9</v>
      </c>
      <c r="J29" s="84" t="s">
        <v>229</v>
      </c>
      <c r="K29" s="83">
        <v>9</v>
      </c>
      <c r="L29" s="84" t="s">
        <v>229</v>
      </c>
      <c r="M29" s="83">
        <v>9</v>
      </c>
      <c r="N29" s="84" t="s">
        <v>229</v>
      </c>
      <c r="O29" s="77">
        <v>0</v>
      </c>
      <c r="P29" s="78" t="s">
        <v>34</v>
      </c>
      <c r="Q29" s="77">
        <v>0</v>
      </c>
      <c r="R29" s="78" t="s">
        <v>34</v>
      </c>
      <c r="S29" s="83">
        <v>0</v>
      </c>
      <c r="T29" s="84" t="s">
        <v>40</v>
      </c>
      <c r="U29" s="83">
        <v>0</v>
      </c>
      <c r="V29" s="84" t="s">
        <v>40</v>
      </c>
      <c r="W29" s="79">
        <v>0</v>
      </c>
      <c r="X29" s="82" t="s">
        <v>40</v>
      </c>
      <c r="Y29" s="79">
        <v>0</v>
      </c>
      <c r="Z29" s="82" t="s">
        <v>40</v>
      </c>
      <c r="AA29" s="79">
        <v>0</v>
      </c>
      <c r="AB29" s="82" t="s">
        <v>40</v>
      </c>
      <c r="AC29" s="77">
        <v>0</v>
      </c>
      <c r="AD29" s="78" t="s">
        <v>34</v>
      </c>
      <c r="AE29" s="77">
        <v>0</v>
      </c>
      <c r="AF29" s="78" t="s">
        <v>34</v>
      </c>
      <c r="AG29" s="83">
        <v>9</v>
      </c>
      <c r="AH29" s="84" t="s">
        <v>229</v>
      </c>
      <c r="AI29" s="83">
        <v>9</v>
      </c>
      <c r="AJ29" s="84" t="s">
        <v>229</v>
      </c>
      <c r="AK29" s="83">
        <v>9</v>
      </c>
      <c r="AL29" s="84" t="s">
        <v>229</v>
      </c>
      <c r="AM29" s="83">
        <v>9</v>
      </c>
      <c r="AN29" s="84" t="s">
        <v>229</v>
      </c>
      <c r="AO29" s="83">
        <v>9</v>
      </c>
      <c r="AP29" s="84" t="s">
        <v>229</v>
      </c>
      <c r="AQ29" s="77">
        <v>0</v>
      </c>
      <c r="AR29" s="78" t="s">
        <v>34</v>
      </c>
      <c r="AS29" s="133">
        <v>0</v>
      </c>
      <c r="AT29" s="134" t="s">
        <v>34</v>
      </c>
      <c r="AU29" s="83">
        <v>9</v>
      </c>
      <c r="AV29" s="84" t="s">
        <v>229</v>
      </c>
      <c r="AW29" s="83">
        <v>9</v>
      </c>
      <c r="AX29" s="84" t="s">
        <v>229</v>
      </c>
      <c r="AY29" s="83">
        <v>9</v>
      </c>
      <c r="AZ29" s="84" t="s">
        <v>229</v>
      </c>
      <c r="BA29" s="83">
        <v>9</v>
      </c>
      <c r="BB29" s="84" t="s">
        <v>229</v>
      </c>
      <c r="BC29" s="83">
        <v>9</v>
      </c>
      <c r="BD29" s="84" t="s">
        <v>229</v>
      </c>
      <c r="BE29" s="77">
        <v>0</v>
      </c>
      <c r="BF29" s="78" t="s">
        <v>34</v>
      </c>
      <c r="BG29" s="77">
        <v>0</v>
      </c>
      <c r="BH29" s="78" t="s">
        <v>34</v>
      </c>
      <c r="BI29" s="83">
        <v>9</v>
      </c>
      <c r="BJ29" s="84" t="s">
        <v>229</v>
      </c>
      <c r="BK29" s="83">
        <v>9</v>
      </c>
      <c r="BL29" s="84" t="s">
        <v>229</v>
      </c>
      <c r="BM29" s="83">
        <v>9</v>
      </c>
      <c r="BN29" s="84" t="s">
        <v>229</v>
      </c>
      <c r="BO29" s="83">
        <v>9</v>
      </c>
      <c r="BP29" s="84" t="s">
        <v>229</v>
      </c>
      <c r="BQ29" s="83">
        <v>9</v>
      </c>
      <c r="BR29" s="84" t="s">
        <v>229</v>
      </c>
      <c r="BS29" s="159">
        <f t="shared" si="7"/>
        <v>17</v>
      </c>
      <c r="BT29" s="70">
        <f t="shared" ca="1" si="1"/>
        <v>153</v>
      </c>
      <c r="BU29" s="70">
        <f t="shared" si="8"/>
        <v>8</v>
      </c>
      <c r="BV29" s="70">
        <f t="shared" si="9"/>
        <v>0</v>
      </c>
      <c r="BW29" s="70">
        <f t="shared" si="10"/>
        <v>0</v>
      </c>
      <c r="BX29" s="70">
        <f t="shared" si="11"/>
        <v>0</v>
      </c>
      <c r="BY29" s="70">
        <f t="shared" si="12"/>
        <v>0</v>
      </c>
      <c r="BZ29" s="70">
        <f t="shared" si="13"/>
        <v>0</v>
      </c>
      <c r="CA29" s="70">
        <f t="shared" si="14"/>
        <v>5</v>
      </c>
      <c r="CB29" s="70">
        <f t="shared" si="15"/>
        <v>0</v>
      </c>
      <c r="CC29" s="71">
        <f t="shared" si="16"/>
        <v>25</v>
      </c>
    </row>
    <row r="30" spans="1:81" ht="15" customHeight="1" x14ac:dyDescent="0.25">
      <c r="A30" s="214"/>
      <c r="B30" s="72">
        <v>23</v>
      </c>
      <c r="C30" s="73" t="s">
        <v>127</v>
      </c>
      <c r="D30" s="74" t="s">
        <v>128</v>
      </c>
      <c r="E30" s="74" t="s">
        <v>129</v>
      </c>
      <c r="F30" s="75" t="s">
        <v>130</v>
      </c>
      <c r="G30" s="57" t="s">
        <v>131</v>
      </c>
      <c r="H30" s="76" t="s">
        <v>33</v>
      </c>
      <c r="I30" s="83">
        <v>9</v>
      </c>
      <c r="J30" s="84" t="s">
        <v>229</v>
      </c>
      <c r="K30" s="83">
        <v>9</v>
      </c>
      <c r="L30" s="84" t="s">
        <v>229</v>
      </c>
      <c r="M30" s="83">
        <v>9</v>
      </c>
      <c r="N30" s="84" t="s">
        <v>229</v>
      </c>
      <c r="O30" s="77">
        <v>0</v>
      </c>
      <c r="P30" s="78" t="s">
        <v>34</v>
      </c>
      <c r="Q30" s="77">
        <v>0</v>
      </c>
      <c r="R30" s="78" t="s">
        <v>34</v>
      </c>
      <c r="S30" s="83">
        <v>9</v>
      </c>
      <c r="T30" s="84" t="s">
        <v>229</v>
      </c>
      <c r="U30" s="83">
        <v>0</v>
      </c>
      <c r="V30" s="66" t="s">
        <v>244</v>
      </c>
      <c r="W30" s="83">
        <v>9</v>
      </c>
      <c r="X30" s="84" t="s">
        <v>229</v>
      </c>
      <c r="Y30" s="83">
        <v>9</v>
      </c>
      <c r="Z30" s="84" t="s">
        <v>229</v>
      </c>
      <c r="AA30" s="83">
        <v>9</v>
      </c>
      <c r="AB30" s="84" t="s">
        <v>229</v>
      </c>
      <c r="AC30" s="77">
        <v>0</v>
      </c>
      <c r="AD30" s="78" t="s">
        <v>34</v>
      </c>
      <c r="AE30" s="77">
        <v>0</v>
      </c>
      <c r="AF30" s="78" t="s">
        <v>34</v>
      </c>
      <c r="AG30" s="83">
        <v>9</v>
      </c>
      <c r="AH30" s="84" t="s">
        <v>229</v>
      </c>
      <c r="AI30" s="83">
        <v>9</v>
      </c>
      <c r="AJ30" s="84" t="s">
        <v>229</v>
      </c>
      <c r="AK30" s="83">
        <v>9</v>
      </c>
      <c r="AL30" s="84" t="s">
        <v>229</v>
      </c>
      <c r="AM30" s="83">
        <v>9</v>
      </c>
      <c r="AN30" s="84" t="s">
        <v>229</v>
      </c>
      <c r="AO30" s="83">
        <v>9</v>
      </c>
      <c r="AP30" s="84" t="s">
        <v>229</v>
      </c>
      <c r="AQ30" s="77">
        <v>0</v>
      </c>
      <c r="AR30" s="78" t="s">
        <v>34</v>
      </c>
      <c r="AS30" s="133">
        <v>0</v>
      </c>
      <c r="AT30" s="134" t="s">
        <v>34</v>
      </c>
      <c r="AU30" s="83">
        <v>9</v>
      </c>
      <c r="AV30" s="84" t="s">
        <v>229</v>
      </c>
      <c r="AW30" s="83">
        <v>9</v>
      </c>
      <c r="AX30" s="84" t="s">
        <v>229</v>
      </c>
      <c r="AY30" s="83">
        <v>9</v>
      </c>
      <c r="AZ30" s="84" t="s">
        <v>229</v>
      </c>
      <c r="BA30" s="83">
        <v>9</v>
      </c>
      <c r="BB30" s="84" t="s">
        <v>229</v>
      </c>
      <c r="BC30" s="83">
        <v>9</v>
      </c>
      <c r="BD30" s="84" t="s">
        <v>229</v>
      </c>
      <c r="BE30" s="77">
        <v>0</v>
      </c>
      <c r="BF30" s="78" t="s">
        <v>34</v>
      </c>
      <c r="BG30" s="77">
        <v>0</v>
      </c>
      <c r="BH30" s="78" t="s">
        <v>34</v>
      </c>
      <c r="BI30" s="83">
        <v>9</v>
      </c>
      <c r="BJ30" s="84" t="s">
        <v>229</v>
      </c>
      <c r="BK30" s="83">
        <v>9</v>
      </c>
      <c r="BL30" s="84" t="s">
        <v>229</v>
      </c>
      <c r="BM30" s="83">
        <v>9</v>
      </c>
      <c r="BN30" s="84" t="s">
        <v>229</v>
      </c>
      <c r="BO30" s="83">
        <v>9</v>
      </c>
      <c r="BP30" s="84" t="s">
        <v>229</v>
      </c>
      <c r="BQ30" s="83">
        <v>9</v>
      </c>
      <c r="BR30" s="84" t="s">
        <v>229</v>
      </c>
      <c r="BS30" s="159">
        <f t="shared" si="7"/>
        <v>21</v>
      </c>
      <c r="BT30" s="70">
        <f t="shared" ca="1" si="1"/>
        <v>189</v>
      </c>
      <c r="BU30" s="70">
        <f t="shared" si="8"/>
        <v>9</v>
      </c>
      <c r="BV30" s="70">
        <f t="shared" si="9"/>
        <v>0</v>
      </c>
      <c r="BW30" s="70">
        <f t="shared" si="10"/>
        <v>1</v>
      </c>
      <c r="BX30" s="70">
        <f t="shared" si="11"/>
        <v>0</v>
      </c>
      <c r="BY30" s="70">
        <f t="shared" si="12"/>
        <v>0</v>
      </c>
      <c r="BZ30" s="70">
        <f t="shared" si="13"/>
        <v>0</v>
      </c>
      <c r="CA30" s="70">
        <f t="shared" si="14"/>
        <v>0</v>
      </c>
      <c r="CB30" s="70">
        <f t="shared" si="15"/>
        <v>0</v>
      </c>
      <c r="CC30" s="71">
        <f t="shared" si="16"/>
        <v>30</v>
      </c>
    </row>
    <row r="31" spans="1:81" ht="15" customHeight="1" x14ac:dyDescent="0.25">
      <c r="A31" s="214"/>
      <c r="B31" s="72">
        <v>24</v>
      </c>
      <c r="C31" s="73" t="s">
        <v>249</v>
      </c>
      <c r="D31" s="74" t="s">
        <v>250</v>
      </c>
      <c r="E31" s="74" t="s">
        <v>247</v>
      </c>
      <c r="F31" s="75" t="s">
        <v>251</v>
      </c>
      <c r="G31" s="57" t="s">
        <v>94</v>
      </c>
      <c r="H31" s="76" t="s">
        <v>33</v>
      </c>
      <c r="I31" s="140"/>
      <c r="J31" s="141"/>
      <c r="K31" s="140"/>
      <c r="L31" s="141"/>
      <c r="M31" s="140"/>
      <c r="N31" s="141"/>
      <c r="O31" s="142"/>
      <c r="P31" s="143"/>
      <c r="Q31" s="142"/>
      <c r="R31" s="143"/>
      <c r="S31" s="140"/>
      <c r="T31" s="141"/>
      <c r="U31" s="140"/>
      <c r="V31" s="155"/>
      <c r="W31" s="140"/>
      <c r="X31" s="141"/>
      <c r="Y31" s="140"/>
      <c r="Z31" s="141"/>
      <c r="AA31" s="140"/>
      <c r="AB31" s="141"/>
      <c r="AC31" s="142"/>
      <c r="AD31" s="143"/>
      <c r="AE31" s="142"/>
      <c r="AF31" s="143"/>
      <c r="AG31" s="140"/>
      <c r="AH31" s="141"/>
      <c r="AI31" s="140"/>
      <c r="AJ31" s="141"/>
      <c r="AK31" s="140"/>
      <c r="AL31" s="141"/>
      <c r="AM31" s="140"/>
      <c r="AN31" s="141"/>
      <c r="AO31" s="140"/>
      <c r="AP31" s="141"/>
      <c r="AQ31" s="142"/>
      <c r="AR31" s="143"/>
      <c r="AS31" s="152"/>
      <c r="AT31" s="153"/>
      <c r="AU31" s="83">
        <v>9</v>
      </c>
      <c r="AV31" s="84" t="s">
        <v>229</v>
      </c>
      <c r="AW31" s="83">
        <v>9</v>
      </c>
      <c r="AX31" s="129" t="s">
        <v>229</v>
      </c>
      <c r="AY31" s="83">
        <v>9</v>
      </c>
      <c r="AZ31" s="84" t="s">
        <v>229</v>
      </c>
      <c r="BA31" s="83">
        <v>9</v>
      </c>
      <c r="BB31" s="84" t="s">
        <v>229</v>
      </c>
      <c r="BC31" s="83">
        <v>9</v>
      </c>
      <c r="BD31" s="84" t="s">
        <v>229</v>
      </c>
      <c r="BE31" s="77">
        <v>0</v>
      </c>
      <c r="BF31" s="78" t="s">
        <v>34</v>
      </c>
      <c r="BG31" s="77">
        <v>0</v>
      </c>
      <c r="BH31" s="78" t="s">
        <v>34</v>
      </c>
      <c r="BI31" s="83">
        <v>9</v>
      </c>
      <c r="BJ31" s="84" t="s">
        <v>229</v>
      </c>
      <c r="BK31" s="83">
        <v>9</v>
      </c>
      <c r="BL31" s="84" t="s">
        <v>229</v>
      </c>
      <c r="BM31" s="83">
        <v>9</v>
      </c>
      <c r="BN31" s="84" t="s">
        <v>229</v>
      </c>
      <c r="BO31" s="83">
        <v>9</v>
      </c>
      <c r="BP31" s="84" t="s">
        <v>229</v>
      </c>
      <c r="BQ31" s="83">
        <v>9</v>
      </c>
      <c r="BR31" s="84" t="s">
        <v>229</v>
      </c>
      <c r="BS31" s="159">
        <f t="shared" ref="BS31" si="17">COUNTIF(I31:BP31,"A")+COUNTIF(I31:BL31,"B")+COUNTIF(I31:BL31,"C")+COUNTIF(I31:BL31,"A1")+COUNTIF(I31:BL31,"B1")+ COUNTIF(I31:BL31,"A2")+COUNTIF(I31:BL31,"B2")+ COUNTIF(I31:BL31,"H")</f>
        <v>9</v>
      </c>
      <c r="BT31" s="70">
        <f t="shared" ca="1" si="1"/>
        <v>81</v>
      </c>
      <c r="BU31" s="70">
        <f t="shared" ref="BU31" si="18">COUNTIF(I31:BP31,"De")+COUNTIF(I31:BL31,"Pc")+COUNTIF(I31:BL31,"Ad")+COUNTIF(I31:BL31,"Fa")</f>
        <v>2</v>
      </c>
      <c r="BV31" s="70">
        <f t="shared" ref="BV31" si="19">COUNTIF(I31:BP31,"Fa")</f>
        <v>0</v>
      </c>
      <c r="BW31" s="70">
        <f t="shared" ref="BW31" si="20">COUNTIF(I31:BP31,"Pc")</f>
        <v>0</v>
      </c>
      <c r="BX31" s="70">
        <f t="shared" ref="BX31" si="21">COUNTIF(I31:BP31,"Cn")</f>
        <v>0</v>
      </c>
      <c r="BY31" s="70">
        <f t="shared" ref="BY31" si="22">COUNTIF(I31:BP31,"Lm")</f>
        <v>0</v>
      </c>
      <c r="BZ31" s="70">
        <f t="shared" ref="BZ31" si="23">COUNTIF(I31:BP31,"Au")</f>
        <v>0</v>
      </c>
      <c r="CA31" s="70">
        <f t="shared" ref="CA31" si="24">COUNTIF(I31:BP31,"Va")</f>
        <v>0</v>
      </c>
      <c r="CB31" s="70">
        <f t="shared" ref="CB31" si="25">COUNTIF(I31:BP31,"Ad")</f>
        <v>0</v>
      </c>
      <c r="CC31" s="71">
        <f t="shared" ref="CC31" si="26">COUNTIF(I31:BP31,"A")+COUNTIF(I31:BP31,"B")+COUNTIF(I31:BP31,"C")+COUNTIF(I31:BP31,"De")+COUNTIF(I31:BP31,"Pc")+COUNTIF(I31:BP31,"V")</f>
        <v>11</v>
      </c>
    </row>
    <row r="32" spans="1:81" ht="15" customHeight="1" x14ac:dyDescent="0.25">
      <c r="A32" s="214"/>
      <c r="B32" s="72">
        <v>25</v>
      </c>
      <c r="C32" s="73" t="s">
        <v>132</v>
      </c>
      <c r="D32" s="74" t="s">
        <v>133</v>
      </c>
      <c r="E32" s="74" t="s">
        <v>134</v>
      </c>
      <c r="F32" s="75" t="s">
        <v>135</v>
      </c>
      <c r="G32" s="57" t="s">
        <v>67</v>
      </c>
      <c r="H32" s="76" t="s">
        <v>33</v>
      </c>
      <c r="I32" s="83">
        <v>0</v>
      </c>
      <c r="J32" s="84" t="s">
        <v>40</v>
      </c>
      <c r="K32" s="83">
        <v>0</v>
      </c>
      <c r="L32" s="84" t="s">
        <v>40</v>
      </c>
      <c r="M32" s="83">
        <v>0</v>
      </c>
      <c r="N32" s="84" t="s">
        <v>40</v>
      </c>
      <c r="O32" s="77">
        <v>0</v>
      </c>
      <c r="P32" s="78" t="s">
        <v>34</v>
      </c>
      <c r="Q32" s="77">
        <v>0</v>
      </c>
      <c r="R32" s="78" t="s">
        <v>34</v>
      </c>
      <c r="S32" s="83">
        <v>0</v>
      </c>
      <c r="T32" s="84" t="s">
        <v>242</v>
      </c>
      <c r="U32" s="83">
        <v>9</v>
      </c>
      <c r="V32" s="84" t="s">
        <v>229</v>
      </c>
      <c r="W32" s="83">
        <v>9</v>
      </c>
      <c r="X32" s="84" t="s">
        <v>229</v>
      </c>
      <c r="Y32" s="83">
        <v>9</v>
      </c>
      <c r="Z32" s="84" t="s">
        <v>229</v>
      </c>
      <c r="AA32" s="83">
        <v>9</v>
      </c>
      <c r="AB32" s="84" t="s">
        <v>229</v>
      </c>
      <c r="AC32" s="77">
        <v>0</v>
      </c>
      <c r="AD32" s="78" t="s">
        <v>34</v>
      </c>
      <c r="AE32" s="77">
        <v>0</v>
      </c>
      <c r="AF32" s="78" t="s">
        <v>34</v>
      </c>
      <c r="AG32" s="83">
        <v>9</v>
      </c>
      <c r="AH32" s="84" t="s">
        <v>229</v>
      </c>
      <c r="AI32" s="83">
        <v>9</v>
      </c>
      <c r="AJ32" s="84" t="s">
        <v>229</v>
      </c>
      <c r="AK32" s="83">
        <v>9</v>
      </c>
      <c r="AL32" s="84" t="s">
        <v>229</v>
      </c>
      <c r="AM32" s="83">
        <v>9</v>
      </c>
      <c r="AN32" s="84" t="s">
        <v>229</v>
      </c>
      <c r="AO32" s="83">
        <v>9</v>
      </c>
      <c r="AP32" s="84" t="s">
        <v>229</v>
      </c>
      <c r="AQ32" s="77">
        <v>0</v>
      </c>
      <c r="AR32" s="78" t="s">
        <v>34</v>
      </c>
      <c r="AS32" s="133">
        <v>0</v>
      </c>
      <c r="AT32" s="134" t="s">
        <v>34</v>
      </c>
      <c r="AU32" s="83">
        <v>9</v>
      </c>
      <c r="AV32" s="84" t="s">
        <v>229</v>
      </c>
      <c r="AW32" s="81">
        <v>0</v>
      </c>
      <c r="AX32" s="84" t="s">
        <v>244</v>
      </c>
      <c r="AY32" s="83">
        <v>9</v>
      </c>
      <c r="AZ32" s="84" t="s">
        <v>229</v>
      </c>
      <c r="BA32" s="83">
        <v>9</v>
      </c>
      <c r="BB32" s="84" t="s">
        <v>229</v>
      </c>
      <c r="BC32" s="83">
        <v>9</v>
      </c>
      <c r="BD32" s="84" t="s">
        <v>229</v>
      </c>
      <c r="BE32" s="77">
        <v>0</v>
      </c>
      <c r="BF32" s="78" t="s">
        <v>34</v>
      </c>
      <c r="BG32" s="77">
        <v>0</v>
      </c>
      <c r="BH32" s="78" t="s">
        <v>34</v>
      </c>
      <c r="BI32" s="83">
        <v>9</v>
      </c>
      <c r="BJ32" s="84" t="s">
        <v>229</v>
      </c>
      <c r="BK32" s="83">
        <v>9</v>
      </c>
      <c r="BL32" s="84" t="s">
        <v>229</v>
      </c>
      <c r="BM32" s="83">
        <v>9</v>
      </c>
      <c r="BN32" s="84" t="s">
        <v>229</v>
      </c>
      <c r="BO32" s="83">
        <v>9</v>
      </c>
      <c r="BP32" s="84" t="s">
        <v>229</v>
      </c>
      <c r="BQ32" s="83">
        <v>9</v>
      </c>
      <c r="BR32" s="84" t="s">
        <v>229</v>
      </c>
      <c r="BS32" s="159">
        <f t="shared" si="7"/>
        <v>17</v>
      </c>
      <c r="BT32" s="70">
        <f t="shared" ca="1" si="1"/>
        <v>153</v>
      </c>
      <c r="BU32" s="70">
        <f t="shared" si="8"/>
        <v>10</v>
      </c>
      <c r="BV32" s="70">
        <f t="shared" si="9"/>
        <v>0</v>
      </c>
      <c r="BW32" s="70">
        <f t="shared" si="10"/>
        <v>1</v>
      </c>
      <c r="BX32" s="70">
        <f t="shared" si="11"/>
        <v>0</v>
      </c>
      <c r="BY32" s="70">
        <f t="shared" si="12"/>
        <v>0</v>
      </c>
      <c r="BZ32" s="70">
        <f t="shared" si="13"/>
        <v>0</v>
      </c>
      <c r="CA32" s="70">
        <f t="shared" si="14"/>
        <v>3</v>
      </c>
      <c r="CB32" s="70">
        <f t="shared" si="15"/>
        <v>1</v>
      </c>
      <c r="CC32" s="71">
        <f t="shared" si="16"/>
        <v>26</v>
      </c>
    </row>
    <row r="33" spans="1:81" ht="15" customHeight="1" x14ac:dyDescent="0.25">
      <c r="A33" s="214"/>
      <c r="B33" s="72">
        <v>26</v>
      </c>
      <c r="C33" s="73" t="s">
        <v>136</v>
      </c>
      <c r="D33" s="74" t="s">
        <v>137</v>
      </c>
      <c r="E33" s="74" t="s">
        <v>138</v>
      </c>
      <c r="F33" s="75" t="s">
        <v>139</v>
      </c>
      <c r="G33" s="57" t="s">
        <v>32</v>
      </c>
      <c r="H33" s="76" t="s">
        <v>33</v>
      </c>
      <c r="I33" s="83">
        <v>9</v>
      </c>
      <c r="J33" s="84" t="s">
        <v>229</v>
      </c>
      <c r="K33" s="83">
        <v>9</v>
      </c>
      <c r="L33" s="84" t="s">
        <v>229</v>
      </c>
      <c r="M33" s="83">
        <v>9</v>
      </c>
      <c r="N33" s="84" t="s">
        <v>229</v>
      </c>
      <c r="O33" s="77">
        <v>0</v>
      </c>
      <c r="P33" s="78" t="s">
        <v>34</v>
      </c>
      <c r="Q33" s="77">
        <v>0</v>
      </c>
      <c r="R33" s="78" t="s">
        <v>34</v>
      </c>
      <c r="S33" s="83">
        <v>9</v>
      </c>
      <c r="T33" s="84" t="s">
        <v>229</v>
      </c>
      <c r="U33" s="83">
        <v>9</v>
      </c>
      <c r="V33" s="84" t="s">
        <v>229</v>
      </c>
      <c r="W33" s="83">
        <v>9</v>
      </c>
      <c r="X33" s="84" t="s">
        <v>229</v>
      </c>
      <c r="Y33" s="83">
        <v>9</v>
      </c>
      <c r="Z33" s="84" t="s">
        <v>229</v>
      </c>
      <c r="AA33" s="83">
        <v>9</v>
      </c>
      <c r="AB33" s="84" t="s">
        <v>229</v>
      </c>
      <c r="AC33" s="77">
        <v>0</v>
      </c>
      <c r="AD33" s="78" t="s">
        <v>34</v>
      </c>
      <c r="AE33" s="77">
        <v>0</v>
      </c>
      <c r="AF33" s="78" t="s">
        <v>34</v>
      </c>
      <c r="AG33" s="83">
        <v>9</v>
      </c>
      <c r="AH33" s="84" t="s">
        <v>229</v>
      </c>
      <c r="AI33" s="83">
        <v>9</v>
      </c>
      <c r="AJ33" s="84" t="s">
        <v>229</v>
      </c>
      <c r="AK33" s="83">
        <v>9</v>
      </c>
      <c r="AL33" s="84" t="s">
        <v>229</v>
      </c>
      <c r="AM33" s="83">
        <v>9</v>
      </c>
      <c r="AN33" s="84" t="s">
        <v>229</v>
      </c>
      <c r="AO33" s="83">
        <v>9</v>
      </c>
      <c r="AP33" s="84" t="s">
        <v>229</v>
      </c>
      <c r="AQ33" s="77">
        <v>0</v>
      </c>
      <c r="AR33" s="78" t="s">
        <v>34</v>
      </c>
      <c r="AS33" s="133">
        <v>0</v>
      </c>
      <c r="AT33" s="134" t="s">
        <v>34</v>
      </c>
      <c r="AU33" s="83">
        <v>9</v>
      </c>
      <c r="AV33" s="84" t="s">
        <v>229</v>
      </c>
      <c r="AW33" s="81">
        <v>0</v>
      </c>
      <c r="AX33" s="82" t="s">
        <v>244</v>
      </c>
      <c r="AY33" s="83">
        <v>9</v>
      </c>
      <c r="AZ33" s="84" t="s">
        <v>229</v>
      </c>
      <c r="BA33" s="83">
        <v>9</v>
      </c>
      <c r="BB33" s="84" t="s">
        <v>229</v>
      </c>
      <c r="BC33" s="83">
        <v>9</v>
      </c>
      <c r="BD33" s="84" t="s">
        <v>229</v>
      </c>
      <c r="BE33" s="77">
        <v>0</v>
      </c>
      <c r="BF33" s="78" t="s">
        <v>34</v>
      </c>
      <c r="BG33" s="77">
        <v>0</v>
      </c>
      <c r="BH33" s="78" t="s">
        <v>34</v>
      </c>
      <c r="BI33" s="83">
        <v>9</v>
      </c>
      <c r="BJ33" s="84" t="s">
        <v>229</v>
      </c>
      <c r="BK33" s="127">
        <v>0</v>
      </c>
      <c r="BL33" s="84" t="s">
        <v>244</v>
      </c>
      <c r="BM33" s="83">
        <v>9</v>
      </c>
      <c r="BN33" s="84" t="s">
        <v>229</v>
      </c>
      <c r="BO33" s="83">
        <v>9</v>
      </c>
      <c r="BP33" s="84" t="s">
        <v>229</v>
      </c>
      <c r="BQ33" s="83">
        <v>9</v>
      </c>
      <c r="BR33" s="84" t="s">
        <v>229</v>
      </c>
      <c r="BS33" s="159">
        <f t="shared" si="7"/>
        <v>20</v>
      </c>
      <c r="BT33" s="70">
        <f t="shared" ca="1" si="1"/>
        <v>180</v>
      </c>
      <c r="BU33" s="70">
        <f t="shared" si="8"/>
        <v>10</v>
      </c>
      <c r="BV33" s="70">
        <f t="shared" si="9"/>
        <v>0</v>
      </c>
      <c r="BW33" s="70">
        <f t="shared" si="10"/>
        <v>2</v>
      </c>
      <c r="BX33" s="70">
        <f t="shared" si="11"/>
        <v>0</v>
      </c>
      <c r="BY33" s="70">
        <f t="shared" si="12"/>
        <v>0</v>
      </c>
      <c r="BZ33" s="70">
        <f t="shared" si="13"/>
        <v>0</v>
      </c>
      <c r="CA33" s="70">
        <f t="shared" si="14"/>
        <v>0</v>
      </c>
      <c r="CB33" s="70">
        <f t="shared" si="15"/>
        <v>0</v>
      </c>
      <c r="CC33" s="71">
        <f t="shared" si="16"/>
        <v>30</v>
      </c>
    </row>
    <row r="34" spans="1:81" ht="15" customHeight="1" x14ac:dyDescent="0.25">
      <c r="A34" s="214"/>
      <c r="B34" s="72">
        <v>27</v>
      </c>
      <c r="C34" s="73" t="s">
        <v>140</v>
      </c>
      <c r="D34" s="74" t="s">
        <v>141</v>
      </c>
      <c r="E34" s="74" t="s">
        <v>142</v>
      </c>
      <c r="F34" s="75" t="s">
        <v>143</v>
      </c>
      <c r="G34" s="57" t="s">
        <v>32</v>
      </c>
      <c r="H34" s="76" t="s">
        <v>33</v>
      </c>
      <c r="I34" s="83">
        <v>9</v>
      </c>
      <c r="J34" s="84" t="s">
        <v>229</v>
      </c>
      <c r="K34" s="83">
        <v>9</v>
      </c>
      <c r="L34" s="84" t="s">
        <v>229</v>
      </c>
      <c r="M34" s="83">
        <v>9</v>
      </c>
      <c r="N34" s="84" t="s">
        <v>229</v>
      </c>
      <c r="O34" s="77">
        <v>0</v>
      </c>
      <c r="P34" s="78" t="s">
        <v>34</v>
      </c>
      <c r="Q34" s="77">
        <v>0</v>
      </c>
      <c r="R34" s="78" t="s">
        <v>34</v>
      </c>
      <c r="S34" s="83">
        <v>9</v>
      </c>
      <c r="T34" s="84" t="s">
        <v>229</v>
      </c>
      <c r="U34" s="83">
        <v>9</v>
      </c>
      <c r="V34" s="84" t="s">
        <v>229</v>
      </c>
      <c r="W34" s="83">
        <v>9</v>
      </c>
      <c r="X34" s="84" t="s">
        <v>229</v>
      </c>
      <c r="Y34" s="83">
        <v>9</v>
      </c>
      <c r="Z34" s="84" t="s">
        <v>229</v>
      </c>
      <c r="AA34" s="83">
        <v>9</v>
      </c>
      <c r="AB34" s="84" t="s">
        <v>229</v>
      </c>
      <c r="AC34" s="77">
        <v>0</v>
      </c>
      <c r="AD34" s="78" t="s">
        <v>34</v>
      </c>
      <c r="AE34" s="77">
        <v>0</v>
      </c>
      <c r="AF34" s="78" t="s">
        <v>34</v>
      </c>
      <c r="AG34" s="83">
        <v>9</v>
      </c>
      <c r="AH34" s="84" t="s">
        <v>229</v>
      </c>
      <c r="AI34" s="83">
        <v>9</v>
      </c>
      <c r="AJ34" s="84" t="s">
        <v>229</v>
      </c>
      <c r="AK34" s="83">
        <v>9</v>
      </c>
      <c r="AL34" s="84" t="s">
        <v>229</v>
      </c>
      <c r="AM34" s="83">
        <v>9</v>
      </c>
      <c r="AN34" s="84" t="s">
        <v>229</v>
      </c>
      <c r="AO34" s="83">
        <v>9</v>
      </c>
      <c r="AP34" s="84" t="s">
        <v>229</v>
      </c>
      <c r="AQ34" s="77">
        <v>0</v>
      </c>
      <c r="AR34" s="78" t="s">
        <v>34</v>
      </c>
      <c r="AS34" s="133">
        <v>0</v>
      </c>
      <c r="AT34" s="134" t="s">
        <v>34</v>
      </c>
      <c r="AU34" s="83">
        <v>9</v>
      </c>
      <c r="AV34" s="84" t="s">
        <v>229</v>
      </c>
      <c r="AW34" s="83">
        <v>9</v>
      </c>
      <c r="AX34" s="84" t="s">
        <v>229</v>
      </c>
      <c r="AY34" s="83">
        <v>9</v>
      </c>
      <c r="AZ34" s="84" t="s">
        <v>229</v>
      </c>
      <c r="BA34" s="85">
        <v>0</v>
      </c>
      <c r="BB34" s="84" t="s">
        <v>244</v>
      </c>
      <c r="BC34" s="83">
        <v>9</v>
      </c>
      <c r="BD34" s="84" t="s">
        <v>229</v>
      </c>
      <c r="BE34" s="77">
        <v>0</v>
      </c>
      <c r="BF34" s="78" t="s">
        <v>34</v>
      </c>
      <c r="BG34" s="77">
        <v>0</v>
      </c>
      <c r="BH34" s="78" t="s">
        <v>34</v>
      </c>
      <c r="BI34" s="83">
        <v>9</v>
      </c>
      <c r="BJ34" s="84" t="s">
        <v>229</v>
      </c>
      <c r="BK34" s="83">
        <v>9</v>
      </c>
      <c r="BL34" s="84" t="s">
        <v>229</v>
      </c>
      <c r="BM34" s="83">
        <v>9</v>
      </c>
      <c r="BN34" s="84" t="s">
        <v>229</v>
      </c>
      <c r="BO34" s="83">
        <v>9</v>
      </c>
      <c r="BP34" s="84" t="s">
        <v>229</v>
      </c>
      <c r="BQ34" s="83">
        <v>9</v>
      </c>
      <c r="BR34" s="84" t="s">
        <v>229</v>
      </c>
      <c r="BS34" s="159">
        <f t="shared" si="7"/>
        <v>21</v>
      </c>
      <c r="BT34" s="70">
        <f t="shared" ca="1" si="1"/>
        <v>189</v>
      </c>
      <c r="BU34" s="70">
        <f t="shared" si="8"/>
        <v>9</v>
      </c>
      <c r="BV34" s="70">
        <f t="shared" si="9"/>
        <v>0</v>
      </c>
      <c r="BW34" s="70">
        <f t="shared" si="10"/>
        <v>1</v>
      </c>
      <c r="BX34" s="70">
        <f t="shared" si="11"/>
        <v>0</v>
      </c>
      <c r="BY34" s="70">
        <f t="shared" si="12"/>
        <v>0</v>
      </c>
      <c r="BZ34" s="70">
        <f t="shared" si="13"/>
        <v>0</v>
      </c>
      <c r="CA34" s="70">
        <f t="shared" si="14"/>
        <v>0</v>
      </c>
      <c r="CB34" s="70">
        <f t="shared" si="15"/>
        <v>0</v>
      </c>
      <c r="CC34" s="71">
        <f t="shared" si="16"/>
        <v>30</v>
      </c>
    </row>
    <row r="35" spans="1:81" ht="15" customHeight="1" x14ac:dyDescent="0.25">
      <c r="A35" s="214"/>
      <c r="B35" s="72">
        <v>28</v>
      </c>
      <c r="C35" s="73" t="s">
        <v>144</v>
      </c>
      <c r="D35" s="74" t="s">
        <v>145</v>
      </c>
      <c r="E35" s="74" t="s">
        <v>146</v>
      </c>
      <c r="F35" s="75" t="s">
        <v>147</v>
      </c>
      <c r="G35" s="57" t="s">
        <v>32</v>
      </c>
      <c r="H35" s="76" t="s">
        <v>33</v>
      </c>
      <c r="I35" s="83">
        <v>0</v>
      </c>
      <c r="J35" s="84" t="s">
        <v>228</v>
      </c>
      <c r="K35" s="83">
        <v>9</v>
      </c>
      <c r="L35" s="84" t="s">
        <v>229</v>
      </c>
      <c r="M35" s="83">
        <v>9</v>
      </c>
      <c r="N35" s="84" t="s">
        <v>229</v>
      </c>
      <c r="O35" s="77">
        <v>0</v>
      </c>
      <c r="P35" s="78" t="s">
        <v>34</v>
      </c>
      <c r="Q35" s="77">
        <v>0</v>
      </c>
      <c r="R35" s="78" t="s">
        <v>34</v>
      </c>
      <c r="S35" s="83">
        <v>9</v>
      </c>
      <c r="T35" s="84" t="s">
        <v>229</v>
      </c>
      <c r="U35" s="83">
        <v>9</v>
      </c>
      <c r="V35" s="84" t="s">
        <v>229</v>
      </c>
      <c r="W35" s="83">
        <v>9</v>
      </c>
      <c r="X35" s="84" t="s">
        <v>229</v>
      </c>
      <c r="Y35" s="83">
        <v>9</v>
      </c>
      <c r="Z35" s="84" t="s">
        <v>229</v>
      </c>
      <c r="AA35" s="83">
        <v>9</v>
      </c>
      <c r="AB35" s="84" t="s">
        <v>229</v>
      </c>
      <c r="AC35" s="77">
        <v>0</v>
      </c>
      <c r="AD35" s="78" t="s">
        <v>34</v>
      </c>
      <c r="AE35" s="77">
        <v>0</v>
      </c>
      <c r="AF35" s="78" t="s">
        <v>34</v>
      </c>
      <c r="AG35" s="83">
        <v>9</v>
      </c>
      <c r="AH35" s="84" t="s">
        <v>229</v>
      </c>
      <c r="AI35" s="83">
        <v>9</v>
      </c>
      <c r="AJ35" s="84" t="s">
        <v>229</v>
      </c>
      <c r="AK35" s="83">
        <v>9</v>
      </c>
      <c r="AL35" s="84" t="s">
        <v>229</v>
      </c>
      <c r="AM35" s="83">
        <v>9</v>
      </c>
      <c r="AN35" s="84" t="s">
        <v>229</v>
      </c>
      <c r="AO35" s="83">
        <v>9</v>
      </c>
      <c r="AP35" s="84" t="s">
        <v>229</v>
      </c>
      <c r="AQ35" s="77">
        <v>0</v>
      </c>
      <c r="AR35" s="78" t="s">
        <v>34</v>
      </c>
      <c r="AS35" s="133">
        <v>0</v>
      </c>
      <c r="AT35" s="134" t="s">
        <v>34</v>
      </c>
      <c r="AU35" s="83">
        <v>9</v>
      </c>
      <c r="AV35" s="84" t="s">
        <v>229</v>
      </c>
      <c r="AW35" s="83">
        <v>9</v>
      </c>
      <c r="AX35" s="84" t="s">
        <v>229</v>
      </c>
      <c r="AY35" s="83">
        <v>9</v>
      </c>
      <c r="AZ35" s="84" t="s">
        <v>229</v>
      </c>
      <c r="BA35" s="83">
        <v>9</v>
      </c>
      <c r="BB35" s="84" t="s">
        <v>229</v>
      </c>
      <c r="BC35" s="79">
        <v>0</v>
      </c>
      <c r="BD35" s="80" t="s">
        <v>242</v>
      </c>
      <c r="BE35" s="77">
        <v>0</v>
      </c>
      <c r="BF35" s="78" t="s">
        <v>34</v>
      </c>
      <c r="BG35" s="77">
        <v>0</v>
      </c>
      <c r="BH35" s="78" t="s">
        <v>34</v>
      </c>
      <c r="BI35" s="83">
        <v>9</v>
      </c>
      <c r="BJ35" s="84" t="s">
        <v>229</v>
      </c>
      <c r="BK35" s="83">
        <v>9</v>
      </c>
      <c r="BL35" s="84" t="s">
        <v>229</v>
      </c>
      <c r="BM35" s="83">
        <v>9</v>
      </c>
      <c r="BN35" s="84" t="s">
        <v>229</v>
      </c>
      <c r="BO35" s="83">
        <v>9</v>
      </c>
      <c r="BP35" s="84" t="s">
        <v>229</v>
      </c>
      <c r="BQ35" s="83">
        <v>9</v>
      </c>
      <c r="BR35" s="84" t="s">
        <v>229</v>
      </c>
      <c r="BS35" s="159">
        <f t="shared" si="7"/>
        <v>20</v>
      </c>
      <c r="BT35" s="70">
        <f t="shared" ca="1" si="1"/>
        <v>180</v>
      </c>
      <c r="BU35" s="70">
        <f t="shared" si="8"/>
        <v>9</v>
      </c>
      <c r="BV35" s="70">
        <f t="shared" si="9"/>
        <v>0</v>
      </c>
      <c r="BW35" s="70">
        <f t="shared" si="10"/>
        <v>0</v>
      </c>
      <c r="BX35" s="70">
        <f t="shared" si="11"/>
        <v>0</v>
      </c>
      <c r="BY35" s="70">
        <f t="shared" si="12"/>
        <v>1</v>
      </c>
      <c r="BZ35" s="70">
        <f t="shared" si="13"/>
        <v>0</v>
      </c>
      <c r="CA35" s="70">
        <f t="shared" si="14"/>
        <v>0</v>
      </c>
      <c r="CB35" s="70">
        <f t="shared" si="15"/>
        <v>1</v>
      </c>
      <c r="CC35" s="71">
        <f t="shared" si="16"/>
        <v>28</v>
      </c>
    </row>
    <row r="36" spans="1:81" ht="15" customHeight="1" x14ac:dyDescent="0.25">
      <c r="A36" s="214"/>
      <c r="B36" s="72">
        <v>29</v>
      </c>
      <c r="C36" s="73" t="s">
        <v>148</v>
      </c>
      <c r="D36" s="74" t="s">
        <v>149</v>
      </c>
      <c r="E36" s="74" t="s">
        <v>150</v>
      </c>
      <c r="F36" s="75" t="s">
        <v>151</v>
      </c>
      <c r="G36" s="57" t="s">
        <v>94</v>
      </c>
      <c r="H36" s="76" t="s">
        <v>33</v>
      </c>
      <c r="I36" s="83">
        <v>9</v>
      </c>
      <c r="J36" s="84" t="s">
        <v>229</v>
      </c>
      <c r="K36" s="83">
        <v>9</v>
      </c>
      <c r="L36" s="84" t="s">
        <v>229</v>
      </c>
      <c r="M36" s="83">
        <v>9</v>
      </c>
      <c r="N36" s="84" t="s">
        <v>229</v>
      </c>
      <c r="O36" s="77">
        <v>0</v>
      </c>
      <c r="P36" s="78" t="s">
        <v>34</v>
      </c>
      <c r="Q36" s="77">
        <v>0</v>
      </c>
      <c r="R36" s="78" t="s">
        <v>34</v>
      </c>
      <c r="S36" s="83">
        <v>9</v>
      </c>
      <c r="T36" s="84" t="s">
        <v>229</v>
      </c>
      <c r="U36" s="83">
        <v>9</v>
      </c>
      <c r="V36" s="84" t="s">
        <v>229</v>
      </c>
      <c r="W36" s="83">
        <v>9</v>
      </c>
      <c r="X36" s="84" t="s">
        <v>229</v>
      </c>
      <c r="Y36" s="83">
        <v>9</v>
      </c>
      <c r="Z36" s="84" t="s">
        <v>229</v>
      </c>
      <c r="AA36" s="83">
        <v>9</v>
      </c>
      <c r="AB36" s="84" t="s">
        <v>229</v>
      </c>
      <c r="AC36" s="77">
        <v>0</v>
      </c>
      <c r="AD36" s="78" t="s">
        <v>34</v>
      </c>
      <c r="AE36" s="77">
        <v>0</v>
      </c>
      <c r="AF36" s="78" t="s">
        <v>34</v>
      </c>
      <c r="AG36" s="83">
        <v>9</v>
      </c>
      <c r="AH36" s="84" t="s">
        <v>229</v>
      </c>
      <c r="AI36" s="83">
        <v>9</v>
      </c>
      <c r="AJ36" s="84" t="s">
        <v>229</v>
      </c>
      <c r="AK36" s="83">
        <v>9</v>
      </c>
      <c r="AL36" s="84" t="s">
        <v>229</v>
      </c>
      <c r="AM36" s="83">
        <v>9</v>
      </c>
      <c r="AN36" s="129" t="s">
        <v>229</v>
      </c>
      <c r="AO36" s="83">
        <v>9</v>
      </c>
      <c r="AP36" s="84" t="s">
        <v>229</v>
      </c>
      <c r="AQ36" s="77">
        <v>0</v>
      </c>
      <c r="AR36" s="78" t="s">
        <v>34</v>
      </c>
      <c r="AS36" s="133">
        <v>0</v>
      </c>
      <c r="AT36" s="134" t="s">
        <v>34</v>
      </c>
      <c r="AU36" s="83">
        <v>9</v>
      </c>
      <c r="AV36" s="84" t="s">
        <v>229</v>
      </c>
      <c r="AW36" s="83">
        <v>9</v>
      </c>
      <c r="AX36" s="84" t="s">
        <v>229</v>
      </c>
      <c r="AY36" s="83">
        <v>9</v>
      </c>
      <c r="AZ36" s="84" t="s">
        <v>229</v>
      </c>
      <c r="BA36" s="85">
        <v>0</v>
      </c>
      <c r="BB36" s="84" t="s">
        <v>244</v>
      </c>
      <c r="BC36" s="83">
        <v>9</v>
      </c>
      <c r="BD36" s="84" t="s">
        <v>229</v>
      </c>
      <c r="BE36" s="77">
        <v>0</v>
      </c>
      <c r="BF36" s="78" t="s">
        <v>34</v>
      </c>
      <c r="BG36" s="77">
        <v>0</v>
      </c>
      <c r="BH36" s="78" t="s">
        <v>34</v>
      </c>
      <c r="BI36" s="83">
        <v>9</v>
      </c>
      <c r="BJ36" s="84" t="s">
        <v>229</v>
      </c>
      <c r="BK36" s="83">
        <v>9</v>
      </c>
      <c r="BL36" s="84" t="s">
        <v>229</v>
      </c>
      <c r="BM36" s="83">
        <v>9</v>
      </c>
      <c r="BN36" s="84" t="s">
        <v>229</v>
      </c>
      <c r="BO36" s="83">
        <v>9</v>
      </c>
      <c r="BP36" s="84" t="s">
        <v>229</v>
      </c>
      <c r="BQ36" s="83">
        <v>9</v>
      </c>
      <c r="BR36" s="84" t="s">
        <v>229</v>
      </c>
      <c r="BS36" s="159">
        <f t="shared" si="7"/>
        <v>21</v>
      </c>
      <c r="BT36" s="70">
        <f t="shared" ca="1" si="1"/>
        <v>189</v>
      </c>
      <c r="BU36" s="70">
        <f t="shared" si="8"/>
        <v>9</v>
      </c>
      <c r="BV36" s="70">
        <f t="shared" si="9"/>
        <v>0</v>
      </c>
      <c r="BW36" s="70">
        <f t="shared" si="10"/>
        <v>1</v>
      </c>
      <c r="BX36" s="70">
        <f t="shared" si="11"/>
        <v>0</v>
      </c>
      <c r="BY36" s="70">
        <f t="shared" si="12"/>
        <v>0</v>
      </c>
      <c r="BZ36" s="70">
        <f t="shared" si="13"/>
        <v>0</v>
      </c>
      <c r="CA36" s="70">
        <f t="shared" si="14"/>
        <v>0</v>
      </c>
      <c r="CB36" s="70">
        <f t="shared" si="15"/>
        <v>0</v>
      </c>
      <c r="CC36" s="71">
        <f t="shared" si="16"/>
        <v>30</v>
      </c>
    </row>
    <row r="37" spans="1:81" ht="15" customHeight="1" x14ac:dyDescent="0.25">
      <c r="A37" s="214"/>
      <c r="B37" s="72">
        <v>30</v>
      </c>
      <c r="C37" s="73" t="s">
        <v>152</v>
      </c>
      <c r="D37" s="74" t="s">
        <v>120</v>
      </c>
      <c r="E37" s="74" t="s">
        <v>153</v>
      </c>
      <c r="F37" s="75" t="s">
        <v>154</v>
      </c>
      <c r="G37" s="57" t="s">
        <v>32</v>
      </c>
      <c r="H37" s="76" t="s">
        <v>33</v>
      </c>
      <c r="I37" s="83">
        <v>0</v>
      </c>
      <c r="J37" s="84" t="s">
        <v>40</v>
      </c>
      <c r="K37" s="83">
        <v>0</v>
      </c>
      <c r="L37" s="84" t="s">
        <v>40</v>
      </c>
      <c r="M37" s="83">
        <v>0</v>
      </c>
      <c r="N37" s="84" t="s">
        <v>40</v>
      </c>
      <c r="O37" s="77">
        <v>0</v>
      </c>
      <c r="P37" s="78" t="s">
        <v>34</v>
      </c>
      <c r="Q37" s="77">
        <v>0</v>
      </c>
      <c r="R37" s="78" t="s">
        <v>34</v>
      </c>
      <c r="S37" s="83">
        <v>0</v>
      </c>
      <c r="T37" s="84" t="s">
        <v>40</v>
      </c>
      <c r="U37" s="83">
        <v>0</v>
      </c>
      <c r="V37" s="84" t="s">
        <v>40</v>
      </c>
      <c r="W37" s="79">
        <v>0</v>
      </c>
      <c r="X37" s="80" t="s">
        <v>40</v>
      </c>
      <c r="Y37" s="83">
        <v>0</v>
      </c>
      <c r="Z37" s="84" t="s">
        <v>40</v>
      </c>
      <c r="AA37" s="83">
        <v>0</v>
      </c>
      <c r="AB37" s="84" t="s">
        <v>40</v>
      </c>
      <c r="AC37" s="77">
        <v>0</v>
      </c>
      <c r="AD37" s="78" t="s">
        <v>34</v>
      </c>
      <c r="AE37" s="77">
        <v>0</v>
      </c>
      <c r="AF37" s="78" t="s">
        <v>34</v>
      </c>
      <c r="AG37" s="83">
        <v>9</v>
      </c>
      <c r="AH37" s="84" t="s">
        <v>229</v>
      </c>
      <c r="AI37" s="83">
        <v>9</v>
      </c>
      <c r="AJ37" s="84" t="s">
        <v>229</v>
      </c>
      <c r="AK37" s="83">
        <v>9</v>
      </c>
      <c r="AL37" s="84" t="s">
        <v>229</v>
      </c>
      <c r="AM37" s="79">
        <v>0</v>
      </c>
      <c r="AN37" s="84" t="s">
        <v>244</v>
      </c>
      <c r="AO37" s="83">
        <v>9</v>
      </c>
      <c r="AP37" s="84" t="s">
        <v>229</v>
      </c>
      <c r="AQ37" s="77">
        <v>0</v>
      </c>
      <c r="AR37" s="78" t="s">
        <v>34</v>
      </c>
      <c r="AS37" s="133">
        <v>0</v>
      </c>
      <c r="AT37" s="134" t="s">
        <v>34</v>
      </c>
      <c r="AU37" s="83">
        <v>0</v>
      </c>
      <c r="AV37" s="84" t="s">
        <v>242</v>
      </c>
      <c r="AW37" s="83">
        <v>9</v>
      </c>
      <c r="AX37" s="84" t="s">
        <v>229</v>
      </c>
      <c r="AY37" s="83">
        <v>9</v>
      </c>
      <c r="AZ37" s="84" t="s">
        <v>229</v>
      </c>
      <c r="BA37" s="83">
        <v>9</v>
      </c>
      <c r="BB37" s="84" t="s">
        <v>229</v>
      </c>
      <c r="BC37" s="83">
        <v>9</v>
      </c>
      <c r="BD37" s="84" t="s">
        <v>229</v>
      </c>
      <c r="BE37" s="77">
        <v>0</v>
      </c>
      <c r="BF37" s="78" t="s">
        <v>34</v>
      </c>
      <c r="BG37" s="77">
        <v>0</v>
      </c>
      <c r="BH37" s="78" t="s">
        <v>34</v>
      </c>
      <c r="BI37" s="83">
        <v>9</v>
      </c>
      <c r="BJ37" s="84" t="s">
        <v>229</v>
      </c>
      <c r="BK37" s="83">
        <v>9</v>
      </c>
      <c r="BL37" s="84" t="s">
        <v>229</v>
      </c>
      <c r="BM37" s="83">
        <v>9</v>
      </c>
      <c r="BN37" s="84" t="s">
        <v>229</v>
      </c>
      <c r="BO37" s="83">
        <v>9</v>
      </c>
      <c r="BP37" s="84" t="s">
        <v>229</v>
      </c>
      <c r="BQ37" s="83">
        <v>9</v>
      </c>
      <c r="BR37" s="84" t="s">
        <v>229</v>
      </c>
      <c r="BS37" s="159">
        <f t="shared" si="7"/>
        <v>12</v>
      </c>
      <c r="BT37" s="70">
        <f t="shared" ca="1" si="1"/>
        <v>108</v>
      </c>
      <c r="BU37" s="70">
        <f t="shared" si="8"/>
        <v>10</v>
      </c>
      <c r="BV37" s="70">
        <f t="shared" si="9"/>
        <v>0</v>
      </c>
      <c r="BW37" s="70">
        <f t="shared" si="10"/>
        <v>1</v>
      </c>
      <c r="BX37" s="70">
        <f t="shared" si="11"/>
        <v>0</v>
      </c>
      <c r="BY37" s="70">
        <f t="shared" si="12"/>
        <v>0</v>
      </c>
      <c r="BZ37" s="70">
        <f t="shared" si="13"/>
        <v>0</v>
      </c>
      <c r="CA37" s="70">
        <f t="shared" si="14"/>
        <v>8</v>
      </c>
      <c r="CB37" s="70">
        <f t="shared" si="15"/>
        <v>1</v>
      </c>
      <c r="CC37" s="71">
        <f t="shared" si="16"/>
        <v>21</v>
      </c>
    </row>
    <row r="38" spans="1:81" ht="15" customHeight="1" x14ac:dyDescent="0.25">
      <c r="A38" s="214"/>
      <c r="B38" s="72">
        <v>31</v>
      </c>
      <c r="C38" s="73" t="s">
        <v>64</v>
      </c>
      <c r="D38" s="74" t="s">
        <v>155</v>
      </c>
      <c r="E38" s="74" t="s">
        <v>156</v>
      </c>
      <c r="F38" s="75" t="s">
        <v>157</v>
      </c>
      <c r="G38" s="56" t="s">
        <v>158</v>
      </c>
      <c r="H38" s="76" t="s">
        <v>33</v>
      </c>
      <c r="I38" s="83">
        <v>9</v>
      </c>
      <c r="J38" s="84" t="s">
        <v>229</v>
      </c>
      <c r="K38" s="83">
        <v>9</v>
      </c>
      <c r="L38" s="84" t="s">
        <v>229</v>
      </c>
      <c r="M38" s="83">
        <v>9</v>
      </c>
      <c r="N38" s="84" t="s">
        <v>229</v>
      </c>
      <c r="O38" s="77">
        <v>0</v>
      </c>
      <c r="P38" s="78" t="s">
        <v>34</v>
      </c>
      <c r="Q38" s="77">
        <v>0</v>
      </c>
      <c r="R38" s="78" t="s">
        <v>34</v>
      </c>
      <c r="S38" s="83">
        <v>9</v>
      </c>
      <c r="T38" s="84" t="s">
        <v>229</v>
      </c>
      <c r="U38" s="83">
        <v>9</v>
      </c>
      <c r="V38" s="84" t="s">
        <v>229</v>
      </c>
      <c r="W38" s="83">
        <v>9</v>
      </c>
      <c r="X38" s="84" t="s">
        <v>229</v>
      </c>
      <c r="Y38" s="83">
        <v>9</v>
      </c>
      <c r="Z38" s="84" t="s">
        <v>229</v>
      </c>
      <c r="AA38" s="83">
        <v>9</v>
      </c>
      <c r="AB38" s="84" t="s">
        <v>229</v>
      </c>
      <c r="AC38" s="77">
        <v>0</v>
      </c>
      <c r="AD38" s="78" t="s">
        <v>34</v>
      </c>
      <c r="AE38" s="77">
        <v>0</v>
      </c>
      <c r="AF38" s="78" t="s">
        <v>34</v>
      </c>
      <c r="AG38" s="83">
        <v>9</v>
      </c>
      <c r="AH38" s="84" t="s">
        <v>229</v>
      </c>
      <c r="AI38" s="83">
        <v>9</v>
      </c>
      <c r="AJ38" s="84" t="s">
        <v>229</v>
      </c>
      <c r="AK38" s="83">
        <v>9</v>
      </c>
      <c r="AL38" s="84" t="s">
        <v>229</v>
      </c>
      <c r="AM38" s="83">
        <v>9</v>
      </c>
      <c r="AN38" s="84" t="s">
        <v>229</v>
      </c>
      <c r="AO38" s="83">
        <v>9</v>
      </c>
      <c r="AP38" s="84" t="s">
        <v>229</v>
      </c>
      <c r="AQ38" s="77">
        <v>0</v>
      </c>
      <c r="AR38" s="78" t="s">
        <v>34</v>
      </c>
      <c r="AS38" s="133">
        <v>0</v>
      </c>
      <c r="AT38" s="134" t="s">
        <v>34</v>
      </c>
      <c r="AU38" s="83">
        <v>9</v>
      </c>
      <c r="AV38" s="84" t="s">
        <v>229</v>
      </c>
      <c r="AW38" s="83">
        <v>9</v>
      </c>
      <c r="AX38" s="84" t="s">
        <v>229</v>
      </c>
      <c r="AY38" s="83">
        <v>9</v>
      </c>
      <c r="AZ38" s="84" t="s">
        <v>229</v>
      </c>
      <c r="BA38" s="83">
        <v>9</v>
      </c>
      <c r="BB38" s="84" t="s">
        <v>229</v>
      </c>
      <c r="BC38" s="83">
        <v>9</v>
      </c>
      <c r="BD38" s="84" t="s">
        <v>229</v>
      </c>
      <c r="BE38" s="77">
        <v>0</v>
      </c>
      <c r="BF38" s="78" t="s">
        <v>34</v>
      </c>
      <c r="BG38" s="77">
        <v>0</v>
      </c>
      <c r="BH38" s="78" t="s">
        <v>34</v>
      </c>
      <c r="BI38" s="83">
        <v>9</v>
      </c>
      <c r="BJ38" s="84" t="s">
        <v>229</v>
      </c>
      <c r="BK38" s="83">
        <v>9</v>
      </c>
      <c r="BL38" s="84" t="s">
        <v>229</v>
      </c>
      <c r="BM38" s="83">
        <v>9</v>
      </c>
      <c r="BN38" s="84" t="s">
        <v>229</v>
      </c>
      <c r="BO38" s="83">
        <v>9</v>
      </c>
      <c r="BP38" s="84" t="s">
        <v>229</v>
      </c>
      <c r="BQ38" s="83">
        <v>9</v>
      </c>
      <c r="BR38" s="84" t="s">
        <v>229</v>
      </c>
      <c r="BS38" s="159">
        <f t="shared" si="7"/>
        <v>22</v>
      </c>
      <c r="BT38" s="70">
        <f t="shared" ca="1" si="1"/>
        <v>198</v>
      </c>
      <c r="BU38" s="70">
        <f t="shared" si="8"/>
        <v>8</v>
      </c>
      <c r="BV38" s="70">
        <f t="shared" si="9"/>
        <v>0</v>
      </c>
      <c r="BW38" s="70">
        <f t="shared" si="10"/>
        <v>0</v>
      </c>
      <c r="BX38" s="70">
        <f t="shared" si="11"/>
        <v>0</v>
      </c>
      <c r="BY38" s="70">
        <f t="shared" si="12"/>
        <v>0</v>
      </c>
      <c r="BZ38" s="70">
        <f t="shared" si="13"/>
        <v>0</v>
      </c>
      <c r="CA38" s="70">
        <f t="shared" si="14"/>
        <v>0</v>
      </c>
      <c r="CB38" s="70">
        <f t="shared" si="15"/>
        <v>0</v>
      </c>
      <c r="CC38" s="71">
        <f t="shared" si="16"/>
        <v>30</v>
      </c>
    </row>
    <row r="39" spans="1:81" ht="15" customHeight="1" x14ac:dyDescent="0.25">
      <c r="A39" s="214"/>
      <c r="B39" s="72">
        <v>32</v>
      </c>
      <c r="C39" s="73" t="s">
        <v>159</v>
      </c>
      <c r="D39" s="74" t="s">
        <v>160</v>
      </c>
      <c r="E39" s="74" t="s">
        <v>161</v>
      </c>
      <c r="F39" s="75" t="s">
        <v>162</v>
      </c>
      <c r="G39" s="57" t="s">
        <v>32</v>
      </c>
      <c r="H39" s="76" t="s">
        <v>33</v>
      </c>
      <c r="I39" s="83">
        <v>9</v>
      </c>
      <c r="J39" s="84" t="s">
        <v>229</v>
      </c>
      <c r="K39" s="83">
        <v>9</v>
      </c>
      <c r="L39" s="84" t="s">
        <v>229</v>
      </c>
      <c r="M39" s="83">
        <v>0</v>
      </c>
      <c r="N39" s="84" t="s">
        <v>242</v>
      </c>
      <c r="O39" s="77">
        <v>0</v>
      </c>
      <c r="P39" s="78" t="s">
        <v>34</v>
      </c>
      <c r="Q39" s="77">
        <v>0</v>
      </c>
      <c r="R39" s="78" t="s">
        <v>34</v>
      </c>
      <c r="S39" s="83">
        <v>9</v>
      </c>
      <c r="T39" s="84" t="s">
        <v>229</v>
      </c>
      <c r="U39" s="83">
        <v>9</v>
      </c>
      <c r="V39" s="84" t="s">
        <v>229</v>
      </c>
      <c r="W39" s="83">
        <v>9</v>
      </c>
      <c r="X39" s="84" t="s">
        <v>229</v>
      </c>
      <c r="Y39" s="83">
        <v>9</v>
      </c>
      <c r="Z39" s="84" t="s">
        <v>229</v>
      </c>
      <c r="AA39" s="83">
        <v>9</v>
      </c>
      <c r="AB39" s="84" t="s">
        <v>229</v>
      </c>
      <c r="AC39" s="77">
        <v>0</v>
      </c>
      <c r="AD39" s="78" t="s">
        <v>34</v>
      </c>
      <c r="AE39" s="77">
        <v>0</v>
      </c>
      <c r="AF39" s="78" t="s">
        <v>34</v>
      </c>
      <c r="AG39" s="83">
        <v>9</v>
      </c>
      <c r="AH39" s="84" t="s">
        <v>229</v>
      </c>
      <c r="AI39" s="83">
        <v>9</v>
      </c>
      <c r="AJ39" s="84" t="s">
        <v>229</v>
      </c>
      <c r="AK39" s="83">
        <v>9</v>
      </c>
      <c r="AL39" s="84" t="s">
        <v>229</v>
      </c>
      <c r="AM39" s="83">
        <v>9</v>
      </c>
      <c r="AN39" s="84" t="s">
        <v>229</v>
      </c>
      <c r="AO39" s="83">
        <v>9</v>
      </c>
      <c r="AP39" s="84" t="s">
        <v>229</v>
      </c>
      <c r="AQ39" s="77">
        <v>0</v>
      </c>
      <c r="AR39" s="78" t="s">
        <v>34</v>
      </c>
      <c r="AS39" s="133">
        <v>0</v>
      </c>
      <c r="AT39" s="134" t="s">
        <v>34</v>
      </c>
      <c r="AU39" s="83">
        <v>9</v>
      </c>
      <c r="AV39" s="84" t="s">
        <v>229</v>
      </c>
      <c r="AW39" s="83">
        <v>9</v>
      </c>
      <c r="AX39" s="84" t="s">
        <v>229</v>
      </c>
      <c r="AY39" s="83">
        <v>9</v>
      </c>
      <c r="AZ39" s="84" t="s">
        <v>229</v>
      </c>
      <c r="BA39" s="83">
        <v>9</v>
      </c>
      <c r="BB39" s="84" t="s">
        <v>229</v>
      </c>
      <c r="BC39" s="83">
        <v>9</v>
      </c>
      <c r="BD39" s="84" t="s">
        <v>229</v>
      </c>
      <c r="BE39" s="77">
        <v>0</v>
      </c>
      <c r="BF39" s="78" t="s">
        <v>34</v>
      </c>
      <c r="BG39" s="77">
        <v>0</v>
      </c>
      <c r="BH39" s="78" t="s">
        <v>34</v>
      </c>
      <c r="BI39" s="83">
        <v>9</v>
      </c>
      <c r="BJ39" s="84" t="s">
        <v>229</v>
      </c>
      <c r="BK39" s="83">
        <v>9</v>
      </c>
      <c r="BL39" s="84" t="s">
        <v>229</v>
      </c>
      <c r="BM39" s="83">
        <v>9</v>
      </c>
      <c r="BN39" s="84" t="s">
        <v>229</v>
      </c>
      <c r="BO39" s="83">
        <v>9</v>
      </c>
      <c r="BP39" s="84" t="s">
        <v>229</v>
      </c>
      <c r="BQ39" s="83">
        <v>9</v>
      </c>
      <c r="BR39" s="84" t="s">
        <v>229</v>
      </c>
      <c r="BS39" s="159">
        <f t="shared" si="7"/>
        <v>21</v>
      </c>
      <c r="BT39" s="70">
        <f t="shared" ca="1" si="1"/>
        <v>189</v>
      </c>
      <c r="BU39" s="70">
        <f t="shared" si="8"/>
        <v>9</v>
      </c>
      <c r="BV39" s="70">
        <f t="shared" si="9"/>
        <v>0</v>
      </c>
      <c r="BW39" s="70">
        <f t="shared" si="10"/>
        <v>0</v>
      </c>
      <c r="BX39" s="70">
        <f t="shared" si="11"/>
        <v>0</v>
      </c>
      <c r="BY39" s="70">
        <f t="shared" si="12"/>
        <v>0</v>
      </c>
      <c r="BZ39" s="70">
        <f t="shared" si="13"/>
        <v>0</v>
      </c>
      <c r="CA39" s="70">
        <f t="shared" si="14"/>
        <v>0</v>
      </c>
      <c r="CB39" s="70">
        <f t="shared" si="15"/>
        <v>1</v>
      </c>
      <c r="CC39" s="71">
        <f t="shared" si="16"/>
        <v>29</v>
      </c>
    </row>
    <row r="40" spans="1:81" ht="15" customHeight="1" x14ac:dyDescent="0.25">
      <c r="A40" s="214"/>
      <c r="B40" s="72">
        <v>33</v>
      </c>
      <c r="C40" s="73" t="s">
        <v>163</v>
      </c>
      <c r="D40" s="74" t="s">
        <v>164</v>
      </c>
      <c r="E40" s="74" t="s">
        <v>165</v>
      </c>
      <c r="F40" s="75" t="s">
        <v>166</v>
      </c>
      <c r="G40" s="57" t="s">
        <v>94</v>
      </c>
      <c r="H40" s="76" t="s">
        <v>33</v>
      </c>
      <c r="I40" s="83">
        <v>9</v>
      </c>
      <c r="J40" s="84" t="s">
        <v>229</v>
      </c>
      <c r="K40" s="83">
        <v>9</v>
      </c>
      <c r="L40" s="84" t="s">
        <v>229</v>
      </c>
      <c r="M40" s="83">
        <v>9</v>
      </c>
      <c r="N40" s="84" t="s">
        <v>229</v>
      </c>
      <c r="O40" s="77">
        <v>0</v>
      </c>
      <c r="P40" s="78" t="s">
        <v>34</v>
      </c>
      <c r="Q40" s="77">
        <v>0</v>
      </c>
      <c r="R40" s="78" t="s">
        <v>34</v>
      </c>
      <c r="S40" s="83">
        <v>9</v>
      </c>
      <c r="T40" s="84" t="s">
        <v>229</v>
      </c>
      <c r="U40" s="83">
        <v>9</v>
      </c>
      <c r="V40" s="84" t="s">
        <v>229</v>
      </c>
      <c r="W40" s="83">
        <v>9</v>
      </c>
      <c r="X40" s="84" t="s">
        <v>229</v>
      </c>
      <c r="Y40" s="83">
        <v>9</v>
      </c>
      <c r="Z40" s="84" t="s">
        <v>229</v>
      </c>
      <c r="AA40" s="83">
        <v>9</v>
      </c>
      <c r="AB40" s="84" t="s">
        <v>229</v>
      </c>
      <c r="AC40" s="77">
        <v>0</v>
      </c>
      <c r="AD40" s="78" t="s">
        <v>34</v>
      </c>
      <c r="AE40" s="77">
        <v>0</v>
      </c>
      <c r="AF40" s="78" t="s">
        <v>34</v>
      </c>
      <c r="AG40" s="83">
        <v>9</v>
      </c>
      <c r="AH40" s="84" t="s">
        <v>229</v>
      </c>
      <c r="AI40" s="83">
        <v>9</v>
      </c>
      <c r="AJ40" s="84" t="s">
        <v>229</v>
      </c>
      <c r="AK40" s="83">
        <v>9</v>
      </c>
      <c r="AL40" s="84" t="s">
        <v>229</v>
      </c>
      <c r="AM40" s="83">
        <v>9</v>
      </c>
      <c r="AN40" s="84" t="s">
        <v>229</v>
      </c>
      <c r="AO40" s="83">
        <v>9</v>
      </c>
      <c r="AP40" s="84" t="s">
        <v>229</v>
      </c>
      <c r="AQ40" s="77">
        <v>0</v>
      </c>
      <c r="AR40" s="78" t="s">
        <v>34</v>
      </c>
      <c r="AS40" s="133">
        <v>0</v>
      </c>
      <c r="AT40" s="134" t="s">
        <v>34</v>
      </c>
      <c r="AU40" s="83">
        <v>0</v>
      </c>
      <c r="AV40" s="84" t="s">
        <v>242</v>
      </c>
      <c r="AW40" s="83">
        <v>9</v>
      </c>
      <c r="AX40" s="84" t="s">
        <v>229</v>
      </c>
      <c r="AY40" s="85">
        <v>0</v>
      </c>
      <c r="AZ40" s="84" t="s">
        <v>244</v>
      </c>
      <c r="BA40" s="83">
        <v>9</v>
      </c>
      <c r="BB40" s="84" t="s">
        <v>229</v>
      </c>
      <c r="BC40" s="83">
        <v>9</v>
      </c>
      <c r="BD40" s="84" t="s">
        <v>229</v>
      </c>
      <c r="BE40" s="77">
        <v>0</v>
      </c>
      <c r="BF40" s="78" t="s">
        <v>34</v>
      </c>
      <c r="BG40" s="77">
        <v>0</v>
      </c>
      <c r="BH40" s="78" t="s">
        <v>34</v>
      </c>
      <c r="BI40" s="83">
        <v>9</v>
      </c>
      <c r="BJ40" s="84" t="s">
        <v>229</v>
      </c>
      <c r="BK40" s="83">
        <v>9</v>
      </c>
      <c r="BL40" s="84" t="s">
        <v>229</v>
      </c>
      <c r="BM40" s="83">
        <v>9</v>
      </c>
      <c r="BN40" s="84" t="s">
        <v>229</v>
      </c>
      <c r="BO40" s="83">
        <v>9</v>
      </c>
      <c r="BP40" s="84" t="s">
        <v>229</v>
      </c>
      <c r="BQ40" s="83">
        <v>9</v>
      </c>
      <c r="BR40" s="84" t="s">
        <v>229</v>
      </c>
      <c r="BS40" s="159">
        <f t="shared" si="7"/>
        <v>20</v>
      </c>
      <c r="BT40" s="70">
        <f t="shared" ref="BT40:BT57" ca="1" si="27">SUMIF($I$6:$BP$57,"Hn",I40:BP40)</f>
        <v>180</v>
      </c>
      <c r="BU40" s="70">
        <f t="shared" si="8"/>
        <v>10</v>
      </c>
      <c r="BV40" s="70">
        <f t="shared" si="9"/>
        <v>0</v>
      </c>
      <c r="BW40" s="70">
        <f t="shared" si="10"/>
        <v>1</v>
      </c>
      <c r="BX40" s="70">
        <f t="shared" si="11"/>
        <v>0</v>
      </c>
      <c r="BY40" s="70">
        <f t="shared" si="12"/>
        <v>0</v>
      </c>
      <c r="BZ40" s="70">
        <f t="shared" si="13"/>
        <v>0</v>
      </c>
      <c r="CA40" s="70">
        <f t="shared" si="14"/>
        <v>0</v>
      </c>
      <c r="CB40" s="70">
        <f t="shared" si="15"/>
        <v>1</v>
      </c>
      <c r="CC40" s="71">
        <f t="shared" si="16"/>
        <v>29</v>
      </c>
    </row>
    <row r="41" spans="1:81" ht="15" customHeight="1" x14ac:dyDescent="0.25">
      <c r="A41" s="214"/>
      <c r="B41" s="72">
        <v>34</v>
      </c>
      <c r="C41" s="73" t="s">
        <v>77</v>
      </c>
      <c r="D41" s="74" t="s">
        <v>123</v>
      </c>
      <c r="E41" s="74" t="s">
        <v>167</v>
      </c>
      <c r="F41" s="75" t="s">
        <v>168</v>
      </c>
      <c r="G41" s="57" t="s">
        <v>169</v>
      </c>
      <c r="H41" s="76" t="s">
        <v>33</v>
      </c>
      <c r="I41" s="83">
        <v>9</v>
      </c>
      <c r="J41" s="84" t="s">
        <v>229</v>
      </c>
      <c r="K41" s="83">
        <v>9</v>
      </c>
      <c r="L41" s="84" t="s">
        <v>229</v>
      </c>
      <c r="M41" s="83">
        <v>9</v>
      </c>
      <c r="N41" s="84" t="s">
        <v>229</v>
      </c>
      <c r="O41" s="77">
        <v>0</v>
      </c>
      <c r="P41" s="78" t="s">
        <v>34</v>
      </c>
      <c r="Q41" s="77">
        <v>0</v>
      </c>
      <c r="R41" s="78" t="s">
        <v>34</v>
      </c>
      <c r="S41" s="83">
        <v>0</v>
      </c>
      <c r="T41" s="84" t="s">
        <v>244</v>
      </c>
      <c r="U41" s="83">
        <v>9</v>
      </c>
      <c r="V41" s="84" t="s">
        <v>229</v>
      </c>
      <c r="W41" s="83">
        <v>9</v>
      </c>
      <c r="X41" s="84" t="s">
        <v>229</v>
      </c>
      <c r="Y41" s="83">
        <v>9</v>
      </c>
      <c r="Z41" s="84" t="s">
        <v>229</v>
      </c>
      <c r="AA41" s="83">
        <v>9</v>
      </c>
      <c r="AB41" s="84" t="s">
        <v>229</v>
      </c>
      <c r="AC41" s="77">
        <v>0</v>
      </c>
      <c r="AD41" s="78" t="s">
        <v>34</v>
      </c>
      <c r="AE41" s="77">
        <v>0</v>
      </c>
      <c r="AF41" s="78" t="s">
        <v>34</v>
      </c>
      <c r="AG41" s="83">
        <v>9</v>
      </c>
      <c r="AH41" s="84" t="s">
        <v>229</v>
      </c>
      <c r="AI41" s="83">
        <v>9</v>
      </c>
      <c r="AJ41" s="84" t="s">
        <v>229</v>
      </c>
      <c r="AK41" s="83">
        <v>9</v>
      </c>
      <c r="AL41" s="84" t="s">
        <v>229</v>
      </c>
      <c r="AM41" s="83">
        <v>9</v>
      </c>
      <c r="AN41" s="84" t="s">
        <v>229</v>
      </c>
      <c r="AO41" s="83">
        <v>9</v>
      </c>
      <c r="AP41" s="84" t="s">
        <v>229</v>
      </c>
      <c r="AQ41" s="77">
        <v>0</v>
      </c>
      <c r="AR41" s="78" t="s">
        <v>34</v>
      </c>
      <c r="AS41" s="133">
        <v>0</v>
      </c>
      <c r="AT41" s="134" t="s">
        <v>34</v>
      </c>
      <c r="AU41" s="83">
        <v>9</v>
      </c>
      <c r="AV41" s="84" t="s">
        <v>229</v>
      </c>
      <c r="AW41" s="83">
        <v>9</v>
      </c>
      <c r="AX41" s="84" t="s">
        <v>229</v>
      </c>
      <c r="AY41" s="83">
        <v>9</v>
      </c>
      <c r="AZ41" s="84" t="s">
        <v>229</v>
      </c>
      <c r="BA41" s="83">
        <v>9</v>
      </c>
      <c r="BB41" s="84" t="s">
        <v>229</v>
      </c>
      <c r="BC41" s="83">
        <v>9</v>
      </c>
      <c r="BD41" s="84" t="s">
        <v>229</v>
      </c>
      <c r="BE41" s="77">
        <v>0</v>
      </c>
      <c r="BF41" s="78" t="s">
        <v>34</v>
      </c>
      <c r="BG41" s="77">
        <v>0</v>
      </c>
      <c r="BH41" s="78" t="s">
        <v>34</v>
      </c>
      <c r="BI41" s="83">
        <v>9</v>
      </c>
      <c r="BJ41" s="84" t="s">
        <v>229</v>
      </c>
      <c r="BK41" s="83">
        <v>9</v>
      </c>
      <c r="BL41" s="84" t="s">
        <v>229</v>
      </c>
      <c r="BM41" s="83">
        <v>9</v>
      </c>
      <c r="BN41" s="84" t="s">
        <v>229</v>
      </c>
      <c r="BO41" s="83">
        <v>9</v>
      </c>
      <c r="BP41" s="84" t="s">
        <v>229</v>
      </c>
      <c r="BQ41" s="83">
        <v>9</v>
      </c>
      <c r="BR41" s="84" t="s">
        <v>229</v>
      </c>
      <c r="BS41" s="159">
        <f t="shared" si="7"/>
        <v>21</v>
      </c>
      <c r="BT41" s="70">
        <f t="shared" ca="1" si="27"/>
        <v>189</v>
      </c>
      <c r="BU41" s="70">
        <f t="shared" si="8"/>
        <v>9</v>
      </c>
      <c r="BV41" s="70">
        <f t="shared" si="9"/>
        <v>0</v>
      </c>
      <c r="BW41" s="70">
        <f t="shared" si="10"/>
        <v>1</v>
      </c>
      <c r="BX41" s="70">
        <f t="shared" si="11"/>
        <v>0</v>
      </c>
      <c r="BY41" s="70">
        <f t="shared" si="12"/>
        <v>0</v>
      </c>
      <c r="BZ41" s="70">
        <f t="shared" si="13"/>
        <v>0</v>
      </c>
      <c r="CA41" s="70">
        <f t="shared" si="14"/>
        <v>0</v>
      </c>
      <c r="CB41" s="70">
        <f t="shared" si="15"/>
        <v>0</v>
      </c>
      <c r="CC41" s="71">
        <f t="shared" si="16"/>
        <v>30</v>
      </c>
    </row>
    <row r="42" spans="1:81" ht="15" customHeight="1" x14ac:dyDescent="0.25">
      <c r="A42" s="214"/>
      <c r="B42" s="72">
        <v>35</v>
      </c>
      <c r="C42" s="73" t="s">
        <v>170</v>
      </c>
      <c r="D42" s="74" t="s">
        <v>171</v>
      </c>
      <c r="E42" s="74" t="s">
        <v>122</v>
      </c>
      <c r="F42" s="75" t="s">
        <v>172</v>
      </c>
      <c r="G42" s="57" t="s">
        <v>94</v>
      </c>
      <c r="H42" s="76" t="s">
        <v>33</v>
      </c>
      <c r="I42" s="83">
        <v>9</v>
      </c>
      <c r="J42" s="84" t="s">
        <v>229</v>
      </c>
      <c r="K42" s="83">
        <v>9</v>
      </c>
      <c r="L42" s="84" t="s">
        <v>229</v>
      </c>
      <c r="M42" s="83">
        <v>9</v>
      </c>
      <c r="N42" s="84" t="s">
        <v>229</v>
      </c>
      <c r="O42" s="77">
        <v>0</v>
      </c>
      <c r="P42" s="78" t="s">
        <v>34</v>
      </c>
      <c r="Q42" s="77">
        <v>0</v>
      </c>
      <c r="R42" s="78" t="s">
        <v>34</v>
      </c>
      <c r="S42" s="83">
        <v>9</v>
      </c>
      <c r="T42" s="84" t="s">
        <v>229</v>
      </c>
      <c r="U42" s="83">
        <v>9</v>
      </c>
      <c r="V42" s="84" t="s">
        <v>229</v>
      </c>
      <c r="W42" s="83">
        <v>9</v>
      </c>
      <c r="X42" s="84" t="s">
        <v>229</v>
      </c>
      <c r="Y42" s="83">
        <v>9</v>
      </c>
      <c r="Z42" s="84" t="s">
        <v>229</v>
      </c>
      <c r="AA42" s="83">
        <v>9</v>
      </c>
      <c r="AB42" s="84" t="s">
        <v>229</v>
      </c>
      <c r="AC42" s="77">
        <v>0</v>
      </c>
      <c r="AD42" s="78" t="s">
        <v>34</v>
      </c>
      <c r="AE42" s="77">
        <v>0</v>
      </c>
      <c r="AF42" s="78" t="s">
        <v>34</v>
      </c>
      <c r="AG42" s="83">
        <v>9</v>
      </c>
      <c r="AH42" s="84" t="s">
        <v>229</v>
      </c>
      <c r="AI42" s="83">
        <v>9</v>
      </c>
      <c r="AJ42" s="84" t="s">
        <v>229</v>
      </c>
      <c r="AK42" s="83">
        <v>9</v>
      </c>
      <c r="AL42" s="84" t="s">
        <v>229</v>
      </c>
      <c r="AM42" s="83">
        <v>9</v>
      </c>
      <c r="AN42" s="84" t="s">
        <v>229</v>
      </c>
      <c r="AO42" s="83">
        <v>9</v>
      </c>
      <c r="AP42" s="84" t="s">
        <v>229</v>
      </c>
      <c r="AQ42" s="77">
        <v>0</v>
      </c>
      <c r="AR42" s="78" t="s">
        <v>34</v>
      </c>
      <c r="AS42" s="133">
        <v>0</v>
      </c>
      <c r="AT42" s="134" t="s">
        <v>34</v>
      </c>
      <c r="AU42" s="83">
        <v>9</v>
      </c>
      <c r="AV42" s="84" t="s">
        <v>229</v>
      </c>
      <c r="AW42" s="83">
        <v>9</v>
      </c>
      <c r="AX42" s="84" t="s">
        <v>229</v>
      </c>
      <c r="AY42" s="83">
        <v>9</v>
      </c>
      <c r="AZ42" s="84" t="s">
        <v>229</v>
      </c>
      <c r="BA42" s="83">
        <v>9</v>
      </c>
      <c r="BB42" s="84" t="s">
        <v>229</v>
      </c>
      <c r="BC42" s="83">
        <v>9</v>
      </c>
      <c r="BD42" s="84" t="s">
        <v>229</v>
      </c>
      <c r="BE42" s="77">
        <v>0</v>
      </c>
      <c r="BF42" s="78" t="s">
        <v>34</v>
      </c>
      <c r="BG42" s="77">
        <v>0</v>
      </c>
      <c r="BH42" s="78" t="s">
        <v>34</v>
      </c>
      <c r="BI42" s="83">
        <v>0</v>
      </c>
      <c r="BJ42" s="80" t="s">
        <v>242</v>
      </c>
      <c r="BK42" s="83">
        <v>9</v>
      </c>
      <c r="BL42" s="84" t="s">
        <v>229</v>
      </c>
      <c r="BM42" s="83">
        <v>9</v>
      </c>
      <c r="BN42" s="84" t="s">
        <v>229</v>
      </c>
      <c r="BO42" s="83">
        <v>9</v>
      </c>
      <c r="BP42" s="84" t="s">
        <v>229</v>
      </c>
      <c r="BQ42" s="83">
        <v>9</v>
      </c>
      <c r="BR42" s="84" t="s">
        <v>229</v>
      </c>
      <c r="BS42" s="159">
        <f t="shared" si="7"/>
        <v>21</v>
      </c>
      <c r="BT42" s="70">
        <f t="shared" ca="1" si="27"/>
        <v>189</v>
      </c>
      <c r="BU42" s="70">
        <f t="shared" si="8"/>
        <v>9</v>
      </c>
      <c r="BV42" s="70">
        <f t="shared" si="9"/>
        <v>0</v>
      </c>
      <c r="BW42" s="70">
        <f t="shared" si="10"/>
        <v>0</v>
      </c>
      <c r="BX42" s="70">
        <f t="shared" si="11"/>
        <v>0</v>
      </c>
      <c r="BY42" s="70">
        <f t="shared" si="12"/>
        <v>0</v>
      </c>
      <c r="BZ42" s="70">
        <f t="shared" si="13"/>
        <v>0</v>
      </c>
      <c r="CA42" s="70">
        <f t="shared" si="14"/>
        <v>0</v>
      </c>
      <c r="CB42" s="70">
        <f t="shared" si="15"/>
        <v>1</v>
      </c>
      <c r="CC42" s="71">
        <f t="shared" si="16"/>
        <v>29</v>
      </c>
    </row>
    <row r="43" spans="1:81" ht="15" customHeight="1" x14ac:dyDescent="0.25">
      <c r="A43" s="214"/>
      <c r="B43" s="72">
        <v>36</v>
      </c>
      <c r="C43" s="73" t="s">
        <v>173</v>
      </c>
      <c r="D43" s="74" t="s">
        <v>42</v>
      </c>
      <c r="E43" s="74" t="s">
        <v>174</v>
      </c>
      <c r="F43" s="75" t="s">
        <v>175</v>
      </c>
      <c r="G43" s="57" t="s">
        <v>32</v>
      </c>
      <c r="H43" s="76" t="s">
        <v>33</v>
      </c>
      <c r="I43" s="83">
        <v>0</v>
      </c>
      <c r="J43" s="84" t="s">
        <v>40</v>
      </c>
      <c r="K43" s="83">
        <v>0</v>
      </c>
      <c r="L43" s="84" t="s">
        <v>40</v>
      </c>
      <c r="M43" s="83">
        <v>0</v>
      </c>
      <c r="N43" s="84" t="s">
        <v>40</v>
      </c>
      <c r="O43" s="77">
        <v>0</v>
      </c>
      <c r="P43" s="78" t="s">
        <v>34</v>
      </c>
      <c r="Q43" s="77">
        <v>0</v>
      </c>
      <c r="R43" s="78" t="s">
        <v>34</v>
      </c>
      <c r="S43" s="83">
        <v>9</v>
      </c>
      <c r="T43" s="84" t="s">
        <v>229</v>
      </c>
      <c r="U43" s="83">
        <v>9</v>
      </c>
      <c r="V43" s="84" t="s">
        <v>229</v>
      </c>
      <c r="W43" s="83">
        <v>9</v>
      </c>
      <c r="X43" s="84" t="s">
        <v>229</v>
      </c>
      <c r="Y43" s="83">
        <v>9</v>
      </c>
      <c r="Z43" s="84" t="s">
        <v>229</v>
      </c>
      <c r="AA43" s="83">
        <v>9</v>
      </c>
      <c r="AB43" s="84" t="s">
        <v>229</v>
      </c>
      <c r="AC43" s="77">
        <v>0</v>
      </c>
      <c r="AD43" s="78" t="s">
        <v>34</v>
      </c>
      <c r="AE43" s="77">
        <v>0</v>
      </c>
      <c r="AF43" s="78" t="s">
        <v>34</v>
      </c>
      <c r="AG43" s="83">
        <v>9</v>
      </c>
      <c r="AH43" s="84" t="s">
        <v>229</v>
      </c>
      <c r="AI43" s="83">
        <v>9</v>
      </c>
      <c r="AJ43" s="84" t="s">
        <v>229</v>
      </c>
      <c r="AK43" s="83">
        <v>9</v>
      </c>
      <c r="AL43" s="84" t="s">
        <v>229</v>
      </c>
      <c r="AM43" s="83">
        <v>9</v>
      </c>
      <c r="AN43" s="84" t="s">
        <v>229</v>
      </c>
      <c r="AO43" s="83">
        <v>9</v>
      </c>
      <c r="AP43" s="84" t="s">
        <v>229</v>
      </c>
      <c r="AQ43" s="77">
        <v>0</v>
      </c>
      <c r="AR43" s="78" t="s">
        <v>34</v>
      </c>
      <c r="AS43" s="133">
        <v>0</v>
      </c>
      <c r="AT43" s="134" t="s">
        <v>34</v>
      </c>
      <c r="AU43" s="83">
        <v>9</v>
      </c>
      <c r="AV43" s="84" t="s">
        <v>229</v>
      </c>
      <c r="AW43" s="83">
        <v>9</v>
      </c>
      <c r="AX43" s="84" t="s">
        <v>229</v>
      </c>
      <c r="AY43" s="83">
        <v>9</v>
      </c>
      <c r="AZ43" s="84" t="s">
        <v>229</v>
      </c>
      <c r="BA43" s="83">
        <v>9</v>
      </c>
      <c r="BB43" s="84" t="s">
        <v>229</v>
      </c>
      <c r="BC43" s="83">
        <v>9</v>
      </c>
      <c r="BD43" s="84" t="s">
        <v>229</v>
      </c>
      <c r="BE43" s="77">
        <v>0</v>
      </c>
      <c r="BF43" s="78" t="s">
        <v>34</v>
      </c>
      <c r="BG43" s="77">
        <v>0</v>
      </c>
      <c r="BH43" s="78" t="s">
        <v>34</v>
      </c>
      <c r="BI43" s="83">
        <v>9</v>
      </c>
      <c r="BJ43" s="84" t="s">
        <v>229</v>
      </c>
      <c r="BK43" s="83">
        <v>9</v>
      </c>
      <c r="BL43" s="84" t="s">
        <v>229</v>
      </c>
      <c r="BM43" s="83">
        <v>9</v>
      </c>
      <c r="BN43" s="84" t="s">
        <v>229</v>
      </c>
      <c r="BO43" s="83">
        <v>9</v>
      </c>
      <c r="BP43" s="84" t="s">
        <v>229</v>
      </c>
      <c r="BQ43" s="83">
        <v>9</v>
      </c>
      <c r="BR43" s="84" t="s">
        <v>229</v>
      </c>
      <c r="BS43" s="159">
        <f t="shared" si="7"/>
        <v>19</v>
      </c>
      <c r="BT43" s="70">
        <f t="shared" ca="1" si="27"/>
        <v>171</v>
      </c>
      <c r="BU43" s="70">
        <f t="shared" si="8"/>
        <v>8</v>
      </c>
      <c r="BV43" s="70">
        <f t="shared" si="9"/>
        <v>0</v>
      </c>
      <c r="BW43" s="70">
        <f t="shared" si="10"/>
        <v>0</v>
      </c>
      <c r="BX43" s="70">
        <f t="shared" si="11"/>
        <v>0</v>
      </c>
      <c r="BY43" s="70">
        <f t="shared" si="12"/>
        <v>0</v>
      </c>
      <c r="BZ43" s="70">
        <f t="shared" si="13"/>
        <v>0</v>
      </c>
      <c r="CA43" s="70">
        <f t="shared" si="14"/>
        <v>3</v>
      </c>
      <c r="CB43" s="70">
        <f t="shared" si="15"/>
        <v>0</v>
      </c>
      <c r="CC43" s="71">
        <f t="shared" si="16"/>
        <v>27</v>
      </c>
    </row>
    <row r="44" spans="1:81" ht="15" customHeight="1" x14ac:dyDescent="0.25">
      <c r="A44" s="214"/>
      <c r="B44" s="72">
        <v>37</v>
      </c>
      <c r="C44" s="73" t="s">
        <v>176</v>
      </c>
      <c r="D44" s="74" t="s">
        <v>177</v>
      </c>
      <c r="E44" s="74" t="s">
        <v>178</v>
      </c>
      <c r="F44" s="88" t="s">
        <v>179</v>
      </c>
      <c r="G44" s="89" t="s">
        <v>32</v>
      </c>
      <c r="H44" s="76" t="s">
        <v>33</v>
      </c>
      <c r="I44" s="83">
        <v>0</v>
      </c>
      <c r="J44" s="84" t="s">
        <v>242</v>
      </c>
      <c r="K44" s="83">
        <v>9</v>
      </c>
      <c r="L44" s="84" t="s">
        <v>229</v>
      </c>
      <c r="M44" s="83">
        <v>9</v>
      </c>
      <c r="N44" s="84" t="s">
        <v>229</v>
      </c>
      <c r="O44" s="77">
        <v>0</v>
      </c>
      <c r="P44" s="78" t="s">
        <v>34</v>
      </c>
      <c r="Q44" s="77">
        <v>0</v>
      </c>
      <c r="R44" s="78" t="s">
        <v>34</v>
      </c>
      <c r="S44" s="83">
        <v>9</v>
      </c>
      <c r="T44" s="84" t="s">
        <v>229</v>
      </c>
      <c r="U44" s="83">
        <v>9</v>
      </c>
      <c r="V44" s="84" t="s">
        <v>229</v>
      </c>
      <c r="W44" s="83">
        <v>9</v>
      </c>
      <c r="X44" s="84" t="s">
        <v>229</v>
      </c>
      <c r="Y44" s="83">
        <v>9</v>
      </c>
      <c r="Z44" s="84" t="s">
        <v>229</v>
      </c>
      <c r="AA44" s="83">
        <v>9</v>
      </c>
      <c r="AB44" s="84" t="s">
        <v>229</v>
      </c>
      <c r="AC44" s="77">
        <v>0</v>
      </c>
      <c r="AD44" s="78" t="s">
        <v>34</v>
      </c>
      <c r="AE44" s="77">
        <v>0</v>
      </c>
      <c r="AF44" s="78" t="s">
        <v>34</v>
      </c>
      <c r="AG44" s="83">
        <v>9</v>
      </c>
      <c r="AH44" s="84" t="s">
        <v>229</v>
      </c>
      <c r="AI44" s="83">
        <v>9</v>
      </c>
      <c r="AJ44" s="84" t="s">
        <v>229</v>
      </c>
      <c r="AK44" s="83">
        <v>9</v>
      </c>
      <c r="AL44" s="84" t="s">
        <v>229</v>
      </c>
      <c r="AM44" s="83">
        <v>9</v>
      </c>
      <c r="AN44" s="84" t="s">
        <v>229</v>
      </c>
      <c r="AO44" s="83">
        <v>9</v>
      </c>
      <c r="AP44" s="84" t="s">
        <v>229</v>
      </c>
      <c r="AQ44" s="77">
        <v>0</v>
      </c>
      <c r="AR44" s="78" t="s">
        <v>34</v>
      </c>
      <c r="AS44" s="133">
        <v>0</v>
      </c>
      <c r="AT44" s="134" t="s">
        <v>34</v>
      </c>
      <c r="AU44" s="83">
        <v>9</v>
      </c>
      <c r="AV44" s="84" t="s">
        <v>229</v>
      </c>
      <c r="AW44" s="83">
        <v>9</v>
      </c>
      <c r="AX44" s="84" t="s">
        <v>229</v>
      </c>
      <c r="AY44" s="83">
        <v>9</v>
      </c>
      <c r="AZ44" s="84" t="s">
        <v>229</v>
      </c>
      <c r="BA44" s="83">
        <v>9</v>
      </c>
      <c r="BB44" s="84" t="s">
        <v>229</v>
      </c>
      <c r="BC44" s="83">
        <v>9</v>
      </c>
      <c r="BD44" s="84" t="s">
        <v>229</v>
      </c>
      <c r="BE44" s="77">
        <v>0</v>
      </c>
      <c r="BF44" s="78" t="s">
        <v>34</v>
      </c>
      <c r="BG44" s="77">
        <v>0</v>
      </c>
      <c r="BH44" s="78" t="s">
        <v>34</v>
      </c>
      <c r="BI44" s="83">
        <v>9</v>
      </c>
      <c r="BJ44" s="84" t="s">
        <v>229</v>
      </c>
      <c r="BK44" s="83">
        <v>9</v>
      </c>
      <c r="BL44" s="84" t="s">
        <v>229</v>
      </c>
      <c r="BM44" s="83">
        <v>9</v>
      </c>
      <c r="BN44" s="84" t="s">
        <v>229</v>
      </c>
      <c r="BO44" s="83">
        <v>9</v>
      </c>
      <c r="BP44" s="84" t="s">
        <v>229</v>
      </c>
      <c r="BQ44" s="83">
        <v>9</v>
      </c>
      <c r="BR44" s="84" t="s">
        <v>229</v>
      </c>
      <c r="BS44" s="159">
        <f t="shared" si="7"/>
        <v>21</v>
      </c>
      <c r="BT44" s="70">
        <f t="shared" ca="1" si="27"/>
        <v>189</v>
      </c>
      <c r="BU44" s="70">
        <f t="shared" si="8"/>
        <v>9</v>
      </c>
      <c r="BV44" s="70">
        <f t="shared" si="9"/>
        <v>0</v>
      </c>
      <c r="BW44" s="70">
        <f t="shared" si="10"/>
        <v>0</v>
      </c>
      <c r="BX44" s="70">
        <f t="shared" si="11"/>
        <v>0</v>
      </c>
      <c r="BY44" s="70">
        <f t="shared" si="12"/>
        <v>0</v>
      </c>
      <c r="BZ44" s="70">
        <f t="shared" si="13"/>
        <v>0</v>
      </c>
      <c r="CA44" s="70">
        <f t="shared" si="14"/>
        <v>0</v>
      </c>
      <c r="CB44" s="70">
        <f t="shared" si="15"/>
        <v>1</v>
      </c>
      <c r="CC44" s="71">
        <f t="shared" si="16"/>
        <v>29</v>
      </c>
    </row>
    <row r="45" spans="1:81" ht="15" customHeight="1" x14ac:dyDescent="0.25">
      <c r="A45" s="214"/>
      <c r="B45" s="72">
        <v>38</v>
      </c>
      <c r="C45" s="73" t="s">
        <v>180</v>
      </c>
      <c r="D45" s="74" t="s">
        <v>183</v>
      </c>
      <c r="E45" s="74" t="s">
        <v>184</v>
      </c>
      <c r="F45" s="88" t="s">
        <v>185</v>
      </c>
      <c r="G45" s="57" t="s">
        <v>186</v>
      </c>
      <c r="H45" s="76" t="s">
        <v>33</v>
      </c>
      <c r="I45" s="83">
        <v>0</v>
      </c>
      <c r="J45" s="84" t="s">
        <v>40</v>
      </c>
      <c r="K45" s="83">
        <v>0</v>
      </c>
      <c r="L45" s="84" t="s">
        <v>40</v>
      </c>
      <c r="M45" s="83">
        <v>0</v>
      </c>
      <c r="N45" s="84" t="s">
        <v>40</v>
      </c>
      <c r="O45" s="77">
        <v>0</v>
      </c>
      <c r="P45" s="78" t="s">
        <v>34</v>
      </c>
      <c r="Q45" s="77">
        <v>0</v>
      </c>
      <c r="R45" s="78" t="s">
        <v>34</v>
      </c>
      <c r="S45" s="83">
        <v>0</v>
      </c>
      <c r="T45" s="84" t="s">
        <v>40</v>
      </c>
      <c r="U45" s="83">
        <v>0</v>
      </c>
      <c r="V45" s="84" t="s">
        <v>40</v>
      </c>
      <c r="W45" s="83">
        <v>0</v>
      </c>
      <c r="X45" s="84" t="s">
        <v>40</v>
      </c>
      <c r="Y45" s="83">
        <v>0</v>
      </c>
      <c r="Z45" s="84" t="s">
        <v>40</v>
      </c>
      <c r="AA45" s="83">
        <v>0</v>
      </c>
      <c r="AB45" s="84" t="s">
        <v>40</v>
      </c>
      <c r="AC45" s="77">
        <v>0</v>
      </c>
      <c r="AD45" s="78" t="s">
        <v>34</v>
      </c>
      <c r="AE45" s="77">
        <v>0</v>
      </c>
      <c r="AF45" s="78" t="s">
        <v>34</v>
      </c>
      <c r="AG45" s="83">
        <v>9</v>
      </c>
      <c r="AH45" s="84" t="s">
        <v>229</v>
      </c>
      <c r="AI45" s="83">
        <v>9</v>
      </c>
      <c r="AJ45" s="84" t="s">
        <v>229</v>
      </c>
      <c r="AK45" s="83">
        <v>9</v>
      </c>
      <c r="AL45" s="84" t="s">
        <v>229</v>
      </c>
      <c r="AM45" s="83">
        <v>9</v>
      </c>
      <c r="AN45" s="84" t="s">
        <v>229</v>
      </c>
      <c r="AO45" s="83">
        <v>9</v>
      </c>
      <c r="AP45" s="84" t="s">
        <v>229</v>
      </c>
      <c r="AQ45" s="77">
        <v>0</v>
      </c>
      <c r="AR45" s="78" t="s">
        <v>34</v>
      </c>
      <c r="AS45" s="133">
        <v>0</v>
      </c>
      <c r="AT45" s="134" t="s">
        <v>34</v>
      </c>
      <c r="AU45" s="83">
        <v>9</v>
      </c>
      <c r="AV45" s="84" t="s">
        <v>229</v>
      </c>
      <c r="AW45" s="83">
        <v>9</v>
      </c>
      <c r="AX45" s="84" t="s">
        <v>229</v>
      </c>
      <c r="AY45" s="83">
        <v>9</v>
      </c>
      <c r="AZ45" s="84" t="s">
        <v>229</v>
      </c>
      <c r="BA45" s="83">
        <v>0</v>
      </c>
      <c r="BB45" s="84" t="s">
        <v>243</v>
      </c>
      <c r="BC45" s="83">
        <v>9</v>
      </c>
      <c r="BD45" s="84" t="s">
        <v>229</v>
      </c>
      <c r="BE45" s="77">
        <v>0</v>
      </c>
      <c r="BF45" s="78" t="s">
        <v>34</v>
      </c>
      <c r="BG45" s="77">
        <v>0</v>
      </c>
      <c r="BH45" s="78" t="s">
        <v>34</v>
      </c>
      <c r="BI45" s="83">
        <v>9</v>
      </c>
      <c r="BJ45" s="84" t="s">
        <v>229</v>
      </c>
      <c r="BK45" s="83">
        <v>9</v>
      </c>
      <c r="BL45" s="84" t="s">
        <v>229</v>
      </c>
      <c r="BM45" s="83">
        <v>9</v>
      </c>
      <c r="BN45" s="84" t="s">
        <v>229</v>
      </c>
      <c r="BO45" s="83">
        <v>9</v>
      </c>
      <c r="BP45" s="84" t="s">
        <v>229</v>
      </c>
      <c r="BQ45" s="83">
        <v>9</v>
      </c>
      <c r="BR45" s="84" t="s">
        <v>229</v>
      </c>
      <c r="BS45" s="159">
        <f t="shared" si="7"/>
        <v>13</v>
      </c>
      <c r="BT45" s="70">
        <f t="shared" ca="1" si="27"/>
        <v>117</v>
      </c>
      <c r="BU45" s="70">
        <f t="shared" si="8"/>
        <v>9</v>
      </c>
      <c r="BV45" s="70">
        <f t="shared" si="9"/>
        <v>1</v>
      </c>
      <c r="BW45" s="70">
        <f t="shared" si="10"/>
        <v>0</v>
      </c>
      <c r="BX45" s="70">
        <f t="shared" si="11"/>
        <v>0</v>
      </c>
      <c r="BY45" s="70">
        <f t="shared" si="12"/>
        <v>0</v>
      </c>
      <c r="BZ45" s="70">
        <f t="shared" si="13"/>
        <v>0</v>
      </c>
      <c r="CA45" s="70">
        <f t="shared" si="14"/>
        <v>8</v>
      </c>
      <c r="CB45" s="70">
        <f t="shared" si="15"/>
        <v>0</v>
      </c>
      <c r="CC45" s="71">
        <f t="shared" si="16"/>
        <v>21</v>
      </c>
    </row>
    <row r="46" spans="1:81" ht="15" customHeight="1" x14ac:dyDescent="0.25">
      <c r="A46" s="214"/>
      <c r="B46" s="72">
        <v>39</v>
      </c>
      <c r="C46" s="73" t="s">
        <v>246</v>
      </c>
      <c r="D46" s="74" t="s">
        <v>211</v>
      </c>
      <c r="E46" s="74" t="s">
        <v>247</v>
      </c>
      <c r="F46" s="88" t="s">
        <v>248</v>
      </c>
      <c r="G46" s="57" t="s">
        <v>39</v>
      </c>
      <c r="H46" s="76" t="s">
        <v>33</v>
      </c>
      <c r="I46" s="140"/>
      <c r="J46" s="141"/>
      <c r="K46" s="140"/>
      <c r="L46" s="141"/>
      <c r="M46" s="140"/>
      <c r="N46" s="141"/>
      <c r="O46" s="142"/>
      <c r="P46" s="143"/>
      <c r="Q46" s="142"/>
      <c r="R46" s="143"/>
      <c r="S46" s="140"/>
      <c r="T46" s="141"/>
      <c r="U46" s="140"/>
      <c r="V46" s="141"/>
      <c r="W46" s="140"/>
      <c r="X46" s="141"/>
      <c r="Y46" s="140"/>
      <c r="Z46" s="141"/>
      <c r="AA46" s="140"/>
      <c r="AB46" s="141"/>
      <c r="AC46" s="142"/>
      <c r="AD46" s="143"/>
      <c r="AE46" s="142"/>
      <c r="AF46" s="143"/>
      <c r="AG46" s="140"/>
      <c r="AH46" s="141"/>
      <c r="AI46" s="140"/>
      <c r="AJ46" s="141"/>
      <c r="AK46" s="140"/>
      <c r="AL46" s="141"/>
      <c r="AM46" s="140"/>
      <c r="AN46" s="141"/>
      <c r="AO46" s="140"/>
      <c r="AP46" s="141"/>
      <c r="AQ46" s="142"/>
      <c r="AR46" s="143"/>
      <c r="AS46" s="152"/>
      <c r="AT46" s="153"/>
      <c r="AU46" s="83">
        <v>9</v>
      </c>
      <c r="AV46" s="84" t="s">
        <v>229</v>
      </c>
      <c r="AW46" s="83">
        <v>9</v>
      </c>
      <c r="AX46" s="84" t="s">
        <v>229</v>
      </c>
      <c r="AY46" s="83">
        <v>9</v>
      </c>
      <c r="AZ46" s="84" t="s">
        <v>229</v>
      </c>
      <c r="BA46" s="83">
        <v>9</v>
      </c>
      <c r="BB46" s="84" t="s">
        <v>229</v>
      </c>
      <c r="BC46" s="83">
        <v>9</v>
      </c>
      <c r="BD46" s="84" t="s">
        <v>229</v>
      </c>
      <c r="BE46" s="77">
        <v>0</v>
      </c>
      <c r="BF46" s="78" t="s">
        <v>34</v>
      </c>
      <c r="BG46" s="77">
        <v>0</v>
      </c>
      <c r="BH46" s="78" t="s">
        <v>34</v>
      </c>
      <c r="BI46" s="83">
        <v>9</v>
      </c>
      <c r="BJ46" s="84" t="s">
        <v>229</v>
      </c>
      <c r="BK46" s="83">
        <v>9</v>
      </c>
      <c r="BL46" s="84" t="s">
        <v>229</v>
      </c>
      <c r="BM46" s="83">
        <v>9</v>
      </c>
      <c r="BN46" s="84" t="s">
        <v>229</v>
      </c>
      <c r="BO46" s="83">
        <v>9</v>
      </c>
      <c r="BP46" s="84" t="s">
        <v>229</v>
      </c>
      <c r="BQ46" s="83">
        <v>9</v>
      </c>
      <c r="BR46" s="84" t="s">
        <v>229</v>
      </c>
      <c r="BS46" s="159">
        <f t="shared" ref="BS46" si="28">COUNTIF(I46:BP46,"A")+COUNTIF(I46:BL46,"B")+COUNTIF(I46:BL46,"C")+COUNTIF(I46:BL46,"A1")+COUNTIF(I46:BL46,"B1")+ COUNTIF(I46:BL46,"A2")+COUNTIF(I46:BL46,"B2")+ COUNTIF(I46:BL46,"H")</f>
        <v>9</v>
      </c>
      <c r="BT46" s="70">
        <f t="shared" ca="1" si="27"/>
        <v>81</v>
      </c>
      <c r="BU46" s="70">
        <f t="shared" ref="BU46" si="29">COUNTIF(I46:BP46,"De")+COUNTIF(I46:BL46,"Pc")+COUNTIF(I46:BL46,"Ad")+COUNTIF(I46:BL46,"Fa")</f>
        <v>2</v>
      </c>
      <c r="BV46" s="70">
        <f t="shared" ref="BV46" si="30">COUNTIF(I46:BP46,"Fa")</f>
        <v>0</v>
      </c>
      <c r="BW46" s="70">
        <f t="shared" ref="BW46" si="31">COUNTIF(I46:BP46,"Pc")</f>
        <v>0</v>
      </c>
      <c r="BX46" s="70">
        <f t="shared" ref="BX46" si="32">COUNTIF(I46:BP46,"Cn")</f>
        <v>0</v>
      </c>
      <c r="BY46" s="70">
        <f t="shared" ref="BY46" si="33">COUNTIF(I46:BP46,"Lm")</f>
        <v>0</v>
      </c>
      <c r="BZ46" s="70">
        <f t="shared" ref="BZ46" si="34">COUNTIF(I46:BP46,"Au")</f>
        <v>0</v>
      </c>
      <c r="CA46" s="70">
        <f t="shared" ref="CA46" si="35">COUNTIF(I46:BP46,"Va")</f>
        <v>0</v>
      </c>
      <c r="CB46" s="70">
        <f t="shared" ref="CB46" si="36">COUNTIF(I46:BP46,"Ad")</f>
        <v>0</v>
      </c>
      <c r="CC46" s="71">
        <f t="shared" ref="CC46" si="37">COUNTIF(I46:BP46,"A")+COUNTIF(I46:BP46,"B")+COUNTIF(I46:BP46,"C")+COUNTIF(I46:BP46,"De")+COUNTIF(I46:BP46,"Pc")+COUNTIF(I46:BP46,"V")</f>
        <v>11</v>
      </c>
    </row>
    <row r="47" spans="1:81" x14ac:dyDescent="0.25">
      <c r="A47" s="214"/>
      <c r="B47" s="72">
        <v>40</v>
      </c>
      <c r="C47" s="90" t="s">
        <v>187</v>
      </c>
      <c r="D47" s="91" t="s">
        <v>187</v>
      </c>
      <c r="E47" s="91" t="s">
        <v>95</v>
      </c>
      <c r="F47" s="92" t="s">
        <v>188</v>
      </c>
      <c r="G47" s="57" t="s">
        <v>94</v>
      </c>
      <c r="H47" s="76" t="s">
        <v>33</v>
      </c>
      <c r="I47" s="83">
        <v>9</v>
      </c>
      <c r="J47" s="84" t="s">
        <v>229</v>
      </c>
      <c r="K47" s="83">
        <v>9</v>
      </c>
      <c r="L47" s="84" t="s">
        <v>229</v>
      </c>
      <c r="M47" s="83">
        <v>0</v>
      </c>
      <c r="N47" s="84" t="s">
        <v>228</v>
      </c>
      <c r="O47" s="77">
        <v>0</v>
      </c>
      <c r="P47" s="78" t="s">
        <v>34</v>
      </c>
      <c r="Q47" s="77">
        <v>0</v>
      </c>
      <c r="R47" s="78" t="s">
        <v>34</v>
      </c>
      <c r="S47" s="83">
        <v>9</v>
      </c>
      <c r="T47" s="84" t="s">
        <v>229</v>
      </c>
      <c r="U47" s="83">
        <v>9</v>
      </c>
      <c r="V47" s="84" t="s">
        <v>229</v>
      </c>
      <c r="W47" s="83">
        <v>9</v>
      </c>
      <c r="X47" s="84" t="s">
        <v>229</v>
      </c>
      <c r="Y47" s="83">
        <v>9</v>
      </c>
      <c r="Z47" s="84" t="s">
        <v>229</v>
      </c>
      <c r="AA47" s="83">
        <v>9</v>
      </c>
      <c r="AB47" s="84" t="s">
        <v>229</v>
      </c>
      <c r="AC47" s="77">
        <v>0</v>
      </c>
      <c r="AD47" s="78" t="s">
        <v>34</v>
      </c>
      <c r="AE47" s="77">
        <v>0</v>
      </c>
      <c r="AF47" s="78" t="s">
        <v>34</v>
      </c>
      <c r="AG47" s="83">
        <v>9</v>
      </c>
      <c r="AH47" s="84" t="s">
        <v>229</v>
      </c>
      <c r="AI47" s="83">
        <v>9</v>
      </c>
      <c r="AJ47" s="84" t="s">
        <v>229</v>
      </c>
      <c r="AK47" s="83">
        <v>9</v>
      </c>
      <c r="AL47" s="84" t="s">
        <v>229</v>
      </c>
      <c r="AM47" s="83">
        <v>9</v>
      </c>
      <c r="AN47" s="84" t="s">
        <v>229</v>
      </c>
      <c r="AO47" s="83">
        <v>9</v>
      </c>
      <c r="AP47" s="84" t="s">
        <v>229</v>
      </c>
      <c r="AQ47" s="77">
        <v>0</v>
      </c>
      <c r="AR47" s="78" t="s">
        <v>34</v>
      </c>
      <c r="AS47" s="133">
        <v>0</v>
      </c>
      <c r="AT47" s="134" t="s">
        <v>34</v>
      </c>
      <c r="AU47" s="83">
        <v>9</v>
      </c>
      <c r="AV47" s="84" t="s">
        <v>229</v>
      </c>
      <c r="AW47" s="83">
        <v>9</v>
      </c>
      <c r="AX47" s="84" t="s">
        <v>229</v>
      </c>
      <c r="AY47" s="83">
        <v>9</v>
      </c>
      <c r="AZ47" s="84" t="s">
        <v>229</v>
      </c>
      <c r="BA47" s="83">
        <v>9</v>
      </c>
      <c r="BB47" s="84" t="s">
        <v>229</v>
      </c>
      <c r="BC47" s="83">
        <v>9</v>
      </c>
      <c r="BD47" s="84" t="s">
        <v>229</v>
      </c>
      <c r="BE47" s="77">
        <v>0</v>
      </c>
      <c r="BF47" s="78" t="s">
        <v>34</v>
      </c>
      <c r="BG47" s="77">
        <v>0</v>
      </c>
      <c r="BH47" s="78" t="s">
        <v>34</v>
      </c>
      <c r="BI47" s="83">
        <v>9</v>
      </c>
      <c r="BJ47" s="84" t="s">
        <v>229</v>
      </c>
      <c r="BK47" s="83">
        <v>9</v>
      </c>
      <c r="BL47" s="84" t="s">
        <v>229</v>
      </c>
      <c r="BM47" s="83">
        <v>9</v>
      </c>
      <c r="BN47" s="84" t="s">
        <v>229</v>
      </c>
      <c r="BO47" s="83">
        <v>9</v>
      </c>
      <c r="BP47" s="84" t="s">
        <v>229</v>
      </c>
      <c r="BQ47" s="83">
        <v>9</v>
      </c>
      <c r="BR47" s="84" t="s">
        <v>229</v>
      </c>
      <c r="BS47" s="159">
        <f t="shared" si="7"/>
        <v>21</v>
      </c>
      <c r="BT47" s="70">
        <f t="shared" ca="1" si="27"/>
        <v>189</v>
      </c>
      <c r="BU47" s="70">
        <f t="shared" si="8"/>
        <v>8</v>
      </c>
      <c r="BV47" s="70">
        <f t="shared" si="9"/>
        <v>0</v>
      </c>
      <c r="BW47" s="70">
        <f t="shared" si="10"/>
        <v>0</v>
      </c>
      <c r="BX47" s="70">
        <f t="shared" si="11"/>
        <v>0</v>
      </c>
      <c r="BY47" s="70">
        <f t="shared" si="12"/>
        <v>1</v>
      </c>
      <c r="BZ47" s="70">
        <f t="shared" si="13"/>
        <v>0</v>
      </c>
      <c r="CA47" s="70">
        <f t="shared" si="14"/>
        <v>0</v>
      </c>
      <c r="CB47" s="70">
        <f t="shared" si="15"/>
        <v>0</v>
      </c>
      <c r="CC47" s="71">
        <f t="shared" si="16"/>
        <v>29</v>
      </c>
    </row>
    <row r="48" spans="1:81" x14ac:dyDescent="0.25">
      <c r="A48" s="214"/>
      <c r="B48" s="72">
        <v>41</v>
      </c>
      <c r="C48" s="90" t="s">
        <v>189</v>
      </c>
      <c r="D48" s="91" t="s">
        <v>230</v>
      </c>
      <c r="E48" s="91" t="s">
        <v>231</v>
      </c>
      <c r="F48" s="92" t="s">
        <v>232</v>
      </c>
      <c r="G48" s="57" t="s">
        <v>39</v>
      </c>
      <c r="H48" s="76" t="s">
        <v>33</v>
      </c>
      <c r="I48" s="83">
        <v>9</v>
      </c>
      <c r="J48" s="84" t="s">
        <v>229</v>
      </c>
      <c r="K48" s="83">
        <v>9</v>
      </c>
      <c r="L48" s="84" t="s">
        <v>229</v>
      </c>
      <c r="M48" s="83">
        <v>9</v>
      </c>
      <c r="N48" s="84" t="s">
        <v>229</v>
      </c>
      <c r="O48" s="77">
        <v>0</v>
      </c>
      <c r="P48" s="78" t="s">
        <v>34</v>
      </c>
      <c r="Q48" s="77">
        <v>0</v>
      </c>
      <c r="R48" s="78" t="s">
        <v>34</v>
      </c>
      <c r="S48" s="83">
        <v>9</v>
      </c>
      <c r="T48" s="84" t="s">
        <v>229</v>
      </c>
      <c r="U48" s="83">
        <v>9</v>
      </c>
      <c r="V48" s="84" t="s">
        <v>229</v>
      </c>
      <c r="W48" s="83">
        <v>9</v>
      </c>
      <c r="X48" s="84" t="s">
        <v>229</v>
      </c>
      <c r="Y48" s="83">
        <v>9</v>
      </c>
      <c r="Z48" s="84" t="s">
        <v>229</v>
      </c>
      <c r="AA48" s="83">
        <v>9</v>
      </c>
      <c r="AB48" s="84" t="s">
        <v>229</v>
      </c>
      <c r="AC48" s="77">
        <v>0</v>
      </c>
      <c r="AD48" s="78" t="s">
        <v>34</v>
      </c>
      <c r="AE48" s="77">
        <v>0</v>
      </c>
      <c r="AF48" s="78" t="s">
        <v>34</v>
      </c>
      <c r="AG48" s="83">
        <v>9</v>
      </c>
      <c r="AH48" s="84" t="s">
        <v>229</v>
      </c>
      <c r="AI48" s="83">
        <v>9</v>
      </c>
      <c r="AJ48" s="84" t="s">
        <v>229</v>
      </c>
      <c r="AK48" s="83">
        <v>9</v>
      </c>
      <c r="AL48" s="84" t="s">
        <v>229</v>
      </c>
      <c r="AM48" s="83">
        <v>9</v>
      </c>
      <c r="AN48" s="84" t="s">
        <v>229</v>
      </c>
      <c r="AO48" s="83">
        <v>9</v>
      </c>
      <c r="AP48" s="84" t="s">
        <v>229</v>
      </c>
      <c r="AQ48" s="77">
        <v>0</v>
      </c>
      <c r="AR48" s="78" t="s">
        <v>34</v>
      </c>
      <c r="AS48" s="133">
        <v>0</v>
      </c>
      <c r="AT48" s="134" t="s">
        <v>34</v>
      </c>
      <c r="AU48" s="83">
        <v>9</v>
      </c>
      <c r="AV48" s="84" t="s">
        <v>229</v>
      </c>
      <c r="AW48" s="83">
        <v>9</v>
      </c>
      <c r="AX48" s="84" t="s">
        <v>229</v>
      </c>
      <c r="AY48" s="83">
        <v>9</v>
      </c>
      <c r="AZ48" s="84" t="s">
        <v>229</v>
      </c>
      <c r="BA48" s="83">
        <v>9</v>
      </c>
      <c r="BB48" s="84" t="s">
        <v>229</v>
      </c>
      <c r="BC48" s="83">
        <v>9</v>
      </c>
      <c r="BD48" s="84" t="s">
        <v>229</v>
      </c>
      <c r="BE48" s="77">
        <v>0</v>
      </c>
      <c r="BF48" s="78" t="s">
        <v>34</v>
      </c>
      <c r="BG48" s="77">
        <v>0</v>
      </c>
      <c r="BH48" s="78" t="s">
        <v>34</v>
      </c>
      <c r="BI48" s="83">
        <v>9</v>
      </c>
      <c r="BJ48" s="84" t="s">
        <v>229</v>
      </c>
      <c r="BK48" s="83">
        <v>9</v>
      </c>
      <c r="BL48" s="84" t="s">
        <v>229</v>
      </c>
      <c r="BM48" s="83">
        <v>9</v>
      </c>
      <c r="BN48" s="84" t="s">
        <v>229</v>
      </c>
      <c r="BO48" s="83">
        <v>9</v>
      </c>
      <c r="BP48" s="84" t="s">
        <v>229</v>
      </c>
      <c r="BQ48" s="83">
        <v>9</v>
      </c>
      <c r="BR48" s="84" t="s">
        <v>229</v>
      </c>
      <c r="BS48" s="159">
        <f t="shared" si="7"/>
        <v>22</v>
      </c>
      <c r="BT48" s="70">
        <f t="shared" ca="1" si="27"/>
        <v>198</v>
      </c>
      <c r="BU48" s="70">
        <f t="shared" si="8"/>
        <v>8</v>
      </c>
      <c r="BV48" s="70">
        <f t="shared" si="9"/>
        <v>0</v>
      </c>
      <c r="BW48" s="70">
        <f t="shared" si="10"/>
        <v>0</v>
      </c>
      <c r="BX48" s="70">
        <f t="shared" si="11"/>
        <v>0</v>
      </c>
      <c r="BY48" s="70">
        <f t="shared" si="12"/>
        <v>0</v>
      </c>
      <c r="BZ48" s="70">
        <f t="shared" si="13"/>
        <v>0</v>
      </c>
      <c r="CA48" s="70">
        <f t="shared" si="14"/>
        <v>0</v>
      </c>
      <c r="CB48" s="70">
        <f t="shared" si="15"/>
        <v>0</v>
      </c>
      <c r="CC48" s="71">
        <f t="shared" si="16"/>
        <v>30</v>
      </c>
    </row>
    <row r="49" spans="1:81" ht="15.75" thickBot="1" x14ac:dyDescent="0.3">
      <c r="A49" s="214"/>
      <c r="B49" s="72">
        <v>42</v>
      </c>
      <c r="C49" s="90" t="s">
        <v>189</v>
      </c>
      <c r="D49" s="91" t="s">
        <v>190</v>
      </c>
      <c r="E49" s="91" t="s">
        <v>191</v>
      </c>
      <c r="F49" s="92" t="s">
        <v>192</v>
      </c>
      <c r="G49" s="57" t="s">
        <v>94</v>
      </c>
      <c r="H49" s="76" t="s">
        <v>33</v>
      </c>
      <c r="I49" s="83">
        <v>9</v>
      </c>
      <c r="J49" s="84" t="s">
        <v>229</v>
      </c>
      <c r="K49" s="83">
        <v>9</v>
      </c>
      <c r="L49" s="84" t="s">
        <v>229</v>
      </c>
      <c r="M49" s="83">
        <v>9</v>
      </c>
      <c r="N49" s="84" t="s">
        <v>229</v>
      </c>
      <c r="O49" s="77">
        <v>0</v>
      </c>
      <c r="P49" s="78" t="s">
        <v>34</v>
      </c>
      <c r="Q49" s="77">
        <v>0</v>
      </c>
      <c r="R49" s="78" t="s">
        <v>34</v>
      </c>
      <c r="S49" s="83">
        <v>9</v>
      </c>
      <c r="T49" s="84" t="s">
        <v>229</v>
      </c>
      <c r="U49" s="83">
        <v>9</v>
      </c>
      <c r="V49" s="84" t="s">
        <v>229</v>
      </c>
      <c r="W49" s="83">
        <v>9</v>
      </c>
      <c r="X49" s="84" t="s">
        <v>229</v>
      </c>
      <c r="Y49" s="83">
        <v>9</v>
      </c>
      <c r="Z49" s="84" t="s">
        <v>229</v>
      </c>
      <c r="AA49" s="83">
        <v>9</v>
      </c>
      <c r="AB49" s="84" t="s">
        <v>229</v>
      </c>
      <c r="AC49" s="77">
        <v>0</v>
      </c>
      <c r="AD49" s="78" t="s">
        <v>34</v>
      </c>
      <c r="AE49" s="77">
        <v>0</v>
      </c>
      <c r="AF49" s="78" t="s">
        <v>34</v>
      </c>
      <c r="AG49" s="83">
        <v>9</v>
      </c>
      <c r="AH49" s="84" t="s">
        <v>229</v>
      </c>
      <c r="AI49" s="83">
        <v>9</v>
      </c>
      <c r="AJ49" s="84" t="s">
        <v>229</v>
      </c>
      <c r="AK49" s="83">
        <v>9</v>
      </c>
      <c r="AL49" s="84" t="s">
        <v>229</v>
      </c>
      <c r="AM49" s="83">
        <v>9</v>
      </c>
      <c r="AN49" s="84" t="s">
        <v>229</v>
      </c>
      <c r="AO49" s="83">
        <v>9</v>
      </c>
      <c r="AP49" s="84" t="s">
        <v>229</v>
      </c>
      <c r="AQ49" s="77">
        <v>0</v>
      </c>
      <c r="AR49" s="78" t="s">
        <v>34</v>
      </c>
      <c r="AS49" s="133">
        <v>0</v>
      </c>
      <c r="AT49" s="134" t="s">
        <v>34</v>
      </c>
      <c r="AU49" s="83">
        <v>9</v>
      </c>
      <c r="AV49" s="84" t="s">
        <v>229</v>
      </c>
      <c r="AW49" s="83">
        <v>9</v>
      </c>
      <c r="AX49" s="84" t="s">
        <v>229</v>
      </c>
      <c r="AY49" s="83">
        <v>9</v>
      </c>
      <c r="AZ49" s="84" t="s">
        <v>229</v>
      </c>
      <c r="BA49" s="83">
        <v>9</v>
      </c>
      <c r="BB49" s="84" t="s">
        <v>229</v>
      </c>
      <c r="BC49" s="83">
        <v>9</v>
      </c>
      <c r="BD49" s="84" t="s">
        <v>229</v>
      </c>
      <c r="BE49" s="77">
        <v>0</v>
      </c>
      <c r="BF49" s="78" t="s">
        <v>34</v>
      </c>
      <c r="BG49" s="77">
        <v>0</v>
      </c>
      <c r="BH49" s="78" t="s">
        <v>34</v>
      </c>
      <c r="BI49" s="83">
        <v>9</v>
      </c>
      <c r="BJ49" s="84" t="s">
        <v>229</v>
      </c>
      <c r="BK49" s="83">
        <v>9</v>
      </c>
      <c r="BL49" s="84" t="s">
        <v>229</v>
      </c>
      <c r="BM49" s="83">
        <v>9</v>
      </c>
      <c r="BN49" s="84" t="s">
        <v>229</v>
      </c>
      <c r="BO49" s="83">
        <v>9</v>
      </c>
      <c r="BP49" s="84" t="s">
        <v>229</v>
      </c>
      <c r="BQ49" s="83">
        <v>9</v>
      </c>
      <c r="BR49" s="84" t="s">
        <v>229</v>
      </c>
      <c r="BS49" s="159">
        <f t="shared" si="7"/>
        <v>22</v>
      </c>
      <c r="BT49" s="70">
        <f t="shared" ca="1" si="27"/>
        <v>198</v>
      </c>
      <c r="BU49" s="70">
        <f t="shared" si="8"/>
        <v>8</v>
      </c>
      <c r="BV49" s="70">
        <f t="shared" si="9"/>
        <v>0</v>
      </c>
      <c r="BW49" s="70">
        <f t="shared" si="10"/>
        <v>0</v>
      </c>
      <c r="BX49" s="70">
        <f t="shared" si="11"/>
        <v>0</v>
      </c>
      <c r="BY49" s="70">
        <f t="shared" si="12"/>
        <v>0</v>
      </c>
      <c r="BZ49" s="70">
        <f t="shared" si="13"/>
        <v>0</v>
      </c>
      <c r="CA49" s="70">
        <f t="shared" si="14"/>
        <v>0</v>
      </c>
      <c r="CB49" s="70">
        <f t="shared" si="15"/>
        <v>0</v>
      </c>
      <c r="CC49" s="71">
        <f t="shared" si="16"/>
        <v>30</v>
      </c>
    </row>
    <row r="50" spans="1:81" ht="15.75" thickBot="1" x14ac:dyDescent="0.3">
      <c r="A50" s="214"/>
      <c r="B50" s="72">
        <v>43</v>
      </c>
      <c r="C50" s="90" t="s">
        <v>193</v>
      </c>
      <c r="D50" s="91" t="s">
        <v>194</v>
      </c>
      <c r="E50" s="91" t="s">
        <v>92</v>
      </c>
      <c r="F50" s="92" t="s">
        <v>195</v>
      </c>
      <c r="G50" s="93" t="s">
        <v>196</v>
      </c>
      <c r="H50" s="76" t="s">
        <v>33</v>
      </c>
      <c r="I50" s="83">
        <v>9</v>
      </c>
      <c r="J50" s="84" t="s">
        <v>229</v>
      </c>
      <c r="K50" s="83">
        <v>9</v>
      </c>
      <c r="L50" s="84" t="s">
        <v>229</v>
      </c>
      <c r="M50" s="83">
        <v>9</v>
      </c>
      <c r="N50" s="84" t="s">
        <v>229</v>
      </c>
      <c r="O50" s="77">
        <v>0</v>
      </c>
      <c r="P50" s="78" t="s">
        <v>34</v>
      </c>
      <c r="Q50" s="77">
        <v>0</v>
      </c>
      <c r="R50" s="78" t="s">
        <v>34</v>
      </c>
      <c r="S50" s="83">
        <v>9</v>
      </c>
      <c r="T50" s="84" t="s">
        <v>229</v>
      </c>
      <c r="U50" s="83">
        <v>9</v>
      </c>
      <c r="V50" s="84" t="s">
        <v>229</v>
      </c>
      <c r="W50" s="83">
        <v>9</v>
      </c>
      <c r="X50" s="84" t="s">
        <v>229</v>
      </c>
      <c r="Y50" s="83">
        <v>9</v>
      </c>
      <c r="Z50" s="84" t="s">
        <v>229</v>
      </c>
      <c r="AA50" s="83">
        <v>9</v>
      </c>
      <c r="AB50" s="84" t="s">
        <v>229</v>
      </c>
      <c r="AC50" s="77">
        <v>0</v>
      </c>
      <c r="AD50" s="78" t="s">
        <v>34</v>
      </c>
      <c r="AE50" s="77">
        <v>0</v>
      </c>
      <c r="AF50" s="78" t="s">
        <v>34</v>
      </c>
      <c r="AG50" s="83">
        <v>9</v>
      </c>
      <c r="AH50" s="84" t="s">
        <v>229</v>
      </c>
      <c r="AI50" s="83">
        <v>9</v>
      </c>
      <c r="AJ50" s="84" t="s">
        <v>229</v>
      </c>
      <c r="AK50" s="83">
        <v>9</v>
      </c>
      <c r="AL50" s="84" t="s">
        <v>229</v>
      </c>
      <c r="AM50" s="83">
        <v>9</v>
      </c>
      <c r="AN50" s="84" t="s">
        <v>229</v>
      </c>
      <c r="AO50" s="83">
        <v>9</v>
      </c>
      <c r="AP50" s="84" t="s">
        <v>229</v>
      </c>
      <c r="AQ50" s="77">
        <v>0</v>
      </c>
      <c r="AR50" s="78" t="s">
        <v>34</v>
      </c>
      <c r="AS50" s="133">
        <v>0</v>
      </c>
      <c r="AT50" s="134" t="s">
        <v>34</v>
      </c>
      <c r="AU50" s="83">
        <v>9</v>
      </c>
      <c r="AV50" s="84" t="s">
        <v>229</v>
      </c>
      <c r="AW50" s="83">
        <v>9</v>
      </c>
      <c r="AX50" s="84" t="s">
        <v>229</v>
      </c>
      <c r="AY50" s="83">
        <v>9</v>
      </c>
      <c r="AZ50" s="84" t="s">
        <v>229</v>
      </c>
      <c r="BA50" s="83">
        <v>9</v>
      </c>
      <c r="BB50" s="84" t="s">
        <v>229</v>
      </c>
      <c r="BC50" s="83">
        <v>9</v>
      </c>
      <c r="BD50" s="84" t="s">
        <v>229</v>
      </c>
      <c r="BE50" s="77">
        <v>0</v>
      </c>
      <c r="BF50" s="78" t="s">
        <v>34</v>
      </c>
      <c r="BG50" s="77">
        <v>0</v>
      </c>
      <c r="BH50" s="78" t="s">
        <v>34</v>
      </c>
      <c r="BI50" s="83">
        <v>9</v>
      </c>
      <c r="BJ50" s="84" t="s">
        <v>229</v>
      </c>
      <c r="BK50" s="83">
        <v>9</v>
      </c>
      <c r="BL50" s="84" t="s">
        <v>229</v>
      </c>
      <c r="BM50" s="135">
        <v>0</v>
      </c>
      <c r="BN50" s="66" t="s">
        <v>244</v>
      </c>
      <c r="BO50" s="83">
        <v>9</v>
      </c>
      <c r="BP50" s="84" t="s">
        <v>229</v>
      </c>
      <c r="BQ50" s="83">
        <v>9</v>
      </c>
      <c r="BR50" s="84" t="s">
        <v>229</v>
      </c>
      <c r="BS50" s="159">
        <f t="shared" si="7"/>
        <v>21</v>
      </c>
      <c r="BT50" s="70">
        <f t="shared" ca="1" si="27"/>
        <v>189</v>
      </c>
      <c r="BU50" s="70">
        <f t="shared" si="8"/>
        <v>8</v>
      </c>
      <c r="BV50" s="70">
        <f t="shared" si="9"/>
        <v>0</v>
      </c>
      <c r="BW50" s="70">
        <f t="shared" si="10"/>
        <v>1</v>
      </c>
      <c r="BX50" s="70">
        <f t="shared" si="11"/>
        <v>0</v>
      </c>
      <c r="BY50" s="70">
        <f t="shared" si="12"/>
        <v>0</v>
      </c>
      <c r="BZ50" s="70">
        <f t="shared" si="13"/>
        <v>0</v>
      </c>
      <c r="CA50" s="70">
        <f t="shared" si="14"/>
        <v>0</v>
      </c>
      <c r="CB50" s="70">
        <f t="shared" si="15"/>
        <v>0</v>
      </c>
      <c r="CC50" s="71">
        <f t="shared" si="16"/>
        <v>30</v>
      </c>
    </row>
    <row r="51" spans="1:81" s="95" customFormat="1" x14ac:dyDescent="0.25">
      <c r="A51" s="214"/>
      <c r="B51" s="72">
        <v>44</v>
      </c>
      <c r="C51" s="73" t="s">
        <v>197</v>
      </c>
      <c r="D51" s="74" t="s">
        <v>198</v>
      </c>
      <c r="E51" s="74" t="s">
        <v>199</v>
      </c>
      <c r="F51" s="94" t="s">
        <v>200</v>
      </c>
      <c r="G51" s="93" t="s">
        <v>32</v>
      </c>
      <c r="H51" s="76" t="s">
        <v>33</v>
      </c>
      <c r="I51" s="83">
        <v>9</v>
      </c>
      <c r="J51" s="84" t="s">
        <v>229</v>
      </c>
      <c r="K51" s="83">
        <v>9</v>
      </c>
      <c r="L51" s="84" t="s">
        <v>229</v>
      </c>
      <c r="M51" s="83">
        <v>9</v>
      </c>
      <c r="N51" s="84" t="s">
        <v>229</v>
      </c>
      <c r="O51" s="77">
        <v>0</v>
      </c>
      <c r="P51" s="78" t="s">
        <v>34</v>
      </c>
      <c r="Q51" s="77">
        <v>0</v>
      </c>
      <c r="R51" s="78" t="s">
        <v>34</v>
      </c>
      <c r="S51" s="83">
        <v>9</v>
      </c>
      <c r="T51" s="84" t="s">
        <v>229</v>
      </c>
      <c r="U51" s="83">
        <v>9</v>
      </c>
      <c r="V51" s="84" t="s">
        <v>229</v>
      </c>
      <c r="W51" s="83">
        <v>9</v>
      </c>
      <c r="X51" s="84" t="s">
        <v>229</v>
      </c>
      <c r="Y51" s="83">
        <v>9</v>
      </c>
      <c r="Z51" s="84" t="s">
        <v>229</v>
      </c>
      <c r="AA51" s="83">
        <v>9</v>
      </c>
      <c r="AB51" s="84" t="s">
        <v>229</v>
      </c>
      <c r="AC51" s="77">
        <v>0</v>
      </c>
      <c r="AD51" s="78" t="s">
        <v>34</v>
      </c>
      <c r="AE51" s="77">
        <v>0</v>
      </c>
      <c r="AF51" s="78" t="s">
        <v>34</v>
      </c>
      <c r="AG51" s="83">
        <v>9</v>
      </c>
      <c r="AH51" s="84" t="s">
        <v>229</v>
      </c>
      <c r="AI51" s="83">
        <v>9</v>
      </c>
      <c r="AJ51" s="84" t="s">
        <v>229</v>
      </c>
      <c r="AK51" s="83">
        <v>9</v>
      </c>
      <c r="AL51" s="84" t="s">
        <v>229</v>
      </c>
      <c r="AM51" s="83">
        <v>9</v>
      </c>
      <c r="AN51" s="84" t="s">
        <v>229</v>
      </c>
      <c r="AO51" s="83">
        <v>9</v>
      </c>
      <c r="AP51" s="84" t="s">
        <v>229</v>
      </c>
      <c r="AQ51" s="77">
        <v>0</v>
      </c>
      <c r="AR51" s="78" t="s">
        <v>34</v>
      </c>
      <c r="AS51" s="133">
        <v>0</v>
      </c>
      <c r="AT51" s="134" t="s">
        <v>34</v>
      </c>
      <c r="AU51" s="83">
        <v>9</v>
      </c>
      <c r="AV51" s="84" t="s">
        <v>229</v>
      </c>
      <c r="AW51" s="83">
        <v>9</v>
      </c>
      <c r="AX51" s="84" t="s">
        <v>229</v>
      </c>
      <c r="AY51" s="83">
        <v>9</v>
      </c>
      <c r="AZ51" s="84" t="s">
        <v>229</v>
      </c>
      <c r="BA51" s="85">
        <v>0</v>
      </c>
      <c r="BB51" s="66" t="s">
        <v>244</v>
      </c>
      <c r="BC51" s="83">
        <v>9</v>
      </c>
      <c r="BD51" s="84" t="s">
        <v>229</v>
      </c>
      <c r="BE51" s="77">
        <v>0</v>
      </c>
      <c r="BF51" s="78" t="s">
        <v>34</v>
      </c>
      <c r="BG51" s="77">
        <v>0</v>
      </c>
      <c r="BH51" s="78" t="s">
        <v>34</v>
      </c>
      <c r="BI51" s="83">
        <v>9</v>
      </c>
      <c r="BJ51" s="84" t="s">
        <v>229</v>
      </c>
      <c r="BK51" s="83">
        <v>9</v>
      </c>
      <c r="BL51" s="84" t="s">
        <v>229</v>
      </c>
      <c r="BM51" s="83">
        <v>9</v>
      </c>
      <c r="BN51" s="84" t="s">
        <v>229</v>
      </c>
      <c r="BO51" s="83">
        <v>9</v>
      </c>
      <c r="BP51" s="84" t="s">
        <v>229</v>
      </c>
      <c r="BQ51" s="83">
        <v>0</v>
      </c>
      <c r="BR51" s="84" t="s">
        <v>228</v>
      </c>
      <c r="BS51" s="159">
        <f t="shared" si="7"/>
        <v>21</v>
      </c>
      <c r="BT51" s="70">
        <f t="shared" ca="1" si="27"/>
        <v>189</v>
      </c>
      <c r="BU51" s="70">
        <f t="shared" si="8"/>
        <v>9</v>
      </c>
      <c r="BV51" s="70">
        <f t="shared" si="9"/>
        <v>0</v>
      </c>
      <c r="BW51" s="70">
        <f t="shared" si="10"/>
        <v>1</v>
      </c>
      <c r="BX51" s="70">
        <f t="shared" si="11"/>
        <v>0</v>
      </c>
      <c r="BY51" s="70">
        <f t="shared" si="12"/>
        <v>0</v>
      </c>
      <c r="BZ51" s="70">
        <f t="shared" si="13"/>
        <v>0</v>
      </c>
      <c r="CA51" s="70">
        <f t="shared" si="14"/>
        <v>0</v>
      </c>
      <c r="CB51" s="70">
        <f t="shared" si="15"/>
        <v>0</v>
      </c>
      <c r="CC51" s="71">
        <f t="shared" si="16"/>
        <v>30</v>
      </c>
    </row>
    <row r="52" spans="1:81" s="95" customFormat="1" x14ac:dyDescent="0.25">
      <c r="A52" s="214"/>
      <c r="B52" s="72">
        <v>45</v>
      </c>
      <c r="C52" s="73" t="s">
        <v>235</v>
      </c>
      <c r="D52" s="74" t="s">
        <v>120</v>
      </c>
      <c r="E52" s="74" t="s">
        <v>236</v>
      </c>
      <c r="F52" s="96" t="s">
        <v>237</v>
      </c>
      <c r="G52" s="57" t="s">
        <v>39</v>
      </c>
      <c r="H52" s="76" t="s">
        <v>33</v>
      </c>
      <c r="I52" s="83">
        <v>9</v>
      </c>
      <c r="J52" s="84" t="s">
        <v>229</v>
      </c>
      <c r="K52" s="83">
        <v>9</v>
      </c>
      <c r="L52" s="84" t="s">
        <v>229</v>
      </c>
      <c r="M52" s="83">
        <v>9</v>
      </c>
      <c r="N52" s="84" t="s">
        <v>229</v>
      </c>
      <c r="O52" s="77">
        <v>0</v>
      </c>
      <c r="P52" s="78" t="s">
        <v>34</v>
      </c>
      <c r="Q52" s="77">
        <v>0</v>
      </c>
      <c r="R52" s="78" t="s">
        <v>34</v>
      </c>
      <c r="S52" s="83">
        <v>9</v>
      </c>
      <c r="T52" s="84" t="s">
        <v>229</v>
      </c>
      <c r="U52" s="83">
        <v>9</v>
      </c>
      <c r="V52" s="84" t="s">
        <v>229</v>
      </c>
      <c r="W52" s="83">
        <v>9</v>
      </c>
      <c r="X52" s="84" t="s">
        <v>229</v>
      </c>
      <c r="Y52" s="83">
        <v>9</v>
      </c>
      <c r="Z52" s="84" t="s">
        <v>229</v>
      </c>
      <c r="AA52" s="83">
        <v>9</v>
      </c>
      <c r="AB52" s="84" t="s">
        <v>229</v>
      </c>
      <c r="AC52" s="77">
        <v>0</v>
      </c>
      <c r="AD52" s="78" t="s">
        <v>34</v>
      </c>
      <c r="AE52" s="77">
        <v>0</v>
      </c>
      <c r="AF52" s="78" t="s">
        <v>34</v>
      </c>
      <c r="AG52" s="83">
        <v>9</v>
      </c>
      <c r="AH52" s="84" t="s">
        <v>229</v>
      </c>
      <c r="AI52" s="83">
        <v>9</v>
      </c>
      <c r="AJ52" s="84" t="s">
        <v>229</v>
      </c>
      <c r="AK52" s="83">
        <v>9</v>
      </c>
      <c r="AL52" s="84" t="s">
        <v>229</v>
      </c>
      <c r="AM52" s="83">
        <v>9</v>
      </c>
      <c r="AN52" s="84" t="s">
        <v>229</v>
      </c>
      <c r="AO52" s="83">
        <v>9</v>
      </c>
      <c r="AP52" s="84" t="s">
        <v>229</v>
      </c>
      <c r="AQ52" s="77">
        <v>0</v>
      </c>
      <c r="AR52" s="78" t="s">
        <v>34</v>
      </c>
      <c r="AS52" s="133">
        <v>0</v>
      </c>
      <c r="AT52" s="134" t="s">
        <v>34</v>
      </c>
      <c r="AU52" s="83">
        <v>9</v>
      </c>
      <c r="AV52" s="84" t="s">
        <v>229</v>
      </c>
      <c r="AW52" s="83">
        <v>9</v>
      </c>
      <c r="AX52" s="84" t="s">
        <v>229</v>
      </c>
      <c r="AY52" s="83">
        <v>9</v>
      </c>
      <c r="AZ52" s="84" t="s">
        <v>229</v>
      </c>
      <c r="BA52" s="83">
        <v>9</v>
      </c>
      <c r="BB52" s="84" t="s">
        <v>229</v>
      </c>
      <c r="BC52" s="83">
        <v>9</v>
      </c>
      <c r="BD52" s="84" t="s">
        <v>229</v>
      </c>
      <c r="BE52" s="77">
        <v>0</v>
      </c>
      <c r="BF52" s="78" t="s">
        <v>34</v>
      </c>
      <c r="BG52" s="77">
        <v>0</v>
      </c>
      <c r="BH52" s="78" t="s">
        <v>34</v>
      </c>
      <c r="BI52" s="83">
        <v>9</v>
      </c>
      <c r="BJ52" s="84" t="s">
        <v>229</v>
      </c>
      <c r="BK52" s="83">
        <v>9</v>
      </c>
      <c r="BL52" s="84" t="s">
        <v>229</v>
      </c>
      <c r="BM52" s="83">
        <v>9</v>
      </c>
      <c r="BN52" s="84" t="s">
        <v>229</v>
      </c>
      <c r="BO52" s="83">
        <v>9</v>
      </c>
      <c r="BP52" s="84" t="s">
        <v>229</v>
      </c>
      <c r="BQ52" s="83">
        <v>9</v>
      </c>
      <c r="BR52" s="84" t="s">
        <v>229</v>
      </c>
      <c r="BS52" s="159">
        <f t="shared" si="7"/>
        <v>22</v>
      </c>
      <c r="BT52" s="70">
        <f t="shared" ca="1" si="27"/>
        <v>198</v>
      </c>
      <c r="BU52" s="70">
        <f t="shared" si="8"/>
        <v>8</v>
      </c>
      <c r="BV52" s="70">
        <f t="shared" si="9"/>
        <v>0</v>
      </c>
      <c r="BW52" s="70">
        <f t="shared" si="10"/>
        <v>0</v>
      </c>
      <c r="BX52" s="70">
        <f t="shared" si="11"/>
        <v>0</v>
      </c>
      <c r="BY52" s="70">
        <f t="shared" si="12"/>
        <v>0</v>
      </c>
      <c r="BZ52" s="70">
        <f t="shared" si="13"/>
        <v>0</v>
      </c>
      <c r="CA52" s="70">
        <f t="shared" si="14"/>
        <v>0</v>
      </c>
      <c r="CB52" s="70">
        <f t="shared" si="15"/>
        <v>0</v>
      </c>
      <c r="CC52" s="71">
        <f t="shared" si="16"/>
        <v>30</v>
      </c>
    </row>
    <row r="53" spans="1:81" s="95" customFormat="1" x14ac:dyDescent="0.25">
      <c r="A53" s="214"/>
      <c r="B53" s="72">
        <v>46</v>
      </c>
      <c r="C53" s="73" t="s">
        <v>238</v>
      </c>
      <c r="D53" s="74" t="s">
        <v>239</v>
      </c>
      <c r="E53" s="74" t="s">
        <v>125</v>
      </c>
      <c r="F53" s="96" t="s">
        <v>240</v>
      </c>
      <c r="G53" s="57" t="s">
        <v>39</v>
      </c>
      <c r="H53" s="76" t="s">
        <v>33</v>
      </c>
      <c r="I53" s="83">
        <v>9</v>
      </c>
      <c r="J53" s="84" t="s">
        <v>229</v>
      </c>
      <c r="K53" s="83">
        <v>9</v>
      </c>
      <c r="L53" s="84" t="s">
        <v>229</v>
      </c>
      <c r="M53" s="83">
        <v>9</v>
      </c>
      <c r="N53" s="84" t="s">
        <v>229</v>
      </c>
      <c r="O53" s="77">
        <v>0</v>
      </c>
      <c r="P53" s="78" t="s">
        <v>34</v>
      </c>
      <c r="Q53" s="77">
        <v>0</v>
      </c>
      <c r="R53" s="78" t="s">
        <v>34</v>
      </c>
      <c r="S53" s="83">
        <v>9</v>
      </c>
      <c r="T53" s="84" t="s">
        <v>229</v>
      </c>
      <c r="U53" s="83">
        <v>9</v>
      </c>
      <c r="V53" s="84" t="s">
        <v>229</v>
      </c>
      <c r="W53" s="83">
        <v>9</v>
      </c>
      <c r="X53" s="84" t="s">
        <v>229</v>
      </c>
      <c r="Y53" s="83">
        <v>9</v>
      </c>
      <c r="Z53" s="84" t="s">
        <v>229</v>
      </c>
      <c r="AA53" s="83">
        <v>9</v>
      </c>
      <c r="AB53" s="84" t="s">
        <v>229</v>
      </c>
      <c r="AC53" s="77">
        <v>0</v>
      </c>
      <c r="AD53" s="78" t="s">
        <v>34</v>
      </c>
      <c r="AE53" s="77">
        <v>0</v>
      </c>
      <c r="AF53" s="78" t="s">
        <v>34</v>
      </c>
      <c r="AG53" s="83">
        <v>9</v>
      </c>
      <c r="AH53" s="84" t="s">
        <v>229</v>
      </c>
      <c r="AI53" s="83">
        <v>9</v>
      </c>
      <c r="AJ53" s="84" t="s">
        <v>229</v>
      </c>
      <c r="AK53" s="83">
        <v>9</v>
      </c>
      <c r="AL53" s="84" t="s">
        <v>229</v>
      </c>
      <c r="AM53" s="83">
        <v>9</v>
      </c>
      <c r="AN53" s="84" t="s">
        <v>229</v>
      </c>
      <c r="AO53" s="83">
        <v>9</v>
      </c>
      <c r="AP53" s="84" t="s">
        <v>229</v>
      </c>
      <c r="AQ53" s="77">
        <v>0</v>
      </c>
      <c r="AR53" s="78" t="s">
        <v>34</v>
      </c>
      <c r="AS53" s="133">
        <v>0</v>
      </c>
      <c r="AT53" s="134" t="s">
        <v>34</v>
      </c>
      <c r="AU53" s="83">
        <v>9</v>
      </c>
      <c r="AV53" s="84" t="s">
        <v>229</v>
      </c>
      <c r="AW53" s="83">
        <v>9</v>
      </c>
      <c r="AX53" s="84" t="s">
        <v>229</v>
      </c>
      <c r="AY53" s="83">
        <v>9</v>
      </c>
      <c r="AZ53" s="84" t="s">
        <v>229</v>
      </c>
      <c r="BA53" s="83">
        <v>9</v>
      </c>
      <c r="BB53" s="84" t="s">
        <v>229</v>
      </c>
      <c r="BC53" s="83">
        <v>9</v>
      </c>
      <c r="BD53" s="84" t="s">
        <v>229</v>
      </c>
      <c r="BE53" s="77">
        <v>0</v>
      </c>
      <c r="BF53" s="78" t="s">
        <v>34</v>
      </c>
      <c r="BG53" s="77">
        <v>0</v>
      </c>
      <c r="BH53" s="78" t="s">
        <v>34</v>
      </c>
      <c r="BI53" s="83">
        <v>9</v>
      </c>
      <c r="BJ53" s="84" t="s">
        <v>229</v>
      </c>
      <c r="BK53" s="83">
        <v>9</v>
      </c>
      <c r="BL53" s="84" t="s">
        <v>229</v>
      </c>
      <c r="BM53" s="83">
        <v>9</v>
      </c>
      <c r="BN53" s="84" t="s">
        <v>229</v>
      </c>
      <c r="BO53" s="83">
        <v>9</v>
      </c>
      <c r="BP53" s="84" t="s">
        <v>229</v>
      </c>
      <c r="BQ53" s="83">
        <v>9</v>
      </c>
      <c r="BR53" s="84" t="s">
        <v>229</v>
      </c>
      <c r="BS53" s="159">
        <f t="shared" si="7"/>
        <v>22</v>
      </c>
      <c r="BT53" s="70">
        <f t="shared" ca="1" si="27"/>
        <v>198</v>
      </c>
      <c r="BU53" s="70">
        <f t="shared" si="8"/>
        <v>8</v>
      </c>
      <c r="BV53" s="70">
        <f t="shared" si="9"/>
        <v>0</v>
      </c>
      <c r="BW53" s="70">
        <f t="shared" si="10"/>
        <v>0</v>
      </c>
      <c r="BX53" s="70">
        <f t="shared" si="11"/>
        <v>0</v>
      </c>
      <c r="BY53" s="70">
        <f t="shared" si="12"/>
        <v>0</v>
      </c>
      <c r="BZ53" s="70">
        <f t="shared" si="13"/>
        <v>0</v>
      </c>
      <c r="CA53" s="70">
        <f t="shared" si="14"/>
        <v>0</v>
      </c>
      <c r="CB53" s="70">
        <f t="shared" si="15"/>
        <v>0</v>
      </c>
      <c r="CC53" s="71">
        <f t="shared" si="16"/>
        <v>30</v>
      </c>
    </row>
    <row r="54" spans="1:81" s="95" customFormat="1" x14ac:dyDescent="0.25">
      <c r="A54" s="214"/>
      <c r="B54" s="72">
        <v>47</v>
      </c>
      <c r="C54" s="73" t="s">
        <v>201</v>
      </c>
      <c r="D54" s="74" t="s">
        <v>202</v>
      </c>
      <c r="E54" s="74" t="s">
        <v>203</v>
      </c>
      <c r="F54" s="96" t="s">
        <v>204</v>
      </c>
      <c r="G54" s="93" t="s">
        <v>32</v>
      </c>
      <c r="H54" s="76" t="s">
        <v>33</v>
      </c>
      <c r="I54" s="83">
        <v>9</v>
      </c>
      <c r="J54" s="84" t="s">
        <v>229</v>
      </c>
      <c r="K54" s="83">
        <v>9</v>
      </c>
      <c r="L54" s="84" t="s">
        <v>229</v>
      </c>
      <c r="M54" s="83">
        <v>9</v>
      </c>
      <c r="N54" s="84" t="s">
        <v>229</v>
      </c>
      <c r="O54" s="77">
        <v>0</v>
      </c>
      <c r="P54" s="78" t="s">
        <v>34</v>
      </c>
      <c r="Q54" s="77">
        <v>0</v>
      </c>
      <c r="R54" s="78" t="s">
        <v>34</v>
      </c>
      <c r="S54" s="83">
        <v>9</v>
      </c>
      <c r="T54" s="84" t="s">
        <v>229</v>
      </c>
      <c r="U54" s="83">
        <v>9</v>
      </c>
      <c r="V54" s="84" t="s">
        <v>229</v>
      </c>
      <c r="W54" s="83">
        <v>9</v>
      </c>
      <c r="X54" s="84" t="s">
        <v>229</v>
      </c>
      <c r="Y54" s="83">
        <v>9</v>
      </c>
      <c r="Z54" s="84" t="s">
        <v>229</v>
      </c>
      <c r="AA54" s="83">
        <v>9</v>
      </c>
      <c r="AB54" s="84" t="s">
        <v>229</v>
      </c>
      <c r="AC54" s="77">
        <v>0</v>
      </c>
      <c r="AD54" s="78" t="s">
        <v>34</v>
      </c>
      <c r="AE54" s="77">
        <v>0</v>
      </c>
      <c r="AF54" s="78" t="s">
        <v>34</v>
      </c>
      <c r="AG54" s="83">
        <v>9</v>
      </c>
      <c r="AH54" s="84" t="s">
        <v>229</v>
      </c>
      <c r="AI54" s="83">
        <v>0</v>
      </c>
      <c r="AJ54" s="84" t="s">
        <v>228</v>
      </c>
      <c r="AK54" s="83">
        <v>0</v>
      </c>
      <c r="AL54" s="84" t="s">
        <v>228</v>
      </c>
      <c r="AM54" s="83">
        <v>0</v>
      </c>
      <c r="AN54" s="84" t="s">
        <v>228</v>
      </c>
      <c r="AO54" s="79">
        <v>0</v>
      </c>
      <c r="AP54" s="80" t="s">
        <v>228</v>
      </c>
      <c r="AQ54" s="77">
        <v>0</v>
      </c>
      <c r="AR54" s="78" t="s">
        <v>228</v>
      </c>
      <c r="AS54" s="133">
        <v>0</v>
      </c>
      <c r="AT54" s="78" t="s">
        <v>228</v>
      </c>
      <c r="AU54" s="83">
        <v>0</v>
      </c>
      <c r="AV54" s="84" t="s">
        <v>228</v>
      </c>
      <c r="AW54" s="81">
        <v>0</v>
      </c>
      <c r="AX54" s="84" t="s">
        <v>228</v>
      </c>
      <c r="AY54" s="81">
        <v>0</v>
      </c>
      <c r="AZ54" s="84" t="s">
        <v>228</v>
      </c>
      <c r="BA54" s="85">
        <v>0</v>
      </c>
      <c r="BB54" s="84" t="s">
        <v>228</v>
      </c>
      <c r="BC54" s="79">
        <v>0</v>
      </c>
      <c r="BD54" s="84" t="s">
        <v>228</v>
      </c>
      <c r="BE54" s="77">
        <v>0</v>
      </c>
      <c r="BF54" s="78" t="s">
        <v>228</v>
      </c>
      <c r="BG54" s="133">
        <v>0</v>
      </c>
      <c r="BH54" s="78" t="s">
        <v>228</v>
      </c>
      <c r="BI54" s="83">
        <v>0</v>
      </c>
      <c r="BJ54" s="84" t="s">
        <v>228</v>
      </c>
      <c r="BK54" s="127">
        <v>0</v>
      </c>
      <c r="BL54" s="84" t="s">
        <v>228</v>
      </c>
      <c r="BM54" s="83">
        <v>0</v>
      </c>
      <c r="BN54" s="84" t="s">
        <v>228</v>
      </c>
      <c r="BO54" s="83">
        <v>0</v>
      </c>
      <c r="BP54" s="84" t="s">
        <v>228</v>
      </c>
      <c r="BQ54" s="81">
        <v>0</v>
      </c>
      <c r="BR54" s="84" t="s">
        <v>228</v>
      </c>
      <c r="BS54" s="159">
        <f t="shared" si="7"/>
        <v>9</v>
      </c>
      <c r="BT54" s="70">
        <f t="shared" ca="1" si="27"/>
        <v>81</v>
      </c>
      <c r="BU54" s="70">
        <f t="shared" si="8"/>
        <v>4</v>
      </c>
      <c r="BV54" s="70">
        <f t="shared" si="9"/>
        <v>0</v>
      </c>
      <c r="BW54" s="70">
        <f t="shared" si="10"/>
        <v>0</v>
      </c>
      <c r="BX54" s="70">
        <f t="shared" si="11"/>
        <v>0</v>
      </c>
      <c r="BY54" s="70">
        <f t="shared" si="12"/>
        <v>17</v>
      </c>
      <c r="BZ54" s="70">
        <f t="shared" si="13"/>
        <v>0</v>
      </c>
      <c r="CA54" s="70">
        <f t="shared" si="14"/>
        <v>0</v>
      </c>
      <c r="CB54" s="70">
        <f t="shared" si="15"/>
        <v>0</v>
      </c>
      <c r="CC54" s="71">
        <f t="shared" si="16"/>
        <v>13</v>
      </c>
    </row>
    <row r="55" spans="1:81" ht="15.75" thickBot="1" x14ac:dyDescent="0.3">
      <c r="A55" s="214"/>
      <c r="B55" s="72">
        <v>48</v>
      </c>
      <c r="C55" s="73" t="s">
        <v>205</v>
      </c>
      <c r="D55" s="74" t="s">
        <v>206</v>
      </c>
      <c r="E55" s="74" t="s">
        <v>207</v>
      </c>
      <c r="F55" s="97" t="s">
        <v>208</v>
      </c>
      <c r="G55" s="93" t="s">
        <v>49</v>
      </c>
      <c r="H55" s="76" t="s">
        <v>33</v>
      </c>
      <c r="I55" s="83">
        <v>9</v>
      </c>
      <c r="J55" s="84" t="s">
        <v>229</v>
      </c>
      <c r="K55" s="83">
        <v>9</v>
      </c>
      <c r="L55" s="84" t="s">
        <v>229</v>
      </c>
      <c r="M55" s="83">
        <v>9</v>
      </c>
      <c r="N55" s="84" t="s">
        <v>229</v>
      </c>
      <c r="O55" s="77">
        <v>0</v>
      </c>
      <c r="P55" s="78" t="s">
        <v>34</v>
      </c>
      <c r="Q55" s="77">
        <v>0</v>
      </c>
      <c r="R55" s="78" t="s">
        <v>34</v>
      </c>
      <c r="S55" s="83">
        <v>9</v>
      </c>
      <c r="T55" s="84" t="s">
        <v>229</v>
      </c>
      <c r="U55" s="83">
        <v>9</v>
      </c>
      <c r="V55" s="84" t="s">
        <v>229</v>
      </c>
      <c r="W55" s="83">
        <v>9</v>
      </c>
      <c r="X55" s="84" t="s">
        <v>229</v>
      </c>
      <c r="Y55" s="83">
        <v>9</v>
      </c>
      <c r="Z55" s="84" t="s">
        <v>229</v>
      </c>
      <c r="AA55" s="83">
        <v>9</v>
      </c>
      <c r="AB55" s="84" t="s">
        <v>229</v>
      </c>
      <c r="AC55" s="77">
        <v>0</v>
      </c>
      <c r="AD55" s="78" t="s">
        <v>34</v>
      </c>
      <c r="AE55" s="77">
        <v>0</v>
      </c>
      <c r="AF55" s="78" t="s">
        <v>34</v>
      </c>
      <c r="AG55" s="83">
        <v>9</v>
      </c>
      <c r="AH55" s="84" t="s">
        <v>229</v>
      </c>
      <c r="AI55" s="83">
        <v>9</v>
      </c>
      <c r="AJ55" s="84" t="s">
        <v>229</v>
      </c>
      <c r="AK55" s="83">
        <v>9</v>
      </c>
      <c r="AL55" s="84" t="s">
        <v>229</v>
      </c>
      <c r="AM55" s="83">
        <v>9</v>
      </c>
      <c r="AN55" s="84" t="s">
        <v>229</v>
      </c>
      <c r="AO55" s="83">
        <v>9</v>
      </c>
      <c r="AP55" s="84" t="s">
        <v>229</v>
      </c>
      <c r="AQ55" s="77">
        <v>0</v>
      </c>
      <c r="AR55" s="78" t="s">
        <v>34</v>
      </c>
      <c r="AS55" s="133">
        <v>0</v>
      </c>
      <c r="AT55" s="134" t="s">
        <v>34</v>
      </c>
      <c r="AU55" s="83">
        <v>9</v>
      </c>
      <c r="AV55" s="84" t="s">
        <v>229</v>
      </c>
      <c r="AW55" s="83">
        <v>9</v>
      </c>
      <c r="AX55" s="84" t="s">
        <v>229</v>
      </c>
      <c r="AY55" s="83">
        <v>9</v>
      </c>
      <c r="AZ55" s="84" t="s">
        <v>229</v>
      </c>
      <c r="BA55" s="83">
        <v>9</v>
      </c>
      <c r="BB55" s="84" t="s">
        <v>229</v>
      </c>
      <c r="BC55" s="83">
        <v>9</v>
      </c>
      <c r="BD55" s="84" t="s">
        <v>229</v>
      </c>
      <c r="BE55" s="77">
        <v>0</v>
      </c>
      <c r="BF55" s="78" t="s">
        <v>34</v>
      </c>
      <c r="BG55" s="77">
        <v>0</v>
      </c>
      <c r="BH55" s="78" t="s">
        <v>34</v>
      </c>
      <c r="BI55" s="83">
        <v>9</v>
      </c>
      <c r="BJ55" s="84" t="s">
        <v>229</v>
      </c>
      <c r="BK55" s="83">
        <v>9</v>
      </c>
      <c r="BL55" s="84" t="s">
        <v>229</v>
      </c>
      <c r="BM55" s="83">
        <v>9</v>
      </c>
      <c r="BN55" s="84" t="s">
        <v>229</v>
      </c>
      <c r="BO55" s="83">
        <v>9</v>
      </c>
      <c r="BP55" s="84" t="s">
        <v>229</v>
      </c>
      <c r="BQ55" s="83">
        <v>9</v>
      </c>
      <c r="BR55" s="84" t="s">
        <v>229</v>
      </c>
      <c r="BS55" s="159">
        <f t="shared" si="7"/>
        <v>22</v>
      </c>
      <c r="BT55" s="70">
        <f t="shared" ca="1" si="27"/>
        <v>198</v>
      </c>
      <c r="BU55" s="70">
        <f t="shared" si="8"/>
        <v>8</v>
      </c>
      <c r="BV55" s="70">
        <f t="shared" si="9"/>
        <v>0</v>
      </c>
      <c r="BW55" s="70">
        <f t="shared" si="10"/>
        <v>0</v>
      </c>
      <c r="BX55" s="70">
        <f t="shared" si="11"/>
        <v>0</v>
      </c>
      <c r="BY55" s="70">
        <f t="shared" si="12"/>
        <v>0</v>
      </c>
      <c r="BZ55" s="70">
        <f t="shared" si="13"/>
        <v>0</v>
      </c>
      <c r="CA55" s="70">
        <f t="shared" si="14"/>
        <v>0</v>
      </c>
      <c r="CB55" s="70">
        <f t="shared" si="15"/>
        <v>0</v>
      </c>
      <c r="CC55" s="71">
        <f t="shared" si="16"/>
        <v>30</v>
      </c>
    </row>
    <row r="56" spans="1:81" x14ac:dyDescent="0.25">
      <c r="A56" s="214"/>
      <c r="B56" s="72">
        <v>49</v>
      </c>
      <c r="C56" s="73" t="s">
        <v>121</v>
      </c>
      <c r="D56" s="74" t="s">
        <v>121</v>
      </c>
      <c r="E56" s="74" t="s">
        <v>209</v>
      </c>
      <c r="F56" s="97" t="s">
        <v>210</v>
      </c>
      <c r="G56" s="93" t="s">
        <v>32</v>
      </c>
      <c r="H56" s="76" t="s">
        <v>33</v>
      </c>
      <c r="I56" s="83">
        <v>9</v>
      </c>
      <c r="J56" s="84" t="s">
        <v>229</v>
      </c>
      <c r="K56" s="83">
        <v>9</v>
      </c>
      <c r="L56" s="84" t="s">
        <v>229</v>
      </c>
      <c r="M56" s="83">
        <v>9</v>
      </c>
      <c r="N56" s="84" t="s">
        <v>229</v>
      </c>
      <c r="O56" s="77">
        <v>0</v>
      </c>
      <c r="P56" s="78" t="s">
        <v>34</v>
      </c>
      <c r="Q56" s="77">
        <v>0</v>
      </c>
      <c r="R56" s="78" t="s">
        <v>34</v>
      </c>
      <c r="S56" s="83">
        <v>0</v>
      </c>
      <c r="T56" s="84" t="s">
        <v>242</v>
      </c>
      <c r="U56" s="83">
        <v>9</v>
      </c>
      <c r="V56" s="84" t="s">
        <v>229</v>
      </c>
      <c r="W56" s="83">
        <v>9</v>
      </c>
      <c r="X56" s="84" t="s">
        <v>229</v>
      </c>
      <c r="Y56" s="83">
        <v>9</v>
      </c>
      <c r="Z56" s="84" t="s">
        <v>229</v>
      </c>
      <c r="AA56" s="83">
        <v>9</v>
      </c>
      <c r="AB56" s="84" t="s">
        <v>229</v>
      </c>
      <c r="AC56" s="77">
        <v>0</v>
      </c>
      <c r="AD56" s="78" t="s">
        <v>34</v>
      </c>
      <c r="AE56" s="77">
        <v>0</v>
      </c>
      <c r="AF56" s="78" t="s">
        <v>34</v>
      </c>
      <c r="AG56" s="83">
        <v>9</v>
      </c>
      <c r="AH56" s="84" t="s">
        <v>229</v>
      </c>
      <c r="AI56" s="83">
        <v>9</v>
      </c>
      <c r="AJ56" s="84" t="s">
        <v>229</v>
      </c>
      <c r="AK56" s="83">
        <v>9</v>
      </c>
      <c r="AL56" s="84" t="s">
        <v>229</v>
      </c>
      <c r="AM56" s="83">
        <v>9</v>
      </c>
      <c r="AN56" s="84" t="s">
        <v>229</v>
      </c>
      <c r="AO56" s="83">
        <v>9</v>
      </c>
      <c r="AP56" s="84" t="s">
        <v>229</v>
      </c>
      <c r="AQ56" s="77">
        <v>0</v>
      </c>
      <c r="AR56" s="78" t="s">
        <v>34</v>
      </c>
      <c r="AS56" s="133">
        <v>0</v>
      </c>
      <c r="AT56" s="134" t="s">
        <v>34</v>
      </c>
      <c r="AU56" s="83">
        <v>0</v>
      </c>
      <c r="AV56" s="84" t="s">
        <v>243</v>
      </c>
      <c r="AW56" s="83">
        <v>9</v>
      </c>
      <c r="AX56" s="84" t="s">
        <v>229</v>
      </c>
      <c r="AY56" s="83">
        <v>9</v>
      </c>
      <c r="AZ56" s="84" t="s">
        <v>229</v>
      </c>
      <c r="BA56" s="83">
        <v>9</v>
      </c>
      <c r="BB56" s="84" t="s">
        <v>229</v>
      </c>
      <c r="BC56" s="83">
        <v>9</v>
      </c>
      <c r="BD56" s="84" t="s">
        <v>229</v>
      </c>
      <c r="BE56" s="77">
        <v>0</v>
      </c>
      <c r="BF56" s="78" t="s">
        <v>34</v>
      </c>
      <c r="BG56" s="77">
        <v>0</v>
      </c>
      <c r="BH56" s="78" t="s">
        <v>34</v>
      </c>
      <c r="BI56" s="83">
        <v>0</v>
      </c>
      <c r="BJ56" s="84" t="s">
        <v>228</v>
      </c>
      <c r="BK56" s="83">
        <v>9</v>
      </c>
      <c r="BL56" s="84" t="s">
        <v>229</v>
      </c>
      <c r="BM56" s="135">
        <v>0</v>
      </c>
      <c r="BN56" s="66" t="s">
        <v>244</v>
      </c>
      <c r="BO56" s="83">
        <v>0</v>
      </c>
      <c r="BP56" s="84" t="s">
        <v>244</v>
      </c>
      <c r="BQ56" s="83">
        <v>9</v>
      </c>
      <c r="BR56" s="84" t="s">
        <v>229</v>
      </c>
      <c r="BS56" s="159">
        <f t="shared" si="7"/>
        <v>17</v>
      </c>
      <c r="BT56" s="70">
        <f t="shared" ca="1" si="27"/>
        <v>153</v>
      </c>
      <c r="BU56" s="70">
        <f t="shared" si="8"/>
        <v>10</v>
      </c>
      <c r="BV56" s="70">
        <f t="shared" si="9"/>
        <v>1</v>
      </c>
      <c r="BW56" s="70">
        <f t="shared" si="10"/>
        <v>2</v>
      </c>
      <c r="BX56" s="70">
        <f t="shared" si="11"/>
        <v>0</v>
      </c>
      <c r="BY56" s="70">
        <f t="shared" si="12"/>
        <v>1</v>
      </c>
      <c r="BZ56" s="70">
        <f t="shared" si="13"/>
        <v>0</v>
      </c>
      <c r="CA56" s="70">
        <f t="shared" si="14"/>
        <v>0</v>
      </c>
      <c r="CB56" s="70">
        <f t="shared" si="15"/>
        <v>1</v>
      </c>
      <c r="CC56" s="71">
        <f t="shared" si="16"/>
        <v>27</v>
      </c>
    </row>
    <row r="57" spans="1:81" x14ac:dyDescent="0.25">
      <c r="A57" s="214"/>
      <c r="B57" s="72">
        <v>50</v>
      </c>
      <c r="C57" s="98" t="s">
        <v>212</v>
      </c>
      <c r="D57" s="99" t="s">
        <v>213</v>
      </c>
      <c r="E57" s="99" t="s">
        <v>214</v>
      </c>
      <c r="F57" s="100" t="s">
        <v>215</v>
      </c>
      <c r="G57" s="101" t="s">
        <v>216</v>
      </c>
      <c r="H57" s="102" t="s">
        <v>33</v>
      </c>
      <c r="I57" s="83">
        <v>9</v>
      </c>
      <c r="J57" s="84" t="s">
        <v>229</v>
      </c>
      <c r="K57" s="83">
        <v>9</v>
      </c>
      <c r="L57" s="84" t="s">
        <v>229</v>
      </c>
      <c r="M57" s="83">
        <v>9</v>
      </c>
      <c r="N57" s="84" t="s">
        <v>229</v>
      </c>
      <c r="O57" s="77">
        <v>0</v>
      </c>
      <c r="P57" s="78" t="s">
        <v>34</v>
      </c>
      <c r="Q57" s="77">
        <v>0</v>
      </c>
      <c r="R57" s="78" t="s">
        <v>34</v>
      </c>
      <c r="S57" s="83">
        <v>9</v>
      </c>
      <c r="T57" s="84" t="s">
        <v>229</v>
      </c>
      <c r="U57" s="83">
        <v>9</v>
      </c>
      <c r="V57" s="84" t="s">
        <v>229</v>
      </c>
      <c r="W57" s="83">
        <v>9</v>
      </c>
      <c r="X57" s="84" t="s">
        <v>229</v>
      </c>
      <c r="Y57" s="83">
        <v>9</v>
      </c>
      <c r="Z57" s="84" t="s">
        <v>229</v>
      </c>
      <c r="AA57" s="83">
        <v>9</v>
      </c>
      <c r="AB57" s="84" t="s">
        <v>229</v>
      </c>
      <c r="AC57" s="77">
        <v>0</v>
      </c>
      <c r="AD57" s="78" t="s">
        <v>34</v>
      </c>
      <c r="AE57" s="77">
        <v>0</v>
      </c>
      <c r="AF57" s="78" t="s">
        <v>34</v>
      </c>
      <c r="AG57" s="83">
        <v>9</v>
      </c>
      <c r="AH57" s="84" t="s">
        <v>229</v>
      </c>
      <c r="AI57" s="83">
        <v>9</v>
      </c>
      <c r="AJ57" s="84" t="s">
        <v>229</v>
      </c>
      <c r="AK57" s="83">
        <v>9</v>
      </c>
      <c r="AL57" s="84" t="s">
        <v>229</v>
      </c>
      <c r="AM57" s="83">
        <v>9</v>
      </c>
      <c r="AN57" s="84" t="s">
        <v>229</v>
      </c>
      <c r="AO57" s="83">
        <v>9</v>
      </c>
      <c r="AP57" s="84" t="s">
        <v>229</v>
      </c>
      <c r="AQ57" s="77">
        <v>0</v>
      </c>
      <c r="AR57" s="78" t="s">
        <v>34</v>
      </c>
      <c r="AS57" s="133">
        <v>0</v>
      </c>
      <c r="AT57" s="134" t="s">
        <v>34</v>
      </c>
      <c r="AU57" s="83">
        <v>9</v>
      </c>
      <c r="AV57" s="84" t="s">
        <v>229</v>
      </c>
      <c r="AW57" s="83">
        <v>9</v>
      </c>
      <c r="AX57" s="84" t="s">
        <v>229</v>
      </c>
      <c r="AY57" s="83">
        <v>9</v>
      </c>
      <c r="AZ57" s="84" t="s">
        <v>229</v>
      </c>
      <c r="BA57" s="83">
        <v>9</v>
      </c>
      <c r="BB57" s="84" t="s">
        <v>229</v>
      </c>
      <c r="BC57" s="83">
        <v>9</v>
      </c>
      <c r="BD57" s="84" t="s">
        <v>229</v>
      </c>
      <c r="BE57" s="77">
        <v>0</v>
      </c>
      <c r="BF57" s="78" t="s">
        <v>34</v>
      </c>
      <c r="BG57" s="77">
        <v>0</v>
      </c>
      <c r="BH57" s="78" t="s">
        <v>34</v>
      </c>
      <c r="BI57" s="83">
        <v>9</v>
      </c>
      <c r="BJ57" s="84" t="s">
        <v>229</v>
      </c>
      <c r="BK57" s="83">
        <v>9</v>
      </c>
      <c r="BL57" s="84" t="s">
        <v>229</v>
      </c>
      <c r="BM57" s="83">
        <v>9</v>
      </c>
      <c r="BN57" s="84" t="s">
        <v>229</v>
      </c>
      <c r="BO57" s="83">
        <v>9</v>
      </c>
      <c r="BP57" s="84" t="s">
        <v>229</v>
      </c>
      <c r="BQ57" s="83">
        <v>9</v>
      </c>
      <c r="BR57" s="84" t="s">
        <v>229</v>
      </c>
      <c r="BS57" s="159">
        <f t="shared" si="7"/>
        <v>22</v>
      </c>
      <c r="BT57" s="70">
        <f t="shared" ca="1" si="27"/>
        <v>198</v>
      </c>
      <c r="BU57" s="70">
        <f t="shared" si="8"/>
        <v>8</v>
      </c>
      <c r="BV57" s="70">
        <f t="shared" si="9"/>
        <v>0</v>
      </c>
      <c r="BW57" s="70">
        <f t="shared" si="10"/>
        <v>0</v>
      </c>
      <c r="BX57" s="70">
        <f t="shared" si="11"/>
        <v>0</v>
      </c>
      <c r="BY57" s="70">
        <f t="shared" si="12"/>
        <v>0</v>
      </c>
      <c r="BZ57" s="70">
        <f t="shared" si="13"/>
        <v>0</v>
      </c>
      <c r="CA57" s="70">
        <f t="shared" si="14"/>
        <v>0</v>
      </c>
      <c r="CB57" s="70">
        <f t="shared" si="15"/>
        <v>0</v>
      </c>
      <c r="CC57" s="71">
        <f t="shared" si="16"/>
        <v>30</v>
      </c>
    </row>
    <row r="58" spans="1:81" x14ac:dyDescent="0.25">
      <c r="A58" s="161"/>
      <c r="B58" s="72">
        <v>51</v>
      </c>
      <c r="C58" s="74" t="s">
        <v>217</v>
      </c>
      <c r="D58" s="74" t="s">
        <v>218</v>
      </c>
      <c r="E58" s="74" t="s">
        <v>219</v>
      </c>
      <c r="F58" s="97" t="s">
        <v>220</v>
      </c>
      <c r="G58" s="93" t="s">
        <v>221</v>
      </c>
      <c r="H58" s="102" t="s">
        <v>33</v>
      </c>
      <c r="I58" s="83">
        <v>9</v>
      </c>
      <c r="J58" s="84" t="s">
        <v>229</v>
      </c>
      <c r="K58" s="83">
        <v>9</v>
      </c>
      <c r="L58" s="84" t="s">
        <v>229</v>
      </c>
      <c r="M58" s="83">
        <v>9</v>
      </c>
      <c r="N58" s="84" t="s">
        <v>229</v>
      </c>
      <c r="O58" s="77">
        <v>0</v>
      </c>
      <c r="P58" s="78" t="s">
        <v>34</v>
      </c>
      <c r="Q58" s="77">
        <v>0</v>
      </c>
      <c r="R58" s="78" t="s">
        <v>34</v>
      </c>
      <c r="S58" s="83">
        <v>9</v>
      </c>
      <c r="T58" s="84" t="s">
        <v>229</v>
      </c>
      <c r="U58" s="83">
        <v>9</v>
      </c>
      <c r="V58" s="84" t="s">
        <v>229</v>
      </c>
      <c r="W58" s="83">
        <v>9</v>
      </c>
      <c r="X58" s="84" t="s">
        <v>229</v>
      </c>
      <c r="Y58" s="83">
        <v>9</v>
      </c>
      <c r="Z58" s="84" t="s">
        <v>229</v>
      </c>
      <c r="AA58" s="83">
        <v>9</v>
      </c>
      <c r="AB58" s="84" t="s">
        <v>229</v>
      </c>
      <c r="AC58" s="77">
        <v>0</v>
      </c>
      <c r="AD58" s="78" t="s">
        <v>34</v>
      </c>
      <c r="AE58" s="77">
        <v>0</v>
      </c>
      <c r="AF58" s="78" t="s">
        <v>34</v>
      </c>
      <c r="AG58" s="83">
        <v>9</v>
      </c>
      <c r="AH58" s="84" t="s">
        <v>229</v>
      </c>
      <c r="AI58" s="83">
        <v>9</v>
      </c>
      <c r="AJ58" s="84" t="s">
        <v>229</v>
      </c>
      <c r="AK58" s="83">
        <v>9</v>
      </c>
      <c r="AL58" s="84" t="s">
        <v>229</v>
      </c>
      <c r="AM58" s="83">
        <v>9</v>
      </c>
      <c r="AN58" s="84" t="s">
        <v>229</v>
      </c>
      <c r="AO58" s="83">
        <v>9</v>
      </c>
      <c r="AP58" s="84" t="s">
        <v>229</v>
      </c>
      <c r="AQ58" s="77">
        <v>0</v>
      </c>
      <c r="AR58" s="78" t="s">
        <v>34</v>
      </c>
      <c r="AS58" s="133">
        <v>0</v>
      </c>
      <c r="AT58" s="134" t="s">
        <v>34</v>
      </c>
      <c r="AU58" s="83">
        <v>9</v>
      </c>
      <c r="AV58" s="84" t="s">
        <v>229</v>
      </c>
      <c r="AW58" s="83">
        <v>9</v>
      </c>
      <c r="AX58" s="84" t="s">
        <v>229</v>
      </c>
      <c r="AY58" s="83">
        <v>9</v>
      </c>
      <c r="AZ58" s="84" t="s">
        <v>229</v>
      </c>
      <c r="BA58" s="83">
        <v>9</v>
      </c>
      <c r="BB58" s="84" t="s">
        <v>229</v>
      </c>
      <c r="BC58" s="83">
        <v>9</v>
      </c>
      <c r="BD58" s="84" t="s">
        <v>229</v>
      </c>
      <c r="BE58" s="162"/>
      <c r="BF58" s="163"/>
      <c r="BG58" s="162"/>
      <c r="BH58" s="163"/>
      <c r="BI58" s="83">
        <v>9</v>
      </c>
      <c r="BJ58" s="84" t="s">
        <v>229</v>
      </c>
      <c r="BK58" s="83">
        <v>9</v>
      </c>
      <c r="BL58" s="84" t="s">
        <v>229</v>
      </c>
      <c r="BM58" s="83">
        <v>9</v>
      </c>
      <c r="BN58" s="84" t="s">
        <v>229</v>
      </c>
      <c r="BO58" s="83">
        <v>9</v>
      </c>
      <c r="BP58" s="84" t="s">
        <v>229</v>
      </c>
      <c r="BQ58" s="83">
        <v>9</v>
      </c>
      <c r="BR58" s="84" t="s">
        <v>229</v>
      </c>
      <c r="BS58" s="159">
        <f t="shared" ref="BS58" si="38">COUNTIF(I58:BP58,"A")+COUNTIF(I58:BL58,"B")+COUNTIF(I58:BL58,"C")+COUNTIF(I58:BL58,"A1")+COUNTIF(I58:BL58,"B1")+ COUNTIF(I58:BL58,"A2")+COUNTIF(I58:BL58,"B2")+ COUNTIF(I58:BL58,"H")</f>
        <v>22</v>
      </c>
      <c r="BT58" s="70">
        <f t="shared" ref="BT58" ca="1" si="39">SUMIF($I$6:$BP$57,"Hn",I58:BP58)</f>
        <v>198</v>
      </c>
      <c r="BU58" s="70">
        <f t="shared" ref="BU58" si="40">COUNTIF(I58:BP58,"De")+COUNTIF(I58:BL58,"Pc")+COUNTIF(I58:BL58,"Ad")+COUNTIF(I58:BL58,"Fa")</f>
        <v>6</v>
      </c>
      <c r="BV58" s="70">
        <f t="shared" ref="BV58" si="41">COUNTIF(I58:BP58,"Fa")</f>
        <v>0</v>
      </c>
      <c r="BW58" s="70">
        <f t="shared" ref="BW58" si="42">COUNTIF(I58:BP58,"Pc")</f>
        <v>0</v>
      </c>
      <c r="BX58" s="70">
        <f t="shared" ref="BX58" si="43">COUNTIF(I58:BP58,"Cn")</f>
        <v>0</v>
      </c>
      <c r="BY58" s="70">
        <f t="shared" ref="BY58" si="44">COUNTIF(I58:BP58,"Lm")</f>
        <v>0</v>
      </c>
      <c r="BZ58" s="70">
        <f t="shared" ref="BZ58" si="45">COUNTIF(I58:BP58,"Au")</f>
        <v>0</v>
      </c>
      <c r="CA58" s="70">
        <f t="shared" ref="CA58" si="46">COUNTIF(I58:BP58,"Va")</f>
        <v>0</v>
      </c>
      <c r="CB58" s="70">
        <f t="shared" ref="CB58" si="47">COUNTIF(I58:BP58,"Ad")</f>
        <v>0</v>
      </c>
      <c r="CC58" s="71">
        <f t="shared" ref="CC58" si="48">COUNTIF(I58:BP58,"A")+COUNTIF(I58:BP58,"B")+COUNTIF(I58:BP58,"C")+COUNTIF(I58:BP58,"De")+COUNTIF(I58:BP58,"Pc")+COUNTIF(I58:BP58,"V")</f>
        <v>28</v>
      </c>
    </row>
    <row r="59" spans="1:81" ht="15.75" thickBot="1" x14ac:dyDescent="0.3">
      <c r="B59" s="104">
        <v>52</v>
      </c>
      <c r="C59" s="164" t="s">
        <v>189</v>
      </c>
      <c r="D59" s="164" t="s">
        <v>252</v>
      </c>
      <c r="E59" s="164" t="s">
        <v>253</v>
      </c>
      <c r="F59" s="165" t="s">
        <v>254</v>
      </c>
      <c r="G59" s="107" t="s">
        <v>221</v>
      </c>
      <c r="H59" s="130" t="s">
        <v>33</v>
      </c>
      <c r="I59" s="166"/>
      <c r="J59" s="167"/>
      <c r="K59" s="166"/>
      <c r="L59" s="167"/>
      <c r="M59" s="166"/>
      <c r="N59" s="167"/>
      <c r="O59" s="168"/>
      <c r="P59" s="169"/>
      <c r="Q59" s="168"/>
      <c r="R59" s="169"/>
      <c r="S59" s="113">
        <v>9</v>
      </c>
      <c r="T59" s="114" t="s">
        <v>229</v>
      </c>
      <c r="U59" s="113">
        <v>9</v>
      </c>
      <c r="V59" s="114" t="s">
        <v>229</v>
      </c>
      <c r="W59" s="113">
        <v>9</v>
      </c>
      <c r="X59" s="114" t="s">
        <v>229</v>
      </c>
      <c r="Y59" s="113">
        <v>9</v>
      </c>
      <c r="Z59" s="114" t="s">
        <v>229</v>
      </c>
      <c r="AA59" s="113">
        <v>9</v>
      </c>
      <c r="AB59" s="114" t="s">
        <v>229</v>
      </c>
      <c r="AC59" s="108">
        <v>0</v>
      </c>
      <c r="AD59" s="109" t="s">
        <v>34</v>
      </c>
      <c r="AE59" s="108">
        <v>0</v>
      </c>
      <c r="AF59" s="109" t="s">
        <v>34</v>
      </c>
      <c r="AG59" s="113">
        <v>9</v>
      </c>
      <c r="AH59" s="114" t="s">
        <v>229</v>
      </c>
      <c r="AI59" s="113">
        <v>9</v>
      </c>
      <c r="AJ59" s="114" t="s">
        <v>229</v>
      </c>
      <c r="AK59" s="113">
        <v>9</v>
      </c>
      <c r="AL59" s="114" t="s">
        <v>229</v>
      </c>
      <c r="AM59" s="113">
        <v>9</v>
      </c>
      <c r="AN59" s="114" t="s">
        <v>229</v>
      </c>
      <c r="AO59" s="113">
        <v>9</v>
      </c>
      <c r="AP59" s="114" t="s">
        <v>229</v>
      </c>
      <c r="AQ59" s="108">
        <v>0</v>
      </c>
      <c r="AR59" s="109" t="s">
        <v>34</v>
      </c>
      <c r="AS59" s="136">
        <v>0</v>
      </c>
      <c r="AT59" s="137" t="s">
        <v>34</v>
      </c>
      <c r="AU59" s="113">
        <v>9</v>
      </c>
      <c r="AV59" s="114" t="s">
        <v>229</v>
      </c>
      <c r="AW59" s="113">
        <v>9</v>
      </c>
      <c r="AX59" s="114" t="s">
        <v>229</v>
      </c>
      <c r="AY59" s="113">
        <v>9</v>
      </c>
      <c r="AZ59" s="114" t="s">
        <v>229</v>
      </c>
      <c r="BA59" s="113">
        <v>9</v>
      </c>
      <c r="BB59" s="114" t="s">
        <v>229</v>
      </c>
      <c r="BC59" s="113">
        <v>9</v>
      </c>
      <c r="BD59" s="114" t="s">
        <v>229</v>
      </c>
      <c r="BE59" s="108">
        <v>0</v>
      </c>
      <c r="BF59" s="109" t="s">
        <v>34</v>
      </c>
      <c r="BG59" s="108">
        <v>0</v>
      </c>
      <c r="BH59" s="109" t="s">
        <v>34</v>
      </c>
      <c r="BI59" s="113">
        <v>9</v>
      </c>
      <c r="BJ59" s="114" t="s">
        <v>229</v>
      </c>
      <c r="BK59" s="113">
        <v>9</v>
      </c>
      <c r="BL59" s="114" t="s">
        <v>229</v>
      </c>
      <c r="BM59" s="113">
        <v>9</v>
      </c>
      <c r="BN59" s="114" t="s">
        <v>229</v>
      </c>
      <c r="BO59" s="113">
        <v>9</v>
      </c>
      <c r="BP59" s="114" t="s">
        <v>229</v>
      </c>
      <c r="BQ59" s="113">
        <v>9</v>
      </c>
      <c r="BR59" s="114" t="s">
        <v>229</v>
      </c>
      <c r="BS59" s="170">
        <f t="shared" si="7"/>
        <v>19</v>
      </c>
      <c r="BT59" s="171">
        <f ca="1">SUMIF($I$6:$BP$57,"Hn",I59:BP59)</f>
        <v>171</v>
      </c>
      <c r="BU59" s="171">
        <f t="shared" si="8"/>
        <v>6</v>
      </c>
      <c r="BV59" s="171">
        <f t="shared" si="9"/>
        <v>0</v>
      </c>
      <c r="BW59" s="171">
        <f t="shared" si="10"/>
        <v>0</v>
      </c>
      <c r="BX59" s="171">
        <f t="shared" si="11"/>
        <v>0</v>
      </c>
      <c r="BY59" s="171">
        <f t="shared" si="12"/>
        <v>0</v>
      </c>
      <c r="BZ59" s="171">
        <f t="shared" si="13"/>
        <v>0</v>
      </c>
      <c r="CA59" s="171">
        <f t="shared" si="14"/>
        <v>0</v>
      </c>
      <c r="CB59" s="171">
        <f t="shared" si="15"/>
        <v>0</v>
      </c>
      <c r="CC59" s="172">
        <f t="shared" si="16"/>
        <v>25</v>
      </c>
    </row>
    <row r="60" spans="1:81" x14ac:dyDescent="0.25">
      <c r="B60" s="115"/>
      <c r="C60" s="116"/>
      <c r="D60" s="116"/>
      <c r="E60" s="116"/>
      <c r="F60" s="86"/>
      <c r="G60" s="117"/>
    </row>
    <row r="61" spans="1:81" x14ac:dyDescent="0.25">
      <c r="C61" s="1"/>
      <c r="D61" s="10"/>
      <c r="Q61" s="118"/>
      <c r="BK61" s="1"/>
      <c r="BL61" s="1"/>
      <c r="BM61" s="1"/>
      <c r="BN61" s="1"/>
      <c r="BO61" s="1"/>
      <c r="BP61" s="1"/>
      <c r="BQ61" s="1"/>
      <c r="BR61" s="1"/>
      <c r="BS61" s="119" t="s">
        <v>222</v>
      </c>
      <c r="BT61" s="119">
        <f ca="1">SUM(BT8:BT59)</f>
        <v>8928</v>
      </c>
      <c r="BU61" s="119">
        <f t="shared" ref="BU61:CC61" si="49">SUM(BU8:BU59)</f>
        <v>416</v>
      </c>
      <c r="BV61" s="119">
        <f t="shared" si="49"/>
        <v>2</v>
      </c>
      <c r="BW61" s="119">
        <f t="shared" si="49"/>
        <v>24</v>
      </c>
      <c r="BX61" s="119">
        <f t="shared" si="49"/>
        <v>0</v>
      </c>
      <c r="BY61" s="119">
        <f t="shared" si="49"/>
        <v>70</v>
      </c>
      <c r="BZ61" s="119">
        <f t="shared" si="49"/>
        <v>0</v>
      </c>
      <c r="CA61" s="119">
        <f t="shared" si="49"/>
        <v>33</v>
      </c>
      <c r="CB61" s="119">
        <f t="shared" si="49"/>
        <v>10</v>
      </c>
      <c r="CC61" s="119">
        <f t="shared" si="49"/>
        <v>1400</v>
      </c>
    </row>
    <row r="62" spans="1:81" x14ac:dyDescent="0.25">
      <c r="BS62" s="119" t="s">
        <v>223</v>
      </c>
      <c r="BT62" s="119">
        <v>0</v>
      </c>
    </row>
    <row r="63" spans="1:81" x14ac:dyDescent="0.25">
      <c r="B63" s="120"/>
      <c r="C63" s="120"/>
      <c r="D63" s="121"/>
      <c r="G63" s="122"/>
      <c r="BT63" s="123">
        <v>0</v>
      </c>
    </row>
    <row r="64" spans="1:81" x14ac:dyDescent="0.25">
      <c r="B64" s="120"/>
      <c r="C64" s="120"/>
      <c r="D64" s="121"/>
      <c r="G64" s="122"/>
    </row>
  </sheetData>
  <mergeCells count="74">
    <mergeCell ref="A8:A57"/>
    <mergeCell ref="BE5:BF5"/>
    <mergeCell ref="BG5:BH5"/>
    <mergeCell ref="BI5:BJ5"/>
    <mergeCell ref="BK5:BL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BM5:BN5"/>
    <mergeCell ref="BO5:BP5"/>
    <mergeCell ref="AS5:AT5"/>
    <mergeCell ref="AU5:AV5"/>
    <mergeCell ref="AW5:AX5"/>
    <mergeCell ref="AY5:AZ5"/>
    <mergeCell ref="BA5:BB5"/>
    <mergeCell ref="BC5:BD5"/>
    <mergeCell ref="AE5:AF5"/>
    <mergeCell ref="I5:J5"/>
    <mergeCell ref="K5:L5"/>
    <mergeCell ref="M5:N5"/>
    <mergeCell ref="O5:P5"/>
    <mergeCell ref="Q5:R5"/>
    <mergeCell ref="S5:T5"/>
    <mergeCell ref="CC4:CC6"/>
    <mergeCell ref="BQ4:BR4"/>
    <mergeCell ref="BS4:BS6"/>
    <mergeCell ref="BT4:BT6"/>
    <mergeCell ref="BU4:BU6"/>
    <mergeCell ref="BV4:BV6"/>
    <mergeCell ref="BW4:BW6"/>
    <mergeCell ref="BQ5:BR5"/>
    <mergeCell ref="BX4:BX6"/>
    <mergeCell ref="BY4:BY6"/>
    <mergeCell ref="BZ4:BZ6"/>
    <mergeCell ref="CA4:CA6"/>
    <mergeCell ref="CB4:CB6"/>
    <mergeCell ref="BO4:BP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AQ4:AR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S4:T4"/>
    <mergeCell ref="I4:J4"/>
    <mergeCell ref="K4:L4"/>
    <mergeCell ref="M4:N4"/>
    <mergeCell ref="O4:P4"/>
    <mergeCell ref="Q4:R4"/>
  </mergeCells>
  <conditionalFormatting sqref="I8:AN56 AA8:AB59 AO8:BR59 M9:N59 AK19:AL59 AI26:AJ59 AG27:AH58 W38:X59 AM38:AN59 K47:L59 Y47:Z59 U56:V59 AI57:AN58 I57:AH59 I58:AX58">
    <cfRule type="cellIs" dxfId="184" priority="412" stopIfTrue="1" operator="equal">
      <formula>"Ad"</formula>
    </cfRule>
    <cfRule type="cellIs" dxfId="183" priority="416" stopIfTrue="1" operator="equal">
      <formula>"Fa"</formula>
    </cfRule>
    <cfRule type="cellIs" dxfId="182" priority="415" stopIfTrue="1" operator="equal">
      <formula>"Pc"</formula>
    </cfRule>
    <cfRule type="cellIs" dxfId="181" priority="414" stopIfTrue="1" operator="equal">
      <formula>"Lm"</formula>
    </cfRule>
    <cfRule type="cellIs" dxfId="180" priority="413" stopIfTrue="1" operator="equal">
      <formula>"Va"</formula>
    </cfRule>
  </conditionalFormatting>
  <conditionalFormatting sqref="I8:AN56 AK19:AL59 AI26:AJ59 AA8:AB59 AO8:BR59 M9:N59 AG27:AH58 W38:X59 AM38:AN59 K47:L59 Y47:Z59 U56:V59 AI57:AN58 I57:AH59 I58:AX58">
    <cfRule type="cellIs" dxfId="179" priority="411" stopIfTrue="1" operator="equal">
      <formula>"Au"</formula>
    </cfRule>
  </conditionalFormatting>
  <conditionalFormatting sqref="I8:BR59">
    <cfRule type="cellIs" dxfId="178" priority="283" stopIfTrue="1" operator="equal">
      <formula>"Cn"</formula>
    </cfRule>
  </conditionalFormatting>
  <conditionalFormatting sqref="U45:AB46">
    <cfRule type="cellIs" dxfId="177" priority="170" stopIfTrue="1" operator="equal">
      <formula>"Ad"</formula>
    </cfRule>
    <cfRule type="cellIs" dxfId="176" priority="171" stopIfTrue="1" operator="equal">
      <formula>"Va"</formula>
    </cfRule>
    <cfRule type="cellIs" dxfId="175" priority="172" stopIfTrue="1" operator="equal">
      <formula>"Lm"</formula>
    </cfRule>
    <cfRule type="cellIs" dxfId="174" priority="173" stopIfTrue="1" operator="equal">
      <formula>"Pc"</formula>
    </cfRule>
    <cfRule type="cellIs" dxfId="173" priority="174" stopIfTrue="1" operator="equal">
      <formula>"Fa"</formula>
    </cfRule>
    <cfRule type="cellIs" dxfId="172" priority="169" stopIfTrue="1" operator="equal">
      <formula>"Au"</formula>
    </cfRule>
  </conditionalFormatting>
  <conditionalFormatting sqref="V26">
    <cfRule type="cellIs" dxfId="171" priority="403" stopIfTrue="1" operator="equal">
      <formula>"Fa"</formula>
    </cfRule>
    <cfRule type="cellIs" dxfId="170" priority="402" stopIfTrue="1" operator="equal">
      <formula>"Pc"</formula>
    </cfRule>
    <cfRule type="cellIs" dxfId="169" priority="401" stopIfTrue="1" operator="equal">
      <formula>"Lm"</formula>
    </cfRule>
    <cfRule type="cellIs" dxfId="168" priority="400" stopIfTrue="1" operator="equal">
      <formula>"Va"</formula>
    </cfRule>
    <cfRule type="cellIs" dxfId="167" priority="399" stopIfTrue="1" operator="equal">
      <formula>"Ad"</formula>
    </cfRule>
    <cfRule type="cellIs" dxfId="166" priority="398" stopIfTrue="1" operator="equal">
      <formula>"Au"</formula>
    </cfRule>
  </conditionalFormatting>
  <conditionalFormatting sqref="V32">
    <cfRule type="cellIs" dxfId="165" priority="252" stopIfTrue="1" operator="equal">
      <formula>"Fa"</formula>
    </cfRule>
    <cfRule type="cellIs" dxfId="164" priority="251" stopIfTrue="1" operator="equal">
      <formula>"Pc"</formula>
    </cfRule>
    <cfRule type="cellIs" dxfId="163" priority="250" stopIfTrue="1" operator="equal">
      <formula>"Lm"</formula>
    </cfRule>
    <cfRule type="cellIs" dxfId="162" priority="249" stopIfTrue="1" operator="equal">
      <formula>"Va"</formula>
    </cfRule>
    <cfRule type="cellIs" dxfId="161" priority="248" stopIfTrue="1" operator="equal">
      <formula>"Ad"</formula>
    </cfRule>
    <cfRule type="cellIs" dxfId="160" priority="247" stopIfTrue="1" operator="equal">
      <formula>"Au"</formula>
    </cfRule>
  </conditionalFormatting>
  <conditionalFormatting sqref="X26">
    <cfRule type="cellIs" dxfId="159" priority="217" stopIfTrue="1" operator="equal">
      <formula>"Au"</formula>
    </cfRule>
    <cfRule type="cellIs" dxfId="158" priority="218" stopIfTrue="1" operator="equal">
      <formula>"Ad"</formula>
    </cfRule>
    <cfRule type="cellIs" dxfId="157" priority="222" stopIfTrue="1" operator="equal">
      <formula>"Fa"</formula>
    </cfRule>
    <cfRule type="cellIs" dxfId="156" priority="221" stopIfTrue="1" operator="equal">
      <formula>"Pc"</formula>
    </cfRule>
    <cfRule type="cellIs" dxfId="155" priority="220" stopIfTrue="1" operator="equal">
      <formula>"Lm"</formula>
    </cfRule>
    <cfRule type="cellIs" dxfId="154" priority="219" stopIfTrue="1" operator="equal">
      <formula>"Va"</formula>
    </cfRule>
  </conditionalFormatting>
  <conditionalFormatting sqref="X30:X32">
    <cfRule type="cellIs" dxfId="153" priority="216" stopIfTrue="1" operator="equal">
      <formula>"Fa"</formula>
    </cfRule>
    <cfRule type="cellIs" dxfId="152" priority="215" stopIfTrue="1" operator="equal">
      <formula>"Pc"</formula>
    </cfRule>
    <cfRule type="cellIs" dxfId="151" priority="211" stopIfTrue="1" operator="equal">
      <formula>"Au"</formula>
    </cfRule>
    <cfRule type="cellIs" dxfId="150" priority="214" stopIfTrue="1" operator="equal">
      <formula>"Lm"</formula>
    </cfRule>
    <cfRule type="cellIs" dxfId="149" priority="213" stopIfTrue="1" operator="equal">
      <formula>"Va"</formula>
    </cfRule>
    <cfRule type="cellIs" dxfId="148" priority="212" stopIfTrue="1" operator="equal">
      <formula>"Ad"</formula>
    </cfRule>
  </conditionalFormatting>
  <conditionalFormatting sqref="Y26:Z27">
    <cfRule type="cellIs" dxfId="147" priority="385" stopIfTrue="1" operator="equal">
      <formula>"Fa"</formula>
    </cfRule>
    <cfRule type="cellIs" dxfId="146" priority="384" stopIfTrue="1" operator="equal">
      <formula>"Pc"</formula>
    </cfRule>
    <cfRule type="cellIs" dxfId="145" priority="382" stopIfTrue="1" operator="equal">
      <formula>"Va"</formula>
    </cfRule>
    <cfRule type="cellIs" dxfId="144" priority="381" stopIfTrue="1" operator="equal">
      <formula>"Ad"</formula>
    </cfRule>
    <cfRule type="cellIs" dxfId="143" priority="380" stopIfTrue="1" operator="equal">
      <formula>"Au"</formula>
    </cfRule>
    <cfRule type="cellIs" dxfId="142" priority="383" stopIfTrue="1" operator="equal">
      <formula>"Lm"</formula>
    </cfRule>
  </conditionalFormatting>
  <conditionalFormatting sqref="Y29:AB29">
    <cfRule type="cellIs" dxfId="141" priority="166" stopIfTrue="1" operator="equal">
      <formula>"Lm"</formula>
    </cfRule>
    <cfRule type="cellIs" dxfId="140" priority="167" stopIfTrue="1" operator="equal">
      <formula>"Pc"</formula>
    </cfRule>
    <cfRule type="cellIs" dxfId="139" priority="168" stopIfTrue="1" operator="equal">
      <formula>"Fa"</formula>
    </cfRule>
    <cfRule type="cellIs" dxfId="138" priority="164" stopIfTrue="1" operator="equal">
      <formula>"Ad"</formula>
    </cfRule>
    <cfRule type="cellIs" dxfId="137" priority="165" stopIfTrue="1" operator="equal">
      <formula>"Va"</formula>
    </cfRule>
    <cfRule type="cellIs" dxfId="136" priority="163" stopIfTrue="1" operator="equal">
      <formula>"Au"</formula>
    </cfRule>
  </conditionalFormatting>
  <conditionalFormatting sqref="Y37:AB37">
    <cfRule type="cellIs" dxfId="135" priority="179" stopIfTrue="1" operator="equal">
      <formula>"Pc"</formula>
    </cfRule>
    <cfRule type="cellIs" dxfId="134" priority="175" stopIfTrue="1" operator="equal">
      <formula>"Au"</formula>
    </cfRule>
    <cfRule type="cellIs" dxfId="133" priority="176" stopIfTrue="1" operator="equal">
      <formula>"Ad"</formula>
    </cfRule>
    <cfRule type="cellIs" dxfId="132" priority="177" stopIfTrue="1" operator="equal">
      <formula>"Va"</formula>
    </cfRule>
    <cfRule type="cellIs" dxfId="131" priority="178" stopIfTrue="1" operator="equal">
      <formula>"Lm"</formula>
    </cfRule>
    <cfRule type="cellIs" dxfId="130" priority="180" stopIfTrue="1" operator="equal">
      <formula>"Fa"</formula>
    </cfRule>
  </conditionalFormatting>
  <conditionalFormatting sqref="Z30:Z32">
    <cfRule type="cellIs" dxfId="129" priority="195" stopIfTrue="1" operator="equal">
      <formula>"Va"</formula>
    </cfRule>
    <cfRule type="cellIs" dxfId="128" priority="198" stopIfTrue="1" operator="equal">
      <formula>"Fa"</formula>
    </cfRule>
    <cfRule type="cellIs" dxfId="127" priority="197" stopIfTrue="1" operator="equal">
      <formula>"Pc"</formula>
    </cfRule>
    <cfRule type="cellIs" dxfId="126" priority="196" stopIfTrue="1" operator="equal">
      <formula>"Lm"</formula>
    </cfRule>
    <cfRule type="cellIs" dxfId="125" priority="194" stopIfTrue="1" operator="equal">
      <formula>"Ad"</formula>
    </cfRule>
    <cfRule type="cellIs" dxfId="124" priority="193" stopIfTrue="1" operator="equal">
      <formula>"Au"</formula>
    </cfRule>
  </conditionalFormatting>
  <conditionalFormatting sqref="Z26:AB26">
    <cfRule type="cellIs" dxfId="123" priority="189" stopIfTrue="1" operator="equal">
      <formula>"Va"</formula>
    </cfRule>
    <cfRule type="cellIs" dxfId="122" priority="188" stopIfTrue="1" operator="equal">
      <formula>"Ad"</formula>
    </cfRule>
    <cfRule type="cellIs" dxfId="121" priority="187" stopIfTrue="1" operator="equal">
      <formula>"Au"</formula>
    </cfRule>
    <cfRule type="cellIs" dxfId="120" priority="191" stopIfTrue="1" operator="equal">
      <formula>"Pc"</formula>
    </cfRule>
    <cfRule type="cellIs" dxfId="119" priority="192" stopIfTrue="1" operator="equal">
      <formula>"Fa"</formula>
    </cfRule>
    <cfRule type="cellIs" dxfId="118" priority="190" stopIfTrue="1" operator="equal">
      <formula>"Lm"</formula>
    </cfRule>
  </conditionalFormatting>
  <conditionalFormatting sqref="AA27:AB27">
    <cfRule type="cellIs" dxfId="117" priority="184" stopIfTrue="1" operator="equal">
      <formula>"Lm"</formula>
    </cfRule>
    <cfRule type="cellIs" dxfId="116" priority="185" stopIfTrue="1" operator="equal">
      <formula>"Pc"</formula>
    </cfRule>
    <cfRule type="cellIs" dxfId="115" priority="186" stopIfTrue="1" operator="equal">
      <formula>"Fa"</formula>
    </cfRule>
    <cfRule type="cellIs" dxfId="114" priority="183" stopIfTrue="1" operator="equal">
      <formula>"Va"</formula>
    </cfRule>
    <cfRule type="cellIs" dxfId="113" priority="181" stopIfTrue="1" operator="equal">
      <formula>"Au"</formula>
    </cfRule>
    <cfRule type="cellIs" dxfId="112" priority="182" stopIfTrue="1" operator="equal">
      <formula>"Ad"</formula>
    </cfRule>
  </conditionalFormatting>
  <conditionalFormatting sqref="AB26">
    <cfRule type="cellIs" dxfId="111" priority="157" stopIfTrue="1" operator="equal">
      <formula>"Au"</formula>
    </cfRule>
    <cfRule type="cellIs" dxfId="110" priority="158" stopIfTrue="1" operator="equal">
      <formula>"Ad"</formula>
    </cfRule>
    <cfRule type="cellIs" dxfId="109" priority="162" stopIfTrue="1" operator="equal">
      <formula>"Fa"</formula>
    </cfRule>
    <cfRule type="cellIs" dxfId="108" priority="161" stopIfTrue="1" operator="equal">
      <formula>"Pc"</formula>
    </cfRule>
    <cfRule type="cellIs" dxfId="107" priority="160" stopIfTrue="1" operator="equal">
      <formula>"Lm"</formula>
    </cfRule>
    <cfRule type="cellIs" dxfId="106" priority="159" stopIfTrue="1" operator="equal">
      <formula>"Va"</formula>
    </cfRule>
  </conditionalFormatting>
  <conditionalFormatting sqref="AB30:AB32">
    <cfRule type="cellIs" dxfId="105" priority="153" stopIfTrue="1" operator="equal">
      <formula>"Va"</formula>
    </cfRule>
    <cfRule type="cellIs" dxfId="104" priority="154" stopIfTrue="1" operator="equal">
      <formula>"Lm"</formula>
    </cfRule>
    <cfRule type="cellIs" dxfId="103" priority="155" stopIfTrue="1" operator="equal">
      <formula>"Pc"</formula>
    </cfRule>
    <cfRule type="cellIs" dxfId="102" priority="156" stopIfTrue="1" operator="equal">
      <formula>"Fa"</formula>
    </cfRule>
    <cfRule type="cellIs" dxfId="101" priority="152" stopIfTrue="1" operator="equal">
      <formula>"Ad"</formula>
    </cfRule>
    <cfRule type="cellIs" dxfId="100" priority="151" stopIfTrue="1" operator="equal">
      <formula>"Au"</formula>
    </cfRule>
  </conditionalFormatting>
  <conditionalFormatting sqref="AI59:AL59">
    <cfRule type="cellIs" dxfId="99" priority="359" stopIfTrue="1" operator="equal">
      <formula>"Lm"</formula>
    </cfRule>
    <cfRule type="cellIs" dxfId="98" priority="360" stopIfTrue="1" operator="equal">
      <formula>"Pc"</formula>
    </cfRule>
    <cfRule type="cellIs" dxfId="97" priority="356" stopIfTrue="1" operator="equal">
      <formula>"Au"</formula>
    </cfRule>
    <cfRule type="cellIs" dxfId="96" priority="357" stopIfTrue="1" operator="equal">
      <formula>"Ad"</formula>
    </cfRule>
    <cfRule type="cellIs" dxfId="95" priority="358" stopIfTrue="1" operator="equal">
      <formula>"Va"</formula>
    </cfRule>
    <cfRule type="cellIs" dxfId="94" priority="361" stopIfTrue="1" operator="equal">
      <formula>"Fa"</formula>
    </cfRule>
  </conditionalFormatting>
  <conditionalFormatting sqref="AK59:AN59">
    <cfRule type="cellIs" dxfId="93" priority="139" stopIfTrue="1" operator="equal">
      <formula>"Au"</formula>
    </cfRule>
    <cfRule type="cellIs" dxfId="92" priority="140" stopIfTrue="1" operator="equal">
      <formula>"Ad"</formula>
    </cfRule>
    <cfRule type="cellIs" dxfId="91" priority="141" stopIfTrue="1" operator="equal">
      <formula>"Va"</formula>
    </cfRule>
    <cfRule type="cellIs" dxfId="90" priority="142" stopIfTrue="1" operator="equal">
      <formula>"Lm"</formula>
    </cfRule>
    <cfRule type="cellIs" dxfId="89" priority="143" stopIfTrue="1" operator="equal">
      <formula>"Pc"</formula>
    </cfRule>
    <cfRule type="cellIs" dxfId="88" priority="144" stopIfTrue="1" operator="equal">
      <formula>"Fa"</formula>
    </cfRule>
  </conditionalFormatting>
  <conditionalFormatting sqref="AM59:AP59">
    <cfRule type="cellIs" dxfId="87" priority="129" stopIfTrue="1" operator="equal">
      <formula>"Va"</formula>
    </cfRule>
    <cfRule type="cellIs" dxfId="86" priority="132" stopIfTrue="1" operator="equal">
      <formula>"Fa"</formula>
    </cfRule>
    <cfRule type="cellIs" dxfId="85" priority="128" stopIfTrue="1" operator="equal">
      <formula>"Ad"</formula>
    </cfRule>
    <cfRule type="cellIs" dxfId="84" priority="131" stopIfTrue="1" operator="equal">
      <formula>"Pc"</formula>
    </cfRule>
    <cfRule type="cellIs" dxfId="83" priority="127" stopIfTrue="1" operator="equal">
      <formula>"Au"</formula>
    </cfRule>
    <cfRule type="cellIs" dxfId="82" priority="130" stopIfTrue="1" operator="equal">
      <formula>"Lm"</formula>
    </cfRule>
  </conditionalFormatting>
  <conditionalFormatting sqref="AO59:AP59">
    <cfRule type="cellIs" dxfId="81" priority="126" stopIfTrue="1" operator="equal">
      <formula>"Fa"</formula>
    </cfRule>
    <cfRule type="cellIs" dxfId="80" priority="125" stopIfTrue="1" operator="equal">
      <formula>"Pc"</formula>
    </cfRule>
    <cfRule type="cellIs" dxfId="79" priority="124" stopIfTrue="1" operator="equal">
      <formula>"Lm"</formula>
    </cfRule>
    <cfRule type="cellIs" dxfId="78" priority="123" stopIfTrue="1" operator="equal">
      <formula>"Va"</formula>
    </cfRule>
    <cfRule type="cellIs" dxfId="77" priority="122" stopIfTrue="1" operator="equal">
      <formula>"Ad"</formula>
    </cfRule>
    <cfRule type="cellIs" dxfId="76" priority="121" stopIfTrue="1" operator="equal">
      <formula>"Au"</formula>
    </cfRule>
  </conditionalFormatting>
  <conditionalFormatting sqref="AU59:AV59">
    <cfRule type="cellIs" dxfId="75" priority="115" stopIfTrue="1" operator="equal">
      <formula>"Au"</formula>
    </cfRule>
    <cfRule type="cellIs" dxfId="74" priority="119" stopIfTrue="1" operator="equal">
      <formula>"Pc"</formula>
    </cfRule>
    <cfRule type="cellIs" dxfId="73" priority="120" stopIfTrue="1" operator="equal">
      <formula>"Fa"</formula>
    </cfRule>
    <cfRule type="cellIs" dxfId="72" priority="118" stopIfTrue="1" operator="equal">
      <formula>"Lm"</formula>
    </cfRule>
    <cfRule type="cellIs" dxfId="71" priority="117" stopIfTrue="1" operator="equal">
      <formula>"Va"</formula>
    </cfRule>
    <cfRule type="cellIs" dxfId="70" priority="116" stopIfTrue="1" operator="equal">
      <formula>"Ad"</formula>
    </cfRule>
  </conditionalFormatting>
  <conditionalFormatting sqref="AU59:AX59">
    <cfRule type="cellIs" dxfId="69" priority="108" stopIfTrue="1" operator="equal">
      <formula>"Fa"</formula>
    </cfRule>
    <cfRule type="cellIs" dxfId="68" priority="104" stopIfTrue="1" operator="equal">
      <formula>"Ad"</formula>
    </cfRule>
    <cfRule type="cellIs" dxfId="67" priority="105" stopIfTrue="1" operator="equal">
      <formula>"Va"</formula>
    </cfRule>
    <cfRule type="cellIs" dxfId="66" priority="106" stopIfTrue="1" operator="equal">
      <formula>"Lm"</formula>
    </cfRule>
    <cfRule type="cellIs" dxfId="65" priority="107" stopIfTrue="1" operator="equal">
      <formula>"Pc"</formula>
    </cfRule>
    <cfRule type="cellIs" dxfId="64" priority="103" stopIfTrue="1" operator="equal">
      <formula>"Au"</formula>
    </cfRule>
  </conditionalFormatting>
  <conditionalFormatting sqref="AW59:AZ59">
    <cfRule type="cellIs" dxfId="63" priority="91" stopIfTrue="1" operator="equal">
      <formula>"Au"</formula>
    </cfRule>
    <cfRule type="cellIs" dxfId="62" priority="92" stopIfTrue="1" operator="equal">
      <formula>"Ad"</formula>
    </cfRule>
    <cfRule type="cellIs" dxfId="61" priority="96" stopIfTrue="1" operator="equal">
      <formula>"Fa"</formula>
    </cfRule>
    <cfRule type="cellIs" dxfId="60" priority="95" stopIfTrue="1" operator="equal">
      <formula>"Pc"</formula>
    </cfRule>
    <cfRule type="cellIs" dxfId="59" priority="93" stopIfTrue="1" operator="equal">
      <formula>"Va"</formula>
    </cfRule>
    <cfRule type="cellIs" dxfId="58" priority="94" stopIfTrue="1" operator="equal">
      <formula>"Lm"</formula>
    </cfRule>
  </conditionalFormatting>
  <conditionalFormatting sqref="AY59:BB59">
    <cfRule type="cellIs" dxfId="57" priority="84" stopIfTrue="1" operator="equal">
      <formula>"Fa"</formula>
    </cfRule>
    <cfRule type="cellIs" dxfId="56" priority="80" stopIfTrue="1" operator="equal">
      <formula>"Ad"</formula>
    </cfRule>
    <cfRule type="cellIs" dxfId="55" priority="79" stopIfTrue="1" operator="equal">
      <formula>"Au"</formula>
    </cfRule>
    <cfRule type="cellIs" dxfId="54" priority="81" stopIfTrue="1" operator="equal">
      <formula>"Va"</formula>
    </cfRule>
    <cfRule type="cellIs" dxfId="53" priority="82" stopIfTrue="1" operator="equal">
      <formula>"Lm"</formula>
    </cfRule>
    <cfRule type="cellIs" dxfId="52" priority="83" stopIfTrue="1" operator="equal">
      <formula>"Pc"</formula>
    </cfRule>
  </conditionalFormatting>
  <conditionalFormatting sqref="AZ44">
    <cfRule type="cellIs" dxfId="51" priority="417" stopIfTrue="1" operator="equal">
      <formula>"Da"</formula>
    </cfRule>
    <cfRule type="cellIs" dxfId="50" priority="418" stopIfTrue="1" operator="equal">
      <formula>"Ps"</formula>
    </cfRule>
    <cfRule type="cellIs" dxfId="49" priority="419" stopIfTrue="1" operator="equal">
      <formula>"Va"</formula>
    </cfRule>
    <cfRule type="cellIs" dxfId="48" priority="420" stopIfTrue="1" operator="equal">
      <formula>"LM"</formula>
    </cfRule>
  </conditionalFormatting>
  <conditionalFormatting sqref="BA59:BD59">
    <cfRule type="cellIs" dxfId="47" priority="67" stopIfTrue="1" operator="equal">
      <formula>"Au"</formula>
    </cfRule>
    <cfRule type="cellIs" dxfId="46" priority="72" stopIfTrue="1" operator="equal">
      <formula>"Fa"</formula>
    </cfRule>
    <cfRule type="cellIs" dxfId="45" priority="71" stopIfTrue="1" operator="equal">
      <formula>"Pc"</formula>
    </cfRule>
    <cfRule type="cellIs" dxfId="44" priority="70" stopIfTrue="1" operator="equal">
      <formula>"Lm"</formula>
    </cfRule>
    <cfRule type="cellIs" dxfId="43" priority="69" stopIfTrue="1" operator="equal">
      <formula>"Va"</formula>
    </cfRule>
    <cfRule type="cellIs" dxfId="42" priority="68" stopIfTrue="1" operator="equal">
      <formula>"Ad"</formula>
    </cfRule>
  </conditionalFormatting>
  <conditionalFormatting sqref="BC59:BD59">
    <cfRule type="cellIs" dxfId="41" priority="61" stopIfTrue="1" operator="equal">
      <formula>"Au"</formula>
    </cfRule>
    <cfRule type="cellIs" dxfId="40" priority="62" stopIfTrue="1" operator="equal">
      <formula>"Ad"</formula>
    </cfRule>
    <cfRule type="cellIs" dxfId="39" priority="63" stopIfTrue="1" operator="equal">
      <formula>"Va"</formula>
    </cfRule>
    <cfRule type="cellIs" dxfId="38" priority="64" stopIfTrue="1" operator="equal">
      <formula>"Lm"</formula>
    </cfRule>
    <cfRule type="cellIs" dxfId="37" priority="65" stopIfTrue="1" operator="equal">
      <formula>"Pc"</formula>
    </cfRule>
    <cfRule type="cellIs" dxfId="36" priority="66" stopIfTrue="1" operator="equal">
      <formula>"Fa"</formula>
    </cfRule>
  </conditionalFormatting>
  <conditionalFormatting sqref="BI59:BJ59">
    <cfRule type="cellIs" dxfId="35" priority="58" stopIfTrue="1" operator="equal">
      <formula>"Lm"</formula>
    </cfRule>
    <cfRule type="cellIs" dxfId="34" priority="55" stopIfTrue="1" operator="equal">
      <formula>"Au"</formula>
    </cfRule>
    <cfRule type="cellIs" dxfId="33" priority="56" stopIfTrue="1" operator="equal">
      <formula>"Ad"</formula>
    </cfRule>
    <cfRule type="cellIs" dxfId="32" priority="57" stopIfTrue="1" operator="equal">
      <formula>"Va"</formula>
    </cfRule>
    <cfRule type="cellIs" dxfId="31" priority="59" stopIfTrue="1" operator="equal">
      <formula>"Pc"</formula>
    </cfRule>
    <cfRule type="cellIs" dxfId="30" priority="60" stopIfTrue="1" operator="equal">
      <formula>"Fa"</formula>
    </cfRule>
  </conditionalFormatting>
  <conditionalFormatting sqref="BI59:BL59">
    <cfRule type="cellIs" dxfId="29" priority="48" stopIfTrue="1" operator="equal">
      <formula>"Fa"</formula>
    </cfRule>
    <cfRule type="cellIs" dxfId="28" priority="47" stopIfTrue="1" operator="equal">
      <formula>"Pc"</formula>
    </cfRule>
    <cfRule type="cellIs" dxfId="27" priority="46" stopIfTrue="1" operator="equal">
      <formula>"Lm"</formula>
    </cfRule>
    <cfRule type="cellIs" dxfId="26" priority="45" stopIfTrue="1" operator="equal">
      <formula>"Va"</formula>
    </cfRule>
    <cfRule type="cellIs" dxfId="25" priority="44" stopIfTrue="1" operator="equal">
      <formula>"Ad"</formula>
    </cfRule>
    <cfRule type="cellIs" dxfId="24" priority="43" stopIfTrue="1" operator="equal">
      <formula>"Au"</formula>
    </cfRule>
  </conditionalFormatting>
  <conditionalFormatting sqref="BK59:BN59">
    <cfRule type="cellIs" dxfId="23" priority="36" stopIfTrue="1" operator="equal">
      <formula>"Fa"</formula>
    </cfRule>
    <cfRule type="cellIs" dxfId="22" priority="34" stopIfTrue="1" operator="equal">
      <formula>"Lm"</formula>
    </cfRule>
    <cfRule type="cellIs" dxfId="21" priority="33" stopIfTrue="1" operator="equal">
      <formula>"Va"</formula>
    </cfRule>
    <cfRule type="cellIs" dxfId="20" priority="32" stopIfTrue="1" operator="equal">
      <formula>"Ad"</formula>
    </cfRule>
    <cfRule type="cellIs" dxfId="19" priority="31" stopIfTrue="1" operator="equal">
      <formula>"Au"</formula>
    </cfRule>
    <cfRule type="cellIs" dxfId="18" priority="35" stopIfTrue="1" operator="equal">
      <formula>"Pc"</formula>
    </cfRule>
  </conditionalFormatting>
  <conditionalFormatting sqref="BM59:BP59">
    <cfRule type="cellIs" dxfId="17" priority="20" stopIfTrue="1" operator="equal">
      <formula>"Ad"</formula>
    </cfRule>
    <cfRule type="cellIs" dxfId="16" priority="19" stopIfTrue="1" operator="equal">
      <formula>"Au"</formula>
    </cfRule>
    <cfRule type="cellIs" dxfId="15" priority="24" stopIfTrue="1" operator="equal">
      <formula>"Fa"</formula>
    </cfRule>
    <cfRule type="cellIs" dxfId="14" priority="23" stopIfTrue="1" operator="equal">
      <formula>"Pc"</formula>
    </cfRule>
    <cfRule type="cellIs" dxfId="13" priority="22" stopIfTrue="1" operator="equal">
      <formula>"Lm"</formula>
    </cfRule>
    <cfRule type="cellIs" dxfId="12" priority="21" stopIfTrue="1" operator="equal">
      <formula>"Va"</formula>
    </cfRule>
  </conditionalFormatting>
  <conditionalFormatting sqref="BO59:BR59">
    <cfRule type="cellIs" dxfId="11" priority="8" stopIfTrue="1" operator="equal">
      <formula>"Ad"</formula>
    </cfRule>
    <cfRule type="cellIs" dxfId="10" priority="12" stopIfTrue="1" operator="equal">
      <formula>"Fa"</formula>
    </cfRule>
    <cfRule type="cellIs" dxfId="9" priority="11" stopIfTrue="1" operator="equal">
      <formula>"Pc"</formula>
    </cfRule>
    <cfRule type="cellIs" dxfId="8" priority="10" stopIfTrue="1" operator="equal">
      <formula>"Lm"</formula>
    </cfRule>
    <cfRule type="cellIs" dxfId="7" priority="9" stopIfTrue="1" operator="equal">
      <formula>"Va"</formula>
    </cfRule>
    <cfRule type="cellIs" dxfId="6" priority="7" stopIfTrue="1" operator="equal">
      <formula>"Au"</formula>
    </cfRule>
  </conditionalFormatting>
  <conditionalFormatting sqref="BQ59:BR59">
    <cfRule type="cellIs" dxfId="5" priority="6" stopIfTrue="1" operator="equal">
      <formula>"Fa"</formula>
    </cfRule>
    <cfRule type="cellIs" dxfId="4" priority="2" stopIfTrue="1" operator="equal">
      <formula>"Ad"</formula>
    </cfRule>
    <cfRule type="cellIs" dxfId="3" priority="5" stopIfTrue="1" operator="equal">
      <formula>"Pc"</formula>
    </cfRule>
    <cfRule type="cellIs" dxfId="2" priority="4" stopIfTrue="1" operator="equal">
      <formula>"Lm"</formula>
    </cfRule>
    <cfRule type="cellIs" dxfId="1" priority="3" stopIfTrue="1" operator="equal">
      <formula>"Va"</formula>
    </cfRule>
    <cfRule type="cellIs" dxfId="0" priority="1" stopIfTrue="1" operator="equal">
      <formula>"Au"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Tte-8 ENERO 2023</vt:lpstr>
      <vt:lpstr>Tte-8 FEBRERO 2023</vt:lpstr>
      <vt:lpstr>Tte-8 MARZO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Gabriel Carvajal Marambio</cp:lastModifiedBy>
  <cp:lastPrinted>2022-11-28T16:24:11Z</cp:lastPrinted>
  <dcterms:created xsi:type="dcterms:W3CDTF">2022-10-14T10:59:48Z</dcterms:created>
  <dcterms:modified xsi:type="dcterms:W3CDTF">2023-04-20T21:21:48Z</dcterms:modified>
</cp:coreProperties>
</file>