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bri\Desktop\asistencia TT8\"/>
    </mc:Choice>
  </mc:AlternateContent>
  <xr:revisionPtr revIDLastSave="0" documentId="8_{1F13D5AC-84FC-494C-AA65-345EC73EDC54}" xr6:coauthVersionLast="47" xr6:coauthVersionMax="47" xr10:uidLastSave="{00000000-0000-0000-0000-000000000000}"/>
  <bookViews>
    <workbookView xWindow="-120" yWindow="-120" windowWidth="29040" windowHeight="15840" firstSheet="5" activeTab="6" xr2:uid="{00000000-000D-0000-FFFF-FFFF00000000}"/>
  </bookViews>
  <sheets>
    <sheet name="Tte-8 ENERO 2023" sheetId="1" r:id="rId1"/>
    <sheet name="Tte-8 FEBRERO 2023" sheetId="2" r:id="rId2"/>
    <sheet name="Tte-8 MARZO 2023" sheetId="3" r:id="rId3"/>
    <sheet name="Tte-8 ABRIL 2023" sheetId="4" r:id="rId4"/>
    <sheet name="Tte-8 MAYO 2023" sheetId="5" r:id="rId5"/>
    <sheet name="Tte-8 JUNIO 2023" sheetId="6" r:id="rId6"/>
    <sheet name="Tte-8 JULIO 2023" sheetId="7" r:id="rId7"/>
    <sheet name="Tte-8 AGOSTO 2023" sheetId="8" r:id="rId8"/>
    <sheet name="Tte-8 SEPTIEMBRE 2023" sheetId="9" r:id="rId9"/>
    <sheet name="Tte-8 OCTUBRE 2023" sheetId="10" r:id="rId10"/>
    <sheet name="Tte-8 NOVIEMBRE 2023" sheetId="11" r:id="rId11"/>
    <sheet name="Tte-8 DICIEMBRE 2023" sheetId="12" r:id="rId12"/>
    <sheet name="CHOCAS FRIAS" sheetId="13" state="hidden" r:id="rId13"/>
  </sheets>
  <definedNames>
    <definedName name="_xlnm._FilterDatabase" localSheetId="5" hidden="1">'Tte-8 JUNIO 2023'!$B$4:$CA$59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1" i="8" l="1"/>
  <c r="CB11" i="8"/>
  <c r="CA11" i="8"/>
  <c r="BZ11" i="8"/>
  <c r="BY11" i="8"/>
  <c r="BX11" i="8"/>
  <c r="BW11" i="8"/>
  <c r="BV11" i="8"/>
  <c r="BU11" i="8"/>
  <c r="BT11" i="8"/>
  <c r="BS11" i="8"/>
  <c r="CC12" i="8"/>
  <c r="CB12" i="8"/>
  <c r="CA12" i="8"/>
  <c r="BZ12" i="8"/>
  <c r="BY12" i="8"/>
  <c r="BX12" i="8"/>
  <c r="BW12" i="8"/>
  <c r="BV12" i="8"/>
  <c r="BU12" i="8"/>
  <c r="BT12" i="8"/>
  <c r="BS12" i="8"/>
  <c r="CC11" i="7"/>
  <c r="CB11" i="7"/>
  <c r="CA11" i="7"/>
  <c r="BZ11" i="7"/>
  <c r="BY11" i="7"/>
  <c r="BX11" i="7"/>
  <c r="BW11" i="7"/>
  <c r="BV11" i="7"/>
  <c r="BU11" i="7"/>
  <c r="BT11" i="7"/>
  <c r="BS11" i="7"/>
  <c r="CC12" i="7"/>
  <c r="CB12" i="7"/>
  <c r="CA12" i="7"/>
  <c r="BZ12" i="7"/>
  <c r="BY12" i="7"/>
  <c r="BX12" i="7"/>
  <c r="BW12" i="7"/>
  <c r="BV12" i="7"/>
  <c r="BU12" i="7"/>
  <c r="BT12" i="7"/>
  <c r="BS12" i="7"/>
  <c r="E4" i="13" l="1"/>
  <c r="G4" i="13" s="1"/>
  <c r="BS48" i="7" l="1"/>
  <c r="BT48" i="7"/>
  <c r="BU48" i="7"/>
  <c r="BV48" i="7"/>
  <c r="BW48" i="7"/>
  <c r="BX48" i="7"/>
  <c r="BY48" i="7"/>
  <c r="BZ48" i="7"/>
  <c r="CA48" i="7"/>
  <c r="CB48" i="7"/>
  <c r="CC48" i="7"/>
  <c r="BS49" i="7"/>
  <c r="BT49" i="7"/>
  <c r="BU49" i="7"/>
  <c r="BV49" i="7"/>
  <c r="BW49" i="7"/>
  <c r="BX49" i="7"/>
  <c r="BY49" i="7"/>
  <c r="BZ49" i="7"/>
  <c r="CA49" i="7"/>
  <c r="CB49" i="7"/>
  <c r="CC49" i="7"/>
  <c r="BS50" i="7"/>
  <c r="BT50" i="7"/>
  <c r="BU50" i="7"/>
  <c r="BV50" i="7"/>
  <c r="BW50" i="7"/>
  <c r="BX50" i="7"/>
  <c r="BY50" i="7"/>
  <c r="BZ50" i="7"/>
  <c r="CA50" i="7"/>
  <c r="CB50" i="7"/>
  <c r="CC50" i="7"/>
  <c r="BS51" i="7"/>
  <c r="BT51" i="7"/>
  <c r="BU51" i="7"/>
  <c r="BV51" i="7"/>
  <c r="BW51" i="7"/>
  <c r="BX51" i="7"/>
  <c r="BY51" i="7"/>
  <c r="BZ51" i="7"/>
  <c r="CA51" i="7"/>
  <c r="CB51" i="7"/>
  <c r="CC51" i="7"/>
  <c r="BS52" i="7"/>
  <c r="BT52" i="7"/>
  <c r="BU52" i="7"/>
  <c r="BV52" i="7"/>
  <c r="BW52" i="7"/>
  <c r="BX52" i="7"/>
  <c r="BY52" i="7"/>
  <c r="BZ52" i="7"/>
  <c r="CA52" i="7"/>
  <c r="CB52" i="7"/>
  <c r="CC52" i="7"/>
  <c r="BS53" i="7"/>
  <c r="BT53" i="7"/>
  <c r="BU53" i="7"/>
  <c r="BV53" i="7"/>
  <c r="BW53" i="7"/>
  <c r="BX53" i="7"/>
  <c r="BY53" i="7"/>
  <c r="BZ53" i="7"/>
  <c r="CA53" i="7"/>
  <c r="CB53" i="7"/>
  <c r="CC53" i="7"/>
  <c r="BS54" i="7"/>
  <c r="BT54" i="7"/>
  <c r="BU54" i="7"/>
  <c r="BV54" i="7"/>
  <c r="BW54" i="7"/>
  <c r="BX54" i="7"/>
  <c r="BY54" i="7"/>
  <c r="BZ54" i="7"/>
  <c r="CA54" i="7"/>
  <c r="CB54" i="7"/>
  <c r="CC54" i="7"/>
  <c r="BS55" i="7"/>
  <c r="BT55" i="7"/>
  <c r="BU55" i="7"/>
  <c r="BV55" i="7"/>
  <c r="BW55" i="7"/>
  <c r="BX55" i="7"/>
  <c r="BY55" i="7"/>
  <c r="BZ55" i="7"/>
  <c r="CA55" i="7"/>
  <c r="CB55" i="7"/>
  <c r="CC55" i="7"/>
  <c r="BS34" i="7"/>
  <c r="BT34" i="7"/>
  <c r="BU34" i="7"/>
  <c r="BV34" i="7"/>
  <c r="BW34" i="7"/>
  <c r="BX34" i="7"/>
  <c r="BY34" i="7"/>
  <c r="BZ34" i="7"/>
  <c r="CA34" i="7"/>
  <c r="CB34" i="7"/>
  <c r="CC34" i="7"/>
  <c r="BS31" i="7"/>
  <c r="BT31" i="7"/>
  <c r="BU31" i="7"/>
  <c r="BV31" i="7"/>
  <c r="BW31" i="7"/>
  <c r="BX31" i="7"/>
  <c r="BY31" i="7"/>
  <c r="BZ31" i="7"/>
  <c r="CA31" i="7"/>
  <c r="CB31" i="7"/>
  <c r="CC31" i="7"/>
  <c r="BS9" i="7"/>
  <c r="BT9" i="7"/>
  <c r="BU9" i="7"/>
  <c r="BV9" i="7"/>
  <c r="BW9" i="7"/>
  <c r="BX9" i="7"/>
  <c r="BY9" i="7"/>
  <c r="BZ9" i="7"/>
  <c r="CA9" i="7"/>
  <c r="CB9" i="7"/>
  <c r="CC9" i="7"/>
  <c r="BT10" i="5" l="1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9" i="5"/>
  <c r="BT8" i="5"/>
  <c r="BQ31" i="6" l="1"/>
  <c r="BR31" i="6"/>
  <c r="BS31" i="6"/>
  <c r="BT31" i="6"/>
  <c r="BU31" i="6"/>
  <c r="BV31" i="6"/>
  <c r="BW31" i="6"/>
  <c r="BX31" i="6"/>
  <c r="BY31" i="6"/>
  <c r="BZ31" i="6"/>
  <c r="CA31" i="6"/>
  <c r="BQ32" i="6"/>
  <c r="BR32" i="6"/>
  <c r="BS32" i="6"/>
  <c r="BT32" i="6"/>
  <c r="BU32" i="6"/>
  <c r="BV32" i="6"/>
  <c r="BW32" i="6"/>
  <c r="BX32" i="6"/>
  <c r="BY32" i="6"/>
  <c r="BZ32" i="6"/>
  <c r="CA32" i="6"/>
  <c r="BQ33" i="6"/>
  <c r="BR33" i="6"/>
  <c r="BS33" i="6"/>
  <c r="BT33" i="6"/>
  <c r="BU33" i="6"/>
  <c r="BV33" i="6"/>
  <c r="BW33" i="6"/>
  <c r="BX33" i="6"/>
  <c r="BY33" i="6"/>
  <c r="BZ33" i="6"/>
  <c r="CA33" i="6"/>
  <c r="BQ34" i="6"/>
  <c r="BR34" i="6"/>
  <c r="BS34" i="6"/>
  <c r="BT34" i="6"/>
  <c r="BU34" i="6"/>
  <c r="BV34" i="6"/>
  <c r="BW34" i="6"/>
  <c r="BX34" i="6"/>
  <c r="BY34" i="6"/>
  <c r="BZ34" i="6"/>
  <c r="CA34" i="6"/>
  <c r="BQ35" i="6"/>
  <c r="BR35" i="6"/>
  <c r="BS35" i="6"/>
  <c r="BT35" i="6"/>
  <c r="BU35" i="6"/>
  <c r="BV35" i="6"/>
  <c r="BW35" i="6"/>
  <c r="BX35" i="6"/>
  <c r="BY35" i="6"/>
  <c r="BZ35" i="6"/>
  <c r="CA35" i="6"/>
  <c r="BQ36" i="6"/>
  <c r="BR36" i="6"/>
  <c r="BS36" i="6"/>
  <c r="BT36" i="6"/>
  <c r="BU36" i="6"/>
  <c r="BV36" i="6"/>
  <c r="BW36" i="6"/>
  <c r="BX36" i="6"/>
  <c r="BY36" i="6"/>
  <c r="BZ36" i="6"/>
  <c r="CA36" i="6"/>
  <c r="BQ37" i="6"/>
  <c r="BR37" i="6"/>
  <c r="BS37" i="6"/>
  <c r="BT37" i="6"/>
  <c r="BU37" i="6"/>
  <c r="BV37" i="6"/>
  <c r="BW37" i="6"/>
  <c r="BX37" i="6"/>
  <c r="BY37" i="6"/>
  <c r="BZ37" i="6"/>
  <c r="CA37" i="6"/>
  <c r="BQ38" i="6"/>
  <c r="BR38" i="6"/>
  <c r="BS38" i="6"/>
  <c r="BT38" i="6"/>
  <c r="BU38" i="6"/>
  <c r="BV38" i="6"/>
  <c r="BW38" i="6"/>
  <c r="BX38" i="6"/>
  <c r="BY38" i="6"/>
  <c r="BZ38" i="6"/>
  <c r="CA38" i="6"/>
  <c r="BQ39" i="6"/>
  <c r="BR39" i="6"/>
  <c r="BS39" i="6"/>
  <c r="BT39" i="6"/>
  <c r="BU39" i="6"/>
  <c r="BV39" i="6"/>
  <c r="BW39" i="6"/>
  <c r="BX39" i="6"/>
  <c r="BY39" i="6"/>
  <c r="BZ39" i="6"/>
  <c r="CA39" i="6"/>
  <c r="BQ40" i="6"/>
  <c r="BR40" i="6"/>
  <c r="BS40" i="6"/>
  <c r="BT40" i="6"/>
  <c r="BU40" i="6"/>
  <c r="BV40" i="6"/>
  <c r="BW40" i="6"/>
  <c r="BX40" i="6"/>
  <c r="BY40" i="6"/>
  <c r="BZ40" i="6"/>
  <c r="CA40" i="6"/>
  <c r="BQ41" i="6"/>
  <c r="BR41" i="6"/>
  <c r="BS41" i="6"/>
  <c r="BT41" i="6"/>
  <c r="BU41" i="6"/>
  <c r="BV41" i="6"/>
  <c r="BW41" i="6"/>
  <c r="BX41" i="6"/>
  <c r="BY41" i="6"/>
  <c r="BZ41" i="6"/>
  <c r="CA41" i="6"/>
  <c r="BQ42" i="6"/>
  <c r="BR42" i="6"/>
  <c r="BS42" i="6"/>
  <c r="BT42" i="6"/>
  <c r="BU42" i="6"/>
  <c r="BV42" i="6"/>
  <c r="BW42" i="6"/>
  <c r="BX42" i="6"/>
  <c r="BY42" i="6"/>
  <c r="BZ42" i="6"/>
  <c r="CA42" i="6"/>
  <c r="BQ43" i="6"/>
  <c r="BR43" i="6"/>
  <c r="BS43" i="6"/>
  <c r="BT43" i="6"/>
  <c r="BU43" i="6"/>
  <c r="BV43" i="6"/>
  <c r="BW43" i="6"/>
  <c r="BX43" i="6"/>
  <c r="BY43" i="6"/>
  <c r="BZ43" i="6"/>
  <c r="CA43" i="6"/>
  <c r="BQ44" i="6"/>
  <c r="BR44" i="6"/>
  <c r="BS44" i="6"/>
  <c r="BT44" i="6"/>
  <c r="BU44" i="6"/>
  <c r="BV44" i="6"/>
  <c r="BW44" i="6"/>
  <c r="BX44" i="6"/>
  <c r="BY44" i="6"/>
  <c r="BZ44" i="6"/>
  <c r="CA44" i="6"/>
  <c r="BQ45" i="6"/>
  <c r="BR45" i="6"/>
  <c r="BS45" i="6"/>
  <c r="BT45" i="6"/>
  <c r="BU45" i="6"/>
  <c r="BV45" i="6"/>
  <c r="BW45" i="6"/>
  <c r="BX45" i="6"/>
  <c r="BY45" i="6"/>
  <c r="BZ45" i="6"/>
  <c r="CA45" i="6"/>
  <c r="BQ46" i="6"/>
  <c r="BR46" i="6"/>
  <c r="BS46" i="6"/>
  <c r="BT46" i="6"/>
  <c r="BU46" i="6"/>
  <c r="BV46" i="6"/>
  <c r="BW46" i="6"/>
  <c r="BX46" i="6"/>
  <c r="BY46" i="6"/>
  <c r="BZ46" i="6"/>
  <c r="CA46" i="6"/>
  <c r="BQ47" i="6"/>
  <c r="BR47" i="6"/>
  <c r="BS47" i="6"/>
  <c r="BT47" i="6"/>
  <c r="BU47" i="6"/>
  <c r="BV47" i="6"/>
  <c r="BW47" i="6"/>
  <c r="BX47" i="6"/>
  <c r="BY47" i="6"/>
  <c r="BZ47" i="6"/>
  <c r="CA47" i="6"/>
  <c r="BQ48" i="6"/>
  <c r="BR48" i="6"/>
  <c r="BS48" i="6"/>
  <c r="BT48" i="6"/>
  <c r="BU48" i="6"/>
  <c r="BV48" i="6"/>
  <c r="BW48" i="6"/>
  <c r="BX48" i="6"/>
  <c r="BY48" i="6"/>
  <c r="BZ48" i="6"/>
  <c r="CA48" i="6"/>
  <c r="BQ49" i="6"/>
  <c r="BR49" i="6"/>
  <c r="BS49" i="6"/>
  <c r="BT49" i="6"/>
  <c r="BU49" i="6"/>
  <c r="BV49" i="6"/>
  <c r="BW49" i="6"/>
  <c r="BX49" i="6"/>
  <c r="BY49" i="6"/>
  <c r="BZ49" i="6"/>
  <c r="CA49" i="6"/>
  <c r="BQ50" i="6"/>
  <c r="BR50" i="6"/>
  <c r="BS50" i="6"/>
  <c r="BT50" i="6"/>
  <c r="BU50" i="6"/>
  <c r="BV50" i="6"/>
  <c r="BW50" i="6"/>
  <c r="BX50" i="6"/>
  <c r="BY50" i="6"/>
  <c r="BZ50" i="6"/>
  <c r="CA50" i="6"/>
  <c r="BQ51" i="6"/>
  <c r="BR51" i="6"/>
  <c r="BS51" i="6"/>
  <c r="BT51" i="6"/>
  <c r="BU51" i="6"/>
  <c r="BV51" i="6"/>
  <c r="BW51" i="6"/>
  <c r="BX51" i="6"/>
  <c r="BY51" i="6"/>
  <c r="BZ51" i="6"/>
  <c r="CA51" i="6"/>
  <c r="BQ52" i="6"/>
  <c r="BR52" i="6"/>
  <c r="BS52" i="6"/>
  <c r="BT52" i="6"/>
  <c r="BU52" i="6"/>
  <c r="BV52" i="6"/>
  <c r="BW52" i="6"/>
  <c r="BX52" i="6"/>
  <c r="BY52" i="6"/>
  <c r="BZ52" i="6"/>
  <c r="CA52" i="6"/>
  <c r="BQ53" i="6"/>
  <c r="BR53" i="6"/>
  <c r="BS53" i="6"/>
  <c r="BT53" i="6"/>
  <c r="BU53" i="6"/>
  <c r="BV53" i="6"/>
  <c r="BW53" i="6"/>
  <c r="BX53" i="6"/>
  <c r="BY53" i="6"/>
  <c r="BZ53" i="6"/>
  <c r="CA53" i="6"/>
  <c r="BQ54" i="6"/>
  <c r="BR54" i="6"/>
  <c r="BS54" i="6"/>
  <c r="BT54" i="6"/>
  <c r="BU54" i="6"/>
  <c r="BV54" i="6"/>
  <c r="BW54" i="6"/>
  <c r="BX54" i="6"/>
  <c r="BY54" i="6"/>
  <c r="BZ54" i="6"/>
  <c r="CA54" i="6"/>
  <c r="BQ55" i="6"/>
  <c r="BR55" i="6"/>
  <c r="BS55" i="6"/>
  <c r="BT55" i="6"/>
  <c r="BU55" i="6"/>
  <c r="BV55" i="6"/>
  <c r="BW55" i="6"/>
  <c r="BX55" i="6"/>
  <c r="BY55" i="6"/>
  <c r="BZ55" i="6"/>
  <c r="CA55" i="6"/>
  <c r="BQ56" i="6"/>
  <c r="BR56" i="6"/>
  <c r="BS56" i="6"/>
  <c r="BT56" i="6"/>
  <c r="BU56" i="6"/>
  <c r="BV56" i="6"/>
  <c r="BW56" i="6"/>
  <c r="BX56" i="6"/>
  <c r="BY56" i="6"/>
  <c r="BZ56" i="6"/>
  <c r="CA56" i="6"/>
  <c r="BQ57" i="6"/>
  <c r="BR57" i="6"/>
  <c r="BS57" i="6"/>
  <c r="BT57" i="6"/>
  <c r="BU57" i="6"/>
  <c r="BV57" i="6"/>
  <c r="BW57" i="6"/>
  <c r="BX57" i="6"/>
  <c r="BY57" i="6"/>
  <c r="BZ57" i="6"/>
  <c r="CA57" i="6"/>
  <c r="BQ58" i="6"/>
  <c r="BR58" i="6"/>
  <c r="BS58" i="6"/>
  <c r="BT58" i="6"/>
  <c r="BU58" i="6"/>
  <c r="BV58" i="6"/>
  <c r="BW58" i="6"/>
  <c r="BX58" i="6"/>
  <c r="BY58" i="6"/>
  <c r="BZ58" i="6"/>
  <c r="CA58" i="6"/>
  <c r="BQ59" i="6"/>
  <c r="BR59" i="6"/>
  <c r="BS59" i="6"/>
  <c r="BT59" i="6"/>
  <c r="BU59" i="6"/>
  <c r="BV59" i="6"/>
  <c r="BW59" i="6"/>
  <c r="BX59" i="6"/>
  <c r="BY59" i="6"/>
  <c r="BZ59" i="6"/>
  <c r="CA59" i="6"/>
  <c r="BQ9" i="6"/>
  <c r="BR9" i="6"/>
  <c r="BS9" i="6"/>
  <c r="BT9" i="6"/>
  <c r="BU9" i="6"/>
  <c r="BV9" i="6"/>
  <c r="BW9" i="6"/>
  <c r="BX9" i="6"/>
  <c r="BY9" i="6"/>
  <c r="BZ9" i="6"/>
  <c r="CA9" i="6"/>
  <c r="CC42" i="5" l="1"/>
  <c r="CB42" i="5"/>
  <c r="CA42" i="5"/>
  <c r="BZ42" i="5"/>
  <c r="BY42" i="5"/>
  <c r="BX42" i="5"/>
  <c r="BW42" i="5"/>
  <c r="BV42" i="5"/>
  <c r="BU42" i="5"/>
  <c r="BS42" i="5"/>
  <c r="CA12" i="6"/>
  <c r="BZ12" i="6"/>
  <c r="BY12" i="6"/>
  <c r="BX12" i="6"/>
  <c r="BW12" i="6"/>
  <c r="BV12" i="6"/>
  <c r="BU12" i="6"/>
  <c r="BT12" i="6"/>
  <c r="BS12" i="6"/>
  <c r="BR12" i="6"/>
  <c r="BQ12" i="6"/>
  <c r="CC9" i="6"/>
  <c r="CB9" i="6"/>
  <c r="CC49" i="5" l="1"/>
  <c r="CB49" i="5"/>
  <c r="CA49" i="5"/>
  <c r="BZ49" i="5"/>
  <c r="BY49" i="5"/>
  <c r="BX49" i="5"/>
  <c r="BW49" i="5"/>
  <c r="BV49" i="5"/>
  <c r="BU49" i="5"/>
  <c r="BS49" i="5"/>
  <c r="CC11" i="5"/>
  <c r="CB11" i="5"/>
  <c r="CA11" i="5"/>
  <c r="BZ11" i="5"/>
  <c r="BY11" i="5"/>
  <c r="BX11" i="5"/>
  <c r="BW11" i="5"/>
  <c r="BV11" i="5"/>
  <c r="BU11" i="5"/>
  <c r="BS11" i="5"/>
  <c r="CC12" i="5"/>
  <c r="CB12" i="5"/>
  <c r="CA12" i="5"/>
  <c r="BZ12" i="5"/>
  <c r="BY12" i="5"/>
  <c r="BX12" i="5"/>
  <c r="BW12" i="5"/>
  <c r="BV12" i="5"/>
  <c r="BU12" i="5"/>
  <c r="BS12" i="5"/>
  <c r="BS55" i="5" l="1"/>
  <c r="BU55" i="5"/>
  <c r="BV55" i="5"/>
  <c r="BW55" i="5"/>
  <c r="BX55" i="5"/>
  <c r="BY55" i="5"/>
  <c r="BZ55" i="5"/>
  <c r="CA55" i="5"/>
  <c r="CB55" i="5"/>
  <c r="CC55" i="5"/>
  <c r="BU34" i="5" l="1"/>
  <c r="BS10" i="5"/>
  <c r="BU10" i="5"/>
  <c r="BV10" i="5"/>
  <c r="BW10" i="5"/>
  <c r="BX10" i="5"/>
  <c r="BY10" i="5"/>
  <c r="BZ10" i="5"/>
  <c r="CA10" i="5"/>
  <c r="CB10" i="5"/>
  <c r="CC10" i="5"/>
  <c r="BS13" i="5"/>
  <c r="BU13" i="5"/>
  <c r="BV13" i="5"/>
  <c r="BW13" i="5"/>
  <c r="BX13" i="5"/>
  <c r="BY13" i="5"/>
  <c r="BZ13" i="5"/>
  <c r="CA13" i="5"/>
  <c r="CB13" i="5"/>
  <c r="CC13" i="5"/>
  <c r="BS14" i="5"/>
  <c r="BU14" i="5"/>
  <c r="BV14" i="5"/>
  <c r="BW14" i="5"/>
  <c r="BX14" i="5"/>
  <c r="BY14" i="5"/>
  <c r="BZ14" i="5"/>
  <c r="CA14" i="5"/>
  <c r="CB14" i="5"/>
  <c r="CC14" i="5"/>
  <c r="BS15" i="5"/>
  <c r="BU15" i="5"/>
  <c r="BV15" i="5"/>
  <c r="BW15" i="5"/>
  <c r="BX15" i="5"/>
  <c r="BY15" i="5"/>
  <c r="BZ15" i="5"/>
  <c r="CA15" i="5"/>
  <c r="CB15" i="5"/>
  <c r="CC15" i="5"/>
  <c r="BS16" i="5"/>
  <c r="BU16" i="5"/>
  <c r="BV16" i="5"/>
  <c r="BW16" i="5"/>
  <c r="BX16" i="5"/>
  <c r="BY16" i="5"/>
  <c r="BZ16" i="5"/>
  <c r="CA16" i="5"/>
  <c r="CB16" i="5"/>
  <c r="CC16" i="5"/>
  <c r="BS17" i="5"/>
  <c r="BU17" i="5"/>
  <c r="BV17" i="5"/>
  <c r="BW17" i="5"/>
  <c r="BX17" i="5"/>
  <c r="BY17" i="5"/>
  <c r="BZ17" i="5"/>
  <c r="CA17" i="5"/>
  <c r="CB17" i="5"/>
  <c r="CC17" i="5"/>
  <c r="BS18" i="5"/>
  <c r="BU18" i="5"/>
  <c r="BV18" i="5"/>
  <c r="BW18" i="5"/>
  <c r="BX18" i="5"/>
  <c r="BY18" i="5"/>
  <c r="BZ18" i="5"/>
  <c r="CA18" i="5"/>
  <c r="CB18" i="5"/>
  <c r="CC18" i="5"/>
  <c r="BS19" i="5"/>
  <c r="BU19" i="5"/>
  <c r="BV19" i="5"/>
  <c r="BW19" i="5"/>
  <c r="BX19" i="5"/>
  <c r="BY19" i="5"/>
  <c r="BZ19" i="5"/>
  <c r="CA19" i="5"/>
  <c r="CB19" i="5"/>
  <c r="CC19" i="5"/>
  <c r="BS20" i="5"/>
  <c r="BU20" i="5"/>
  <c r="BV20" i="5"/>
  <c r="BW20" i="5"/>
  <c r="BX20" i="5"/>
  <c r="BY20" i="5"/>
  <c r="BZ20" i="5"/>
  <c r="CA20" i="5"/>
  <c r="CB20" i="5"/>
  <c r="CC20" i="5"/>
  <c r="BS21" i="5"/>
  <c r="BU21" i="5"/>
  <c r="BV21" i="5"/>
  <c r="BW21" i="5"/>
  <c r="BX21" i="5"/>
  <c r="BY21" i="5"/>
  <c r="BZ21" i="5"/>
  <c r="CA21" i="5"/>
  <c r="CB21" i="5"/>
  <c r="CC21" i="5"/>
  <c r="BS22" i="5"/>
  <c r="BU22" i="5"/>
  <c r="BV22" i="5"/>
  <c r="BW22" i="5"/>
  <c r="BX22" i="5"/>
  <c r="BY22" i="5"/>
  <c r="BZ22" i="5"/>
  <c r="CA22" i="5"/>
  <c r="CB22" i="5"/>
  <c r="CC22" i="5"/>
  <c r="BS23" i="5"/>
  <c r="BU23" i="5"/>
  <c r="BV23" i="5"/>
  <c r="BW23" i="5"/>
  <c r="BX23" i="5"/>
  <c r="BY23" i="5"/>
  <c r="BZ23" i="5"/>
  <c r="CA23" i="5"/>
  <c r="CB23" i="5"/>
  <c r="CC23" i="5"/>
  <c r="BS24" i="5"/>
  <c r="BU24" i="5"/>
  <c r="BV24" i="5"/>
  <c r="BW24" i="5"/>
  <c r="BX24" i="5"/>
  <c r="BY24" i="5"/>
  <c r="BZ24" i="5"/>
  <c r="CA24" i="5"/>
  <c r="CB24" i="5"/>
  <c r="CC24" i="5"/>
  <c r="BS25" i="5"/>
  <c r="BU25" i="5"/>
  <c r="BV25" i="5"/>
  <c r="BW25" i="5"/>
  <c r="BX25" i="5"/>
  <c r="BY25" i="5"/>
  <c r="BZ25" i="5"/>
  <c r="CA25" i="5"/>
  <c r="CB25" i="5"/>
  <c r="CC25" i="5"/>
  <c r="BS26" i="5"/>
  <c r="BU26" i="5"/>
  <c r="BV26" i="5"/>
  <c r="BW26" i="5"/>
  <c r="BX26" i="5"/>
  <c r="BY26" i="5"/>
  <c r="BZ26" i="5"/>
  <c r="CA26" i="5"/>
  <c r="CB26" i="5"/>
  <c r="CC26" i="5"/>
  <c r="BS27" i="5"/>
  <c r="BU27" i="5"/>
  <c r="BV27" i="5"/>
  <c r="BW27" i="5"/>
  <c r="BX27" i="5"/>
  <c r="BY27" i="5"/>
  <c r="BZ27" i="5"/>
  <c r="CA27" i="5"/>
  <c r="CB27" i="5"/>
  <c r="CC27" i="5"/>
  <c r="BS28" i="5"/>
  <c r="BU28" i="5"/>
  <c r="BV28" i="5"/>
  <c r="BW28" i="5"/>
  <c r="BX28" i="5"/>
  <c r="BY28" i="5"/>
  <c r="BZ28" i="5"/>
  <c r="CA28" i="5"/>
  <c r="CB28" i="5"/>
  <c r="CC28" i="5"/>
  <c r="BS29" i="5"/>
  <c r="BU29" i="5"/>
  <c r="BV29" i="5"/>
  <c r="BW29" i="5"/>
  <c r="BX29" i="5"/>
  <c r="BY29" i="5"/>
  <c r="BZ29" i="5"/>
  <c r="CA29" i="5"/>
  <c r="CB29" i="5"/>
  <c r="CC29" i="5"/>
  <c r="BS30" i="5"/>
  <c r="BU30" i="5"/>
  <c r="BV30" i="5"/>
  <c r="BW30" i="5"/>
  <c r="BX30" i="5"/>
  <c r="BY30" i="5"/>
  <c r="BZ30" i="5"/>
  <c r="CA30" i="5"/>
  <c r="CB30" i="5"/>
  <c r="CC30" i="5"/>
  <c r="BS31" i="5"/>
  <c r="BU31" i="5"/>
  <c r="BV31" i="5"/>
  <c r="BW31" i="5"/>
  <c r="BX31" i="5"/>
  <c r="BY31" i="5"/>
  <c r="BZ31" i="5"/>
  <c r="CA31" i="5"/>
  <c r="CB31" i="5"/>
  <c r="CC31" i="5"/>
  <c r="BS32" i="5"/>
  <c r="BU32" i="5"/>
  <c r="BV32" i="5"/>
  <c r="BW32" i="5"/>
  <c r="BX32" i="5"/>
  <c r="BY32" i="5"/>
  <c r="BZ32" i="5"/>
  <c r="CA32" i="5"/>
  <c r="CB32" i="5"/>
  <c r="CC32" i="5"/>
  <c r="BS33" i="5"/>
  <c r="BU33" i="5"/>
  <c r="BV33" i="5"/>
  <c r="BW33" i="5"/>
  <c r="BX33" i="5"/>
  <c r="BY33" i="5"/>
  <c r="BZ33" i="5"/>
  <c r="CA33" i="5"/>
  <c r="CB33" i="5"/>
  <c r="CC33" i="5"/>
  <c r="BS34" i="5"/>
  <c r="BV34" i="5"/>
  <c r="BW34" i="5"/>
  <c r="BX34" i="5"/>
  <c r="BY34" i="5"/>
  <c r="BZ34" i="5"/>
  <c r="CA34" i="5"/>
  <c r="CB34" i="5"/>
  <c r="CC34" i="5"/>
  <c r="BS35" i="5"/>
  <c r="BU35" i="5"/>
  <c r="BV35" i="5"/>
  <c r="BW35" i="5"/>
  <c r="BX35" i="5"/>
  <c r="BY35" i="5"/>
  <c r="BZ35" i="5"/>
  <c r="CA35" i="5"/>
  <c r="CB35" i="5"/>
  <c r="CC35" i="5"/>
  <c r="BS36" i="5"/>
  <c r="BU36" i="5"/>
  <c r="BV36" i="5"/>
  <c r="BW36" i="5"/>
  <c r="BX36" i="5"/>
  <c r="BY36" i="5"/>
  <c r="BZ36" i="5"/>
  <c r="CA36" i="5"/>
  <c r="CB36" i="5"/>
  <c r="CC36" i="5"/>
  <c r="BS37" i="5"/>
  <c r="BU37" i="5"/>
  <c r="BV37" i="5"/>
  <c r="BW37" i="5"/>
  <c r="BX37" i="5"/>
  <c r="BY37" i="5"/>
  <c r="BZ37" i="5"/>
  <c r="CA37" i="5"/>
  <c r="CB37" i="5"/>
  <c r="CC37" i="5"/>
  <c r="BS38" i="5"/>
  <c r="BU38" i="5"/>
  <c r="BV38" i="5"/>
  <c r="BW38" i="5"/>
  <c r="BX38" i="5"/>
  <c r="BY38" i="5"/>
  <c r="BZ38" i="5"/>
  <c r="CA38" i="5"/>
  <c r="CB38" i="5"/>
  <c r="CC38" i="5"/>
  <c r="BS39" i="5"/>
  <c r="BU39" i="5"/>
  <c r="BV39" i="5"/>
  <c r="BW39" i="5"/>
  <c r="BX39" i="5"/>
  <c r="BY39" i="5"/>
  <c r="BZ39" i="5"/>
  <c r="CA39" i="5"/>
  <c r="CB39" i="5"/>
  <c r="CC39" i="5"/>
  <c r="BS40" i="5"/>
  <c r="BU40" i="5"/>
  <c r="BV40" i="5"/>
  <c r="BW40" i="5"/>
  <c r="BX40" i="5"/>
  <c r="BY40" i="5"/>
  <c r="BZ40" i="5"/>
  <c r="CA40" i="5"/>
  <c r="CB40" i="5"/>
  <c r="CC40" i="5"/>
  <c r="BS41" i="5"/>
  <c r="BU41" i="5"/>
  <c r="BV41" i="5"/>
  <c r="BW41" i="5"/>
  <c r="BX41" i="5"/>
  <c r="BY41" i="5"/>
  <c r="BZ41" i="5"/>
  <c r="CA41" i="5"/>
  <c r="CB41" i="5"/>
  <c r="CC41" i="5"/>
  <c r="BS43" i="5"/>
  <c r="BU43" i="5"/>
  <c r="BV43" i="5"/>
  <c r="BW43" i="5"/>
  <c r="BX43" i="5"/>
  <c r="BY43" i="5"/>
  <c r="BZ43" i="5"/>
  <c r="CA43" i="5"/>
  <c r="CB43" i="5"/>
  <c r="CC43" i="5"/>
  <c r="BS44" i="5"/>
  <c r="BU44" i="5"/>
  <c r="BV44" i="5"/>
  <c r="BW44" i="5"/>
  <c r="BX44" i="5"/>
  <c r="BY44" i="5"/>
  <c r="BZ44" i="5"/>
  <c r="CA44" i="5"/>
  <c r="CB44" i="5"/>
  <c r="CC44" i="5"/>
  <c r="BS45" i="5"/>
  <c r="BU45" i="5"/>
  <c r="BV45" i="5"/>
  <c r="BW45" i="5"/>
  <c r="BX45" i="5"/>
  <c r="BY45" i="5"/>
  <c r="BZ45" i="5"/>
  <c r="CA45" i="5"/>
  <c r="CB45" i="5"/>
  <c r="CC45" i="5"/>
  <c r="BS46" i="5"/>
  <c r="BU46" i="5"/>
  <c r="BV46" i="5"/>
  <c r="BW46" i="5"/>
  <c r="BX46" i="5"/>
  <c r="BY46" i="5"/>
  <c r="BZ46" i="5"/>
  <c r="CA46" i="5"/>
  <c r="CB46" i="5"/>
  <c r="CC46" i="5"/>
  <c r="BS47" i="5"/>
  <c r="BU47" i="5"/>
  <c r="BV47" i="5"/>
  <c r="BW47" i="5"/>
  <c r="BX47" i="5"/>
  <c r="BY47" i="5"/>
  <c r="BZ47" i="5"/>
  <c r="CA47" i="5"/>
  <c r="CB47" i="5"/>
  <c r="CC47" i="5"/>
  <c r="BS48" i="5"/>
  <c r="BU48" i="5"/>
  <c r="BV48" i="5"/>
  <c r="BW48" i="5"/>
  <c r="BX48" i="5"/>
  <c r="BY48" i="5"/>
  <c r="BZ48" i="5"/>
  <c r="CA48" i="5"/>
  <c r="CB48" i="5"/>
  <c r="CC48" i="5"/>
  <c r="BS50" i="5"/>
  <c r="BU50" i="5"/>
  <c r="BV50" i="5"/>
  <c r="BW50" i="5"/>
  <c r="BX50" i="5"/>
  <c r="BY50" i="5"/>
  <c r="BZ50" i="5"/>
  <c r="CA50" i="5"/>
  <c r="CB50" i="5"/>
  <c r="CC50" i="5"/>
  <c r="BS51" i="5"/>
  <c r="BU51" i="5"/>
  <c r="BV51" i="5"/>
  <c r="BW51" i="5"/>
  <c r="BX51" i="5"/>
  <c r="BY51" i="5"/>
  <c r="BZ51" i="5"/>
  <c r="CA51" i="5"/>
  <c r="CB51" i="5"/>
  <c r="CC51" i="5"/>
  <c r="BS52" i="5"/>
  <c r="BU52" i="5"/>
  <c r="BV52" i="5"/>
  <c r="BW52" i="5"/>
  <c r="BX52" i="5"/>
  <c r="BY52" i="5"/>
  <c r="BZ52" i="5"/>
  <c r="CA52" i="5"/>
  <c r="CB52" i="5"/>
  <c r="CC52" i="5"/>
  <c r="BS53" i="5"/>
  <c r="BU53" i="5"/>
  <c r="BV53" i="5"/>
  <c r="BW53" i="5"/>
  <c r="BX53" i="5"/>
  <c r="BY53" i="5"/>
  <c r="BZ53" i="5"/>
  <c r="CA53" i="5"/>
  <c r="CB53" i="5"/>
  <c r="CC53" i="5"/>
  <c r="BS54" i="5"/>
  <c r="BU54" i="5"/>
  <c r="BV54" i="5"/>
  <c r="BW54" i="5"/>
  <c r="BX54" i="5"/>
  <c r="BY54" i="5"/>
  <c r="BZ54" i="5"/>
  <c r="CA54" i="5"/>
  <c r="CB54" i="5"/>
  <c r="CC54" i="5"/>
  <c r="BS56" i="5"/>
  <c r="BU56" i="5"/>
  <c r="BV56" i="5"/>
  <c r="BW56" i="5"/>
  <c r="BX56" i="5"/>
  <c r="BY56" i="5"/>
  <c r="BZ56" i="5"/>
  <c r="CA56" i="5"/>
  <c r="CB56" i="5"/>
  <c r="CC56" i="5"/>
  <c r="BS57" i="5"/>
  <c r="BU57" i="5"/>
  <c r="BV57" i="5"/>
  <c r="BW57" i="5"/>
  <c r="BX57" i="5"/>
  <c r="BY57" i="5"/>
  <c r="BZ57" i="5"/>
  <c r="CA57" i="5"/>
  <c r="CB57" i="5"/>
  <c r="CC57" i="5"/>
  <c r="BS58" i="5"/>
  <c r="BU58" i="5"/>
  <c r="BV58" i="5"/>
  <c r="BW58" i="5"/>
  <c r="BX58" i="5"/>
  <c r="BY58" i="5"/>
  <c r="BZ58" i="5"/>
  <c r="CA58" i="5"/>
  <c r="CB58" i="5"/>
  <c r="CC58" i="5"/>
  <c r="BS59" i="5"/>
  <c r="BU59" i="5"/>
  <c r="BV59" i="5"/>
  <c r="BW59" i="5"/>
  <c r="BX59" i="5"/>
  <c r="BY59" i="5"/>
  <c r="BZ59" i="5"/>
  <c r="CA59" i="5"/>
  <c r="CB59" i="5"/>
  <c r="CC59" i="5"/>
  <c r="BS60" i="5"/>
  <c r="BU60" i="5"/>
  <c r="BV60" i="5"/>
  <c r="BW60" i="5"/>
  <c r="BX60" i="5"/>
  <c r="BY60" i="5"/>
  <c r="BZ60" i="5"/>
  <c r="CA60" i="5"/>
  <c r="CB60" i="5"/>
  <c r="CC60" i="5"/>
  <c r="BS61" i="5"/>
  <c r="BU61" i="5"/>
  <c r="BV61" i="5"/>
  <c r="BW61" i="5"/>
  <c r="BX61" i="5"/>
  <c r="BY61" i="5"/>
  <c r="BZ61" i="5"/>
  <c r="CA61" i="5"/>
  <c r="CB61" i="5"/>
  <c r="CC61" i="5"/>
  <c r="BS9" i="5" l="1"/>
  <c r="BU9" i="5"/>
  <c r="BV9" i="5"/>
  <c r="BW9" i="5"/>
  <c r="BX9" i="5"/>
  <c r="BY9" i="5"/>
  <c r="BZ9" i="5"/>
  <c r="CA9" i="5"/>
  <c r="CB9" i="5"/>
  <c r="CC9" i="5"/>
  <c r="BQ30" i="4" l="1"/>
  <c r="BR30" i="4"/>
  <c r="BS30" i="4"/>
  <c r="BT30" i="4"/>
  <c r="BU30" i="4"/>
  <c r="BV30" i="4"/>
  <c r="BW30" i="4"/>
  <c r="BX30" i="4"/>
  <c r="BY30" i="4"/>
  <c r="BZ30" i="4"/>
  <c r="CA30" i="4"/>
  <c r="BQ31" i="4"/>
  <c r="BR31" i="4"/>
  <c r="BS31" i="4"/>
  <c r="BT31" i="4"/>
  <c r="BU31" i="4"/>
  <c r="BV31" i="4"/>
  <c r="BW31" i="4"/>
  <c r="BX31" i="4"/>
  <c r="BY31" i="4"/>
  <c r="BZ31" i="4"/>
  <c r="CA31" i="4"/>
  <c r="BQ32" i="4"/>
  <c r="BR32" i="4"/>
  <c r="BS32" i="4"/>
  <c r="BT32" i="4"/>
  <c r="BU32" i="4"/>
  <c r="BV32" i="4"/>
  <c r="BW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CA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W36" i="4"/>
  <c r="BX36" i="4"/>
  <c r="BY36" i="4"/>
  <c r="BZ36" i="4"/>
  <c r="CA36" i="4"/>
  <c r="BQ37" i="4"/>
  <c r="BR37" i="4"/>
  <c r="BS37" i="4"/>
  <c r="BT37" i="4"/>
  <c r="BU37" i="4"/>
  <c r="BV37" i="4"/>
  <c r="BW37" i="4"/>
  <c r="BX37" i="4"/>
  <c r="BY37" i="4"/>
  <c r="BZ37" i="4"/>
  <c r="CA37" i="4"/>
  <c r="BQ38" i="4"/>
  <c r="BR38" i="4"/>
  <c r="BS38" i="4"/>
  <c r="BT38" i="4"/>
  <c r="BU38" i="4"/>
  <c r="BV38" i="4"/>
  <c r="BW38" i="4"/>
  <c r="BX38" i="4"/>
  <c r="BY38" i="4"/>
  <c r="BZ38" i="4"/>
  <c r="CA38" i="4"/>
  <c r="BQ39" i="4"/>
  <c r="BR39" i="4"/>
  <c r="BS39" i="4"/>
  <c r="BT39" i="4"/>
  <c r="BU39" i="4"/>
  <c r="BV39" i="4"/>
  <c r="BW39" i="4"/>
  <c r="BX39" i="4"/>
  <c r="BY39" i="4"/>
  <c r="BZ39" i="4"/>
  <c r="CA39" i="4"/>
  <c r="BQ40" i="4"/>
  <c r="BR40" i="4"/>
  <c r="BS40" i="4"/>
  <c r="BT40" i="4"/>
  <c r="BU40" i="4"/>
  <c r="BV40" i="4"/>
  <c r="BW40" i="4"/>
  <c r="BX40" i="4"/>
  <c r="BY40" i="4"/>
  <c r="BZ40" i="4"/>
  <c r="CA40" i="4"/>
  <c r="BQ41" i="4"/>
  <c r="BR41" i="4"/>
  <c r="BS41" i="4"/>
  <c r="BT41" i="4"/>
  <c r="BU41" i="4"/>
  <c r="BV41" i="4"/>
  <c r="BW41" i="4"/>
  <c r="BX41" i="4"/>
  <c r="BY41" i="4"/>
  <c r="BZ41" i="4"/>
  <c r="CA41" i="4"/>
  <c r="BQ42" i="4"/>
  <c r="BR42" i="4"/>
  <c r="BS42" i="4"/>
  <c r="BT42" i="4"/>
  <c r="BU42" i="4"/>
  <c r="BV42" i="4"/>
  <c r="BW42" i="4"/>
  <c r="BX42" i="4"/>
  <c r="BY42" i="4"/>
  <c r="BZ42" i="4"/>
  <c r="CA42" i="4"/>
  <c r="BQ43" i="4"/>
  <c r="BR43" i="4"/>
  <c r="BS43" i="4"/>
  <c r="BT43" i="4"/>
  <c r="BU43" i="4"/>
  <c r="BV43" i="4"/>
  <c r="BW43" i="4"/>
  <c r="BX43" i="4"/>
  <c r="BY43" i="4"/>
  <c r="BZ43" i="4"/>
  <c r="CA43" i="4"/>
  <c r="BQ44" i="4"/>
  <c r="BR44" i="4"/>
  <c r="BS44" i="4"/>
  <c r="BT44" i="4"/>
  <c r="BU44" i="4"/>
  <c r="BV44" i="4"/>
  <c r="BW44" i="4"/>
  <c r="BX44" i="4"/>
  <c r="BY44" i="4"/>
  <c r="BZ44" i="4"/>
  <c r="CA44" i="4"/>
  <c r="BQ45" i="4"/>
  <c r="BR45" i="4"/>
  <c r="BS45" i="4"/>
  <c r="BT45" i="4"/>
  <c r="BU45" i="4"/>
  <c r="BV45" i="4"/>
  <c r="BW45" i="4"/>
  <c r="BX45" i="4"/>
  <c r="BY45" i="4"/>
  <c r="BZ45" i="4"/>
  <c r="CA45" i="4"/>
  <c r="BQ46" i="4"/>
  <c r="BR46" i="4"/>
  <c r="BS46" i="4"/>
  <c r="BT46" i="4"/>
  <c r="BU46" i="4"/>
  <c r="BV46" i="4"/>
  <c r="BW46" i="4"/>
  <c r="BX46" i="4"/>
  <c r="BY46" i="4"/>
  <c r="BZ46" i="4"/>
  <c r="CA46" i="4"/>
  <c r="BQ47" i="4"/>
  <c r="BR47" i="4"/>
  <c r="BS47" i="4"/>
  <c r="BT47" i="4"/>
  <c r="BU47" i="4"/>
  <c r="BV47" i="4"/>
  <c r="BW47" i="4"/>
  <c r="BX47" i="4"/>
  <c r="BY47" i="4"/>
  <c r="BZ47" i="4"/>
  <c r="CA47" i="4"/>
  <c r="BQ48" i="4"/>
  <c r="BR48" i="4"/>
  <c r="BS48" i="4"/>
  <c r="BT48" i="4"/>
  <c r="BU48" i="4"/>
  <c r="BV48" i="4"/>
  <c r="BW48" i="4"/>
  <c r="BX48" i="4"/>
  <c r="BY48" i="4"/>
  <c r="BZ48" i="4"/>
  <c r="CA48" i="4"/>
  <c r="BQ49" i="4"/>
  <c r="BR49" i="4"/>
  <c r="BS49" i="4"/>
  <c r="BT49" i="4"/>
  <c r="BU49" i="4"/>
  <c r="BV49" i="4"/>
  <c r="BW49" i="4"/>
  <c r="BX49" i="4"/>
  <c r="BY49" i="4"/>
  <c r="BZ49" i="4"/>
  <c r="CA49" i="4"/>
  <c r="BQ50" i="4"/>
  <c r="BR50" i="4"/>
  <c r="BS50" i="4"/>
  <c r="BT50" i="4"/>
  <c r="BU50" i="4"/>
  <c r="BV50" i="4"/>
  <c r="BW50" i="4"/>
  <c r="BX50" i="4"/>
  <c r="BY50" i="4"/>
  <c r="BZ50" i="4"/>
  <c r="CA50" i="4"/>
  <c r="BQ51" i="4"/>
  <c r="BR51" i="4"/>
  <c r="BS51" i="4"/>
  <c r="BT51" i="4"/>
  <c r="BU51" i="4"/>
  <c r="BV51" i="4"/>
  <c r="BW51" i="4"/>
  <c r="BX51" i="4"/>
  <c r="BY51" i="4"/>
  <c r="BZ51" i="4"/>
  <c r="CA51" i="4"/>
  <c r="BQ52" i="4"/>
  <c r="BR52" i="4"/>
  <c r="BS52" i="4"/>
  <c r="BT52" i="4"/>
  <c r="BU52" i="4"/>
  <c r="BV52" i="4"/>
  <c r="BW52" i="4"/>
  <c r="BX52" i="4"/>
  <c r="BY52" i="4"/>
  <c r="BZ52" i="4"/>
  <c r="CA52" i="4"/>
  <c r="BQ53" i="4"/>
  <c r="BR53" i="4"/>
  <c r="BS53" i="4"/>
  <c r="BT53" i="4"/>
  <c r="BU53" i="4"/>
  <c r="BV53" i="4"/>
  <c r="BW53" i="4"/>
  <c r="BX53" i="4"/>
  <c r="BY53" i="4"/>
  <c r="BZ53" i="4"/>
  <c r="CA53" i="4"/>
  <c r="BQ54" i="4"/>
  <c r="BR54" i="4"/>
  <c r="BS54" i="4"/>
  <c r="BT54" i="4"/>
  <c r="BU54" i="4"/>
  <c r="BV54" i="4"/>
  <c r="BW54" i="4"/>
  <c r="BX54" i="4"/>
  <c r="BY54" i="4"/>
  <c r="BZ54" i="4"/>
  <c r="CA54" i="4"/>
  <c r="BQ55" i="4"/>
  <c r="BR55" i="4"/>
  <c r="BS55" i="4"/>
  <c r="BT55" i="4"/>
  <c r="BU55" i="4"/>
  <c r="BV55" i="4"/>
  <c r="BW55" i="4"/>
  <c r="BX55" i="4"/>
  <c r="BY55" i="4"/>
  <c r="BZ55" i="4"/>
  <c r="CA55" i="4"/>
  <c r="BQ56" i="4"/>
  <c r="BR56" i="4"/>
  <c r="BS56" i="4"/>
  <c r="BT56" i="4"/>
  <c r="BU56" i="4"/>
  <c r="BV56" i="4"/>
  <c r="BW56" i="4"/>
  <c r="BX56" i="4"/>
  <c r="BY56" i="4"/>
  <c r="BZ56" i="4"/>
  <c r="CA56" i="4"/>
  <c r="BQ57" i="4"/>
  <c r="BR57" i="4"/>
  <c r="BS57" i="4"/>
  <c r="BT57" i="4"/>
  <c r="BU57" i="4"/>
  <c r="BV57" i="4"/>
  <c r="BW57" i="4"/>
  <c r="BX57" i="4"/>
  <c r="BY57" i="4"/>
  <c r="BZ57" i="4"/>
  <c r="CA57" i="4"/>
  <c r="BS58" i="3" l="1"/>
  <c r="BT58" i="3"/>
  <c r="BU58" i="3"/>
  <c r="BV58" i="3"/>
  <c r="BW58" i="3"/>
  <c r="BX58" i="3"/>
  <c r="BY58" i="3"/>
  <c r="BZ58" i="3"/>
  <c r="CA58" i="3"/>
  <c r="CB58" i="3"/>
  <c r="CC58" i="3"/>
  <c r="BS31" i="3" l="1"/>
  <c r="BT31" i="3"/>
  <c r="BU31" i="3"/>
  <c r="BV31" i="3"/>
  <c r="BW31" i="3"/>
  <c r="BX31" i="3"/>
  <c r="BY31" i="3"/>
  <c r="BZ31" i="3"/>
  <c r="CA31" i="3"/>
  <c r="CB31" i="3"/>
  <c r="CC31" i="3"/>
  <c r="BS46" i="3"/>
  <c r="BT46" i="3"/>
  <c r="BU46" i="3"/>
  <c r="BV46" i="3"/>
  <c r="BW46" i="3"/>
  <c r="BX46" i="3"/>
  <c r="BY46" i="3"/>
  <c r="BZ46" i="3"/>
  <c r="CA46" i="3"/>
  <c r="CB46" i="3"/>
  <c r="CC46" i="3"/>
  <c r="BS9" i="3" l="1"/>
  <c r="BT9" i="3"/>
  <c r="BU9" i="3"/>
  <c r="BV9" i="3"/>
  <c r="BW9" i="3"/>
  <c r="BX9" i="3"/>
  <c r="BY9" i="3"/>
  <c r="BZ9" i="3"/>
  <c r="CA9" i="3"/>
  <c r="CB9" i="3"/>
  <c r="CC9" i="3"/>
  <c r="BS10" i="3"/>
  <c r="BT10" i="3"/>
  <c r="BU10" i="3"/>
  <c r="BV10" i="3"/>
  <c r="BW10" i="3"/>
  <c r="BX10" i="3"/>
  <c r="BY10" i="3"/>
  <c r="BZ10" i="3"/>
  <c r="CA10" i="3"/>
  <c r="CB10" i="3"/>
  <c r="CC10" i="3"/>
  <c r="BS11" i="3"/>
  <c r="BT11" i="3"/>
  <c r="BU11" i="3"/>
  <c r="BV11" i="3"/>
  <c r="BW11" i="3"/>
  <c r="BX11" i="3"/>
  <c r="BY11" i="3"/>
  <c r="BZ11" i="3"/>
  <c r="CA11" i="3"/>
  <c r="CB11" i="3"/>
  <c r="CC11" i="3"/>
  <c r="BS12" i="3"/>
  <c r="BT12" i="3"/>
  <c r="BU12" i="3"/>
  <c r="BV12" i="3"/>
  <c r="BW12" i="3"/>
  <c r="BX12" i="3"/>
  <c r="BY12" i="3"/>
  <c r="BZ12" i="3"/>
  <c r="CA12" i="3"/>
  <c r="CB12" i="3"/>
  <c r="CC12" i="3"/>
  <c r="BS13" i="3"/>
  <c r="BT13" i="3"/>
  <c r="BU13" i="3"/>
  <c r="BV13" i="3"/>
  <c r="BW13" i="3"/>
  <c r="BX13" i="3"/>
  <c r="BY13" i="3"/>
  <c r="BZ13" i="3"/>
  <c r="CA13" i="3"/>
  <c r="CB13" i="3"/>
  <c r="CC13" i="3"/>
  <c r="BS14" i="3"/>
  <c r="BT14" i="3"/>
  <c r="BU14" i="3"/>
  <c r="BV14" i="3"/>
  <c r="BW14" i="3"/>
  <c r="BX14" i="3"/>
  <c r="BY14" i="3"/>
  <c r="BZ14" i="3"/>
  <c r="CA14" i="3"/>
  <c r="CB14" i="3"/>
  <c r="CC14" i="3"/>
  <c r="BS15" i="3"/>
  <c r="BT15" i="3"/>
  <c r="BU15" i="3"/>
  <c r="BV15" i="3"/>
  <c r="BW15" i="3"/>
  <c r="BX15" i="3"/>
  <c r="BY15" i="3"/>
  <c r="BZ15" i="3"/>
  <c r="CA15" i="3"/>
  <c r="CB15" i="3"/>
  <c r="CC15" i="3"/>
  <c r="BS16" i="3"/>
  <c r="BT16" i="3"/>
  <c r="BU16" i="3"/>
  <c r="BV16" i="3"/>
  <c r="BW16" i="3"/>
  <c r="BX16" i="3"/>
  <c r="BY16" i="3"/>
  <c r="BZ16" i="3"/>
  <c r="CA16" i="3"/>
  <c r="CB16" i="3"/>
  <c r="CC16" i="3"/>
  <c r="BS17" i="3"/>
  <c r="BT17" i="3"/>
  <c r="BU17" i="3"/>
  <c r="BV17" i="3"/>
  <c r="BW17" i="3"/>
  <c r="BX17" i="3"/>
  <c r="BY17" i="3"/>
  <c r="BZ17" i="3"/>
  <c r="CA17" i="3"/>
  <c r="CB17" i="3"/>
  <c r="CC17" i="3"/>
  <c r="BS18" i="3"/>
  <c r="BT18" i="3"/>
  <c r="BU18" i="3"/>
  <c r="BV18" i="3"/>
  <c r="BW18" i="3"/>
  <c r="BX18" i="3"/>
  <c r="BY18" i="3"/>
  <c r="BZ18" i="3"/>
  <c r="CA18" i="3"/>
  <c r="CB18" i="3"/>
  <c r="CC18" i="3"/>
  <c r="BS19" i="3"/>
  <c r="BT19" i="3"/>
  <c r="BU19" i="3"/>
  <c r="BV19" i="3"/>
  <c r="BW19" i="3"/>
  <c r="BX19" i="3"/>
  <c r="BY19" i="3"/>
  <c r="BZ19" i="3"/>
  <c r="CA19" i="3"/>
  <c r="CB19" i="3"/>
  <c r="CC19" i="3"/>
  <c r="BS20" i="3"/>
  <c r="BT20" i="3"/>
  <c r="BU20" i="3"/>
  <c r="BV20" i="3"/>
  <c r="BW20" i="3"/>
  <c r="BX20" i="3"/>
  <c r="BY20" i="3"/>
  <c r="BZ20" i="3"/>
  <c r="CA20" i="3"/>
  <c r="CB20" i="3"/>
  <c r="CC20" i="3"/>
  <c r="BS21" i="3"/>
  <c r="BT21" i="3"/>
  <c r="BU21" i="3"/>
  <c r="BV21" i="3"/>
  <c r="BW21" i="3"/>
  <c r="BX21" i="3"/>
  <c r="BY21" i="3"/>
  <c r="BZ21" i="3"/>
  <c r="CA21" i="3"/>
  <c r="CB21" i="3"/>
  <c r="CC21" i="3"/>
  <c r="BS22" i="3"/>
  <c r="BT22" i="3"/>
  <c r="BU22" i="3"/>
  <c r="BV22" i="3"/>
  <c r="BW22" i="3"/>
  <c r="BX22" i="3"/>
  <c r="BY22" i="3"/>
  <c r="BZ22" i="3"/>
  <c r="CA22" i="3"/>
  <c r="CB22" i="3"/>
  <c r="CC22" i="3"/>
  <c r="BS23" i="3"/>
  <c r="BT23" i="3"/>
  <c r="BU23" i="3"/>
  <c r="BV23" i="3"/>
  <c r="BW23" i="3"/>
  <c r="BX23" i="3"/>
  <c r="BY23" i="3"/>
  <c r="BZ23" i="3"/>
  <c r="CA23" i="3"/>
  <c r="CB23" i="3"/>
  <c r="CC23" i="3"/>
  <c r="BS24" i="3"/>
  <c r="BT24" i="3"/>
  <c r="BU24" i="3"/>
  <c r="BV24" i="3"/>
  <c r="BW24" i="3"/>
  <c r="BX24" i="3"/>
  <c r="BY24" i="3"/>
  <c r="BZ24" i="3"/>
  <c r="CA24" i="3"/>
  <c r="CB24" i="3"/>
  <c r="CC24" i="3"/>
  <c r="BS25" i="3"/>
  <c r="BT25" i="3"/>
  <c r="BU25" i="3"/>
  <c r="BV25" i="3"/>
  <c r="BW25" i="3"/>
  <c r="BX25" i="3"/>
  <c r="BY25" i="3"/>
  <c r="BZ25" i="3"/>
  <c r="CA25" i="3"/>
  <c r="CB25" i="3"/>
  <c r="CC25" i="3"/>
  <c r="BS26" i="3"/>
  <c r="BT26" i="3"/>
  <c r="BU26" i="3"/>
  <c r="BV26" i="3"/>
  <c r="BW26" i="3"/>
  <c r="BX26" i="3"/>
  <c r="BY26" i="3"/>
  <c r="BZ26" i="3"/>
  <c r="CA26" i="3"/>
  <c r="CB26" i="3"/>
  <c r="CC26" i="3"/>
  <c r="BS27" i="3"/>
  <c r="BT27" i="3"/>
  <c r="BU27" i="3"/>
  <c r="BV27" i="3"/>
  <c r="BW27" i="3"/>
  <c r="BX27" i="3"/>
  <c r="BY27" i="3"/>
  <c r="BZ27" i="3"/>
  <c r="CA27" i="3"/>
  <c r="CB27" i="3"/>
  <c r="CC27" i="3"/>
  <c r="BS28" i="3"/>
  <c r="BT28" i="3"/>
  <c r="BU28" i="3"/>
  <c r="BV28" i="3"/>
  <c r="BW28" i="3"/>
  <c r="BX28" i="3"/>
  <c r="BY28" i="3"/>
  <c r="BZ28" i="3"/>
  <c r="CA28" i="3"/>
  <c r="CB28" i="3"/>
  <c r="CC28" i="3"/>
  <c r="BS29" i="3"/>
  <c r="BT29" i="3"/>
  <c r="BU29" i="3"/>
  <c r="BV29" i="3"/>
  <c r="BW29" i="3"/>
  <c r="BX29" i="3"/>
  <c r="BY29" i="3"/>
  <c r="BZ29" i="3"/>
  <c r="CA29" i="3"/>
  <c r="CB29" i="3"/>
  <c r="CC29" i="3"/>
  <c r="BS30" i="3"/>
  <c r="BT30" i="3"/>
  <c r="BU30" i="3"/>
  <c r="BV30" i="3"/>
  <c r="BW30" i="3"/>
  <c r="BX30" i="3"/>
  <c r="BY30" i="3"/>
  <c r="BZ30" i="3"/>
  <c r="CA30" i="3"/>
  <c r="CB30" i="3"/>
  <c r="CC30" i="3"/>
  <c r="BS32" i="3"/>
  <c r="BT32" i="3"/>
  <c r="BU32" i="3"/>
  <c r="BV32" i="3"/>
  <c r="BW32" i="3"/>
  <c r="BX32" i="3"/>
  <c r="BY32" i="3"/>
  <c r="BZ32" i="3"/>
  <c r="CA32" i="3"/>
  <c r="CB32" i="3"/>
  <c r="CC32" i="3"/>
  <c r="BS33" i="3"/>
  <c r="BT33" i="3"/>
  <c r="BU33" i="3"/>
  <c r="BV33" i="3"/>
  <c r="BW33" i="3"/>
  <c r="BX33" i="3"/>
  <c r="BY33" i="3"/>
  <c r="BZ33" i="3"/>
  <c r="CA33" i="3"/>
  <c r="CB33" i="3"/>
  <c r="CC33" i="3"/>
  <c r="BS34" i="3"/>
  <c r="BT34" i="3"/>
  <c r="BU34" i="3"/>
  <c r="BV34" i="3"/>
  <c r="BW34" i="3"/>
  <c r="BX34" i="3"/>
  <c r="BY34" i="3"/>
  <c r="BZ34" i="3"/>
  <c r="CA34" i="3"/>
  <c r="CB34" i="3"/>
  <c r="CC34" i="3"/>
  <c r="BS35" i="3"/>
  <c r="BT35" i="3"/>
  <c r="BU35" i="3"/>
  <c r="BV35" i="3"/>
  <c r="BW35" i="3"/>
  <c r="BX35" i="3"/>
  <c r="BY35" i="3"/>
  <c r="BZ35" i="3"/>
  <c r="CA35" i="3"/>
  <c r="CB35" i="3"/>
  <c r="CC35" i="3"/>
  <c r="BS36" i="3"/>
  <c r="BT36" i="3"/>
  <c r="BU36" i="3"/>
  <c r="BV36" i="3"/>
  <c r="BW36" i="3"/>
  <c r="BX36" i="3"/>
  <c r="BY36" i="3"/>
  <c r="BZ36" i="3"/>
  <c r="CA36" i="3"/>
  <c r="CB36" i="3"/>
  <c r="CC36" i="3"/>
  <c r="BS37" i="3"/>
  <c r="BT37" i="3"/>
  <c r="BU37" i="3"/>
  <c r="BV37" i="3"/>
  <c r="BW37" i="3"/>
  <c r="BX37" i="3"/>
  <c r="BY37" i="3"/>
  <c r="BZ37" i="3"/>
  <c r="CA37" i="3"/>
  <c r="CB37" i="3"/>
  <c r="CC37" i="3"/>
  <c r="BS38" i="3"/>
  <c r="BT38" i="3"/>
  <c r="BU38" i="3"/>
  <c r="BV38" i="3"/>
  <c r="BW38" i="3"/>
  <c r="BX38" i="3"/>
  <c r="BY38" i="3"/>
  <c r="BZ38" i="3"/>
  <c r="CA38" i="3"/>
  <c r="CB38" i="3"/>
  <c r="CC38" i="3"/>
  <c r="BS39" i="3"/>
  <c r="BT39" i="3"/>
  <c r="BU39" i="3"/>
  <c r="BV39" i="3"/>
  <c r="BW39" i="3"/>
  <c r="BX39" i="3"/>
  <c r="BY39" i="3"/>
  <c r="BZ39" i="3"/>
  <c r="CA39" i="3"/>
  <c r="CB39" i="3"/>
  <c r="CC39" i="3"/>
  <c r="BS40" i="3"/>
  <c r="BT40" i="3"/>
  <c r="BU40" i="3"/>
  <c r="BV40" i="3"/>
  <c r="BW40" i="3"/>
  <c r="BX40" i="3"/>
  <c r="BY40" i="3"/>
  <c r="BZ40" i="3"/>
  <c r="CA40" i="3"/>
  <c r="CB40" i="3"/>
  <c r="CC40" i="3"/>
  <c r="BS41" i="3"/>
  <c r="BT41" i="3"/>
  <c r="BU41" i="3"/>
  <c r="BV41" i="3"/>
  <c r="BW41" i="3"/>
  <c r="BX41" i="3"/>
  <c r="BY41" i="3"/>
  <c r="BZ41" i="3"/>
  <c r="CA41" i="3"/>
  <c r="CB41" i="3"/>
  <c r="CC41" i="3"/>
  <c r="BS42" i="3"/>
  <c r="BT42" i="3"/>
  <c r="BU42" i="3"/>
  <c r="BV42" i="3"/>
  <c r="BW42" i="3"/>
  <c r="BX42" i="3"/>
  <c r="BY42" i="3"/>
  <c r="BZ42" i="3"/>
  <c r="CA42" i="3"/>
  <c r="CB42" i="3"/>
  <c r="CC42" i="3"/>
  <c r="BS43" i="3"/>
  <c r="BT43" i="3"/>
  <c r="BU43" i="3"/>
  <c r="BV43" i="3"/>
  <c r="BW43" i="3"/>
  <c r="BX43" i="3"/>
  <c r="BY43" i="3"/>
  <c r="BZ43" i="3"/>
  <c r="CA43" i="3"/>
  <c r="CB43" i="3"/>
  <c r="CC43" i="3"/>
  <c r="BS44" i="3"/>
  <c r="BT44" i="3"/>
  <c r="BU44" i="3"/>
  <c r="BV44" i="3"/>
  <c r="BW44" i="3"/>
  <c r="BX44" i="3"/>
  <c r="BY44" i="3"/>
  <c r="BZ44" i="3"/>
  <c r="CA44" i="3"/>
  <c r="CB44" i="3"/>
  <c r="CC44" i="3"/>
  <c r="BS45" i="3"/>
  <c r="BT45" i="3"/>
  <c r="BU45" i="3"/>
  <c r="BV45" i="3"/>
  <c r="BW45" i="3"/>
  <c r="BX45" i="3"/>
  <c r="BY45" i="3"/>
  <c r="BZ45" i="3"/>
  <c r="CA45" i="3"/>
  <c r="CB45" i="3"/>
  <c r="CC45" i="3"/>
  <c r="BS47" i="3"/>
  <c r="BT47" i="3"/>
  <c r="BU47" i="3"/>
  <c r="BV47" i="3"/>
  <c r="BW47" i="3"/>
  <c r="BX47" i="3"/>
  <c r="BY47" i="3"/>
  <c r="BZ47" i="3"/>
  <c r="CA47" i="3"/>
  <c r="CB47" i="3"/>
  <c r="CC47" i="3"/>
  <c r="BS48" i="3"/>
  <c r="BT48" i="3"/>
  <c r="BU48" i="3"/>
  <c r="BV48" i="3"/>
  <c r="BW48" i="3"/>
  <c r="BX48" i="3"/>
  <c r="BY48" i="3"/>
  <c r="BZ48" i="3"/>
  <c r="CA48" i="3"/>
  <c r="CB48" i="3"/>
  <c r="CC48" i="3"/>
  <c r="BS49" i="3"/>
  <c r="BT49" i="3"/>
  <c r="BU49" i="3"/>
  <c r="BV49" i="3"/>
  <c r="BW49" i="3"/>
  <c r="BX49" i="3"/>
  <c r="BY49" i="3"/>
  <c r="BZ49" i="3"/>
  <c r="CA49" i="3"/>
  <c r="CB49" i="3"/>
  <c r="CC49" i="3"/>
  <c r="BS50" i="3"/>
  <c r="BT50" i="3"/>
  <c r="BU50" i="3"/>
  <c r="BV50" i="3"/>
  <c r="BW50" i="3"/>
  <c r="BX50" i="3"/>
  <c r="BY50" i="3"/>
  <c r="BZ50" i="3"/>
  <c r="CA50" i="3"/>
  <c r="CB50" i="3"/>
  <c r="CC50" i="3"/>
  <c r="BS51" i="3"/>
  <c r="BT51" i="3"/>
  <c r="BU51" i="3"/>
  <c r="BV51" i="3"/>
  <c r="BW51" i="3"/>
  <c r="BX51" i="3"/>
  <c r="BY51" i="3"/>
  <c r="BZ51" i="3"/>
  <c r="CA51" i="3"/>
  <c r="CB51" i="3"/>
  <c r="CC51" i="3"/>
  <c r="BS52" i="3"/>
  <c r="BT52" i="3"/>
  <c r="BU52" i="3"/>
  <c r="BV52" i="3"/>
  <c r="BW52" i="3"/>
  <c r="BX52" i="3"/>
  <c r="BY52" i="3"/>
  <c r="BZ52" i="3"/>
  <c r="CA52" i="3"/>
  <c r="CB52" i="3"/>
  <c r="CC52" i="3"/>
  <c r="BS53" i="3"/>
  <c r="BT53" i="3"/>
  <c r="BU53" i="3"/>
  <c r="BV53" i="3"/>
  <c r="BW53" i="3"/>
  <c r="BX53" i="3"/>
  <c r="BY53" i="3"/>
  <c r="BZ53" i="3"/>
  <c r="CA53" i="3"/>
  <c r="CB53" i="3"/>
  <c r="CC53" i="3"/>
  <c r="BS54" i="3"/>
  <c r="BT54" i="3"/>
  <c r="BU54" i="3"/>
  <c r="BV54" i="3"/>
  <c r="BW54" i="3"/>
  <c r="BX54" i="3"/>
  <c r="BY54" i="3"/>
  <c r="BZ54" i="3"/>
  <c r="CA54" i="3"/>
  <c r="CB54" i="3"/>
  <c r="CC54" i="3"/>
  <c r="BS55" i="3"/>
  <c r="BT55" i="3"/>
  <c r="BU55" i="3"/>
  <c r="BV55" i="3"/>
  <c r="BW55" i="3"/>
  <c r="BX55" i="3"/>
  <c r="BY55" i="3"/>
  <c r="BZ55" i="3"/>
  <c r="CA55" i="3"/>
  <c r="CB55" i="3"/>
  <c r="CC55" i="3"/>
  <c r="BS56" i="3"/>
  <c r="BT56" i="3"/>
  <c r="BU56" i="3"/>
  <c r="BV56" i="3"/>
  <c r="BW56" i="3"/>
  <c r="BX56" i="3"/>
  <c r="BY56" i="3"/>
  <c r="BZ56" i="3"/>
  <c r="CA56" i="3"/>
  <c r="CB56" i="3"/>
  <c r="CC56" i="3"/>
  <c r="BS57" i="3"/>
  <c r="BT57" i="3"/>
  <c r="BU57" i="3"/>
  <c r="BV57" i="3"/>
  <c r="BW57" i="3"/>
  <c r="BX57" i="3"/>
  <c r="BY57" i="3"/>
  <c r="BZ57" i="3"/>
  <c r="CA57" i="3"/>
  <c r="CB57" i="3"/>
  <c r="CC57" i="3"/>
  <c r="BS59" i="3"/>
  <c r="BT59" i="3"/>
  <c r="BU59" i="3"/>
  <c r="BV59" i="3"/>
  <c r="BW59" i="3"/>
  <c r="BX59" i="3"/>
  <c r="BY59" i="3"/>
  <c r="BZ59" i="3"/>
  <c r="CA59" i="3"/>
  <c r="CB59" i="3"/>
  <c r="CC59" i="3"/>
  <c r="BM12" i="2"/>
  <c r="BN12" i="2"/>
  <c r="BO12" i="2"/>
  <c r="BP12" i="2"/>
  <c r="BQ12" i="2"/>
  <c r="BR12" i="2"/>
  <c r="BS12" i="2"/>
  <c r="BT12" i="2"/>
  <c r="BU12" i="2"/>
  <c r="BV12" i="2"/>
  <c r="BW12" i="2"/>
  <c r="BM13" i="2"/>
  <c r="BN13" i="2"/>
  <c r="BO13" i="2"/>
  <c r="BP13" i="2"/>
  <c r="BQ13" i="2"/>
  <c r="BR13" i="2"/>
  <c r="BS13" i="2"/>
  <c r="BT13" i="2"/>
  <c r="BU13" i="2"/>
  <c r="BV13" i="2"/>
  <c r="BW13" i="2"/>
  <c r="BM14" i="2"/>
  <c r="BN14" i="2"/>
  <c r="BO14" i="2"/>
  <c r="BP14" i="2"/>
  <c r="BQ14" i="2"/>
  <c r="BR14" i="2"/>
  <c r="BS14" i="2"/>
  <c r="BT14" i="2"/>
  <c r="BU14" i="2"/>
  <c r="BV14" i="2"/>
  <c r="BW14" i="2"/>
  <c r="BM15" i="2"/>
  <c r="BN15" i="2"/>
  <c r="BO15" i="2"/>
  <c r="BP15" i="2"/>
  <c r="BQ15" i="2"/>
  <c r="BR15" i="2"/>
  <c r="BS15" i="2"/>
  <c r="BT15" i="2"/>
  <c r="BU15" i="2"/>
  <c r="BV15" i="2"/>
  <c r="BW15" i="2"/>
  <c r="BM16" i="2"/>
  <c r="BN16" i="2"/>
  <c r="BO16" i="2"/>
  <c r="BP16" i="2"/>
  <c r="BQ16" i="2"/>
  <c r="BR16" i="2"/>
  <c r="BS16" i="2"/>
  <c r="BT16" i="2"/>
  <c r="BU16" i="2"/>
  <c r="BV16" i="2"/>
  <c r="BW16" i="2"/>
  <c r="BM17" i="2"/>
  <c r="BN17" i="2"/>
  <c r="BO17" i="2"/>
  <c r="BP17" i="2"/>
  <c r="BQ17" i="2"/>
  <c r="BR17" i="2"/>
  <c r="BS17" i="2"/>
  <c r="BT17" i="2"/>
  <c r="BU17" i="2"/>
  <c r="BV17" i="2"/>
  <c r="BW17" i="2"/>
  <c r="BM18" i="2"/>
  <c r="BN18" i="2"/>
  <c r="BO18" i="2"/>
  <c r="BP18" i="2"/>
  <c r="BQ18" i="2"/>
  <c r="BR18" i="2"/>
  <c r="BS18" i="2"/>
  <c r="BT18" i="2"/>
  <c r="BU18" i="2"/>
  <c r="BV18" i="2"/>
  <c r="BW18" i="2"/>
  <c r="BM19" i="2"/>
  <c r="BN19" i="2"/>
  <c r="BO19" i="2"/>
  <c r="BP19" i="2"/>
  <c r="BQ19" i="2"/>
  <c r="BR19" i="2"/>
  <c r="BS19" i="2"/>
  <c r="BT19" i="2"/>
  <c r="BU19" i="2"/>
  <c r="BV19" i="2"/>
  <c r="BW19" i="2"/>
  <c r="BM20" i="2"/>
  <c r="BN20" i="2"/>
  <c r="BO20" i="2"/>
  <c r="BP20" i="2"/>
  <c r="BQ20" i="2"/>
  <c r="BR20" i="2"/>
  <c r="BS20" i="2"/>
  <c r="BT20" i="2"/>
  <c r="BU20" i="2"/>
  <c r="BV20" i="2"/>
  <c r="BW20" i="2"/>
  <c r="BM21" i="2"/>
  <c r="BN21" i="2"/>
  <c r="BO21" i="2"/>
  <c r="BP21" i="2"/>
  <c r="BQ21" i="2"/>
  <c r="BR21" i="2"/>
  <c r="BS21" i="2"/>
  <c r="BT21" i="2"/>
  <c r="BU21" i="2"/>
  <c r="BV21" i="2"/>
  <c r="BW21" i="2"/>
  <c r="BM22" i="2"/>
  <c r="BN22" i="2"/>
  <c r="BO22" i="2"/>
  <c r="BP22" i="2"/>
  <c r="BQ22" i="2"/>
  <c r="BR22" i="2"/>
  <c r="BS22" i="2"/>
  <c r="BT22" i="2"/>
  <c r="BU22" i="2"/>
  <c r="BV22" i="2"/>
  <c r="BW22" i="2"/>
  <c r="BM23" i="2"/>
  <c r="BN23" i="2"/>
  <c r="BO23" i="2"/>
  <c r="BP23" i="2"/>
  <c r="BQ23" i="2"/>
  <c r="BR23" i="2"/>
  <c r="BS23" i="2"/>
  <c r="BT23" i="2"/>
  <c r="BU23" i="2"/>
  <c r="BV23" i="2"/>
  <c r="BW23" i="2"/>
  <c r="BM24" i="2"/>
  <c r="BN24" i="2"/>
  <c r="BO24" i="2"/>
  <c r="BP24" i="2"/>
  <c r="BQ24" i="2"/>
  <c r="BR24" i="2"/>
  <c r="BS24" i="2"/>
  <c r="BT24" i="2"/>
  <c r="BU24" i="2"/>
  <c r="BV24" i="2"/>
  <c r="BW24" i="2"/>
  <c r="BM25" i="2"/>
  <c r="BN25" i="2"/>
  <c r="BO25" i="2"/>
  <c r="BP25" i="2"/>
  <c r="BQ25" i="2"/>
  <c r="BR25" i="2"/>
  <c r="BS25" i="2"/>
  <c r="BT25" i="2"/>
  <c r="BU25" i="2"/>
  <c r="BV25" i="2"/>
  <c r="BW25" i="2"/>
  <c r="BM26" i="2"/>
  <c r="BN26" i="2"/>
  <c r="BO26" i="2"/>
  <c r="BP26" i="2"/>
  <c r="BQ26" i="2"/>
  <c r="BR26" i="2"/>
  <c r="BS26" i="2"/>
  <c r="BT26" i="2"/>
  <c r="BU26" i="2"/>
  <c r="BV26" i="2"/>
  <c r="BW26" i="2"/>
  <c r="BM27" i="2"/>
  <c r="BN27" i="2"/>
  <c r="BO27" i="2"/>
  <c r="BP27" i="2"/>
  <c r="BQ27" i="2"/>
  <c r="BR27" i="2"/>
  <c r="BS27" i="2"/>
  <c r="BT27" i="2"/>
  <c r="BU27" i="2"/>
  <c r="BV27" i="2"/>
  <c r="BW27" i="2"/>
  <c r="BM28" i="2"/>
  <c r="BN28" i="2"/>
  <c r="BO28" i="2"/>
  <c r="BP28" i="2"/>
  <c r="BQ28" i="2"/>
  <c r="BR28" i="2"/>
  <c r="BS28" i="2"/>
  <c r="BT28" i="2"/>
  <c r="BU28" i="2"/>
  <c r="BV28" i="2"/>
  <c r="BW28" i="2"/>
  <c r="BM29" i="2"/>
  <c r="BN29" i="2"/>
  <c r="BO29" i="2"/>
  <c r="BP29" i="2"/>
  <c r="BQ29" i="2"/>
  <c r="BR29" i="2"/>
  <c r="BS29" i="2"/>
  <c r="BT29" i="2"/>
  <c r="BU29" i="2"/>
  <c r="BV29" i="2"/>
  <c r="BW29" i="2"/>
  <c r="BM30" i="2"/>
  <c r="BN30" i="2"/>
  <c r="BO30" i="2"/>
  <c r="BP30" i="2"/>
  <c r="BQ30" i="2"/>
  <c r="BR30" i="2"/>
  <c r="BS30" i="2"/>
  <c r="BT30" i="2"/>
  <c r="BU30" i="2"/>
  <c r="BV30" i="2"/>
  <c r="BW30" i="2"/>
  <c r="BM31" i="2"/>
  <c r="BN31" i="2"/>
  <c r="BO31" i="2"/>
  <c r="BP31" i="2"/>
  <c r="BQ31" i="2"/>
  <c r="BR31" i="2"/>
  <c r="BS31" i="2"/>
  <c r="BT31" i="2"/>
  <c r="BU31" i="2"/>
  <c r="BV31" i="2"/>
  <c r="BW31" i="2"/>
  <c r="BM32" i="2"/>
  <c r="BN32" i="2"/>
  <c r="BO32" i="2"/>
  <c r="BP32" i="2"/>
  <c r="BQ32" i="2"/>
  <c r="BR32" i="2"/>
  <c r="BS32" i="2"/>
  <c r="BT32" i="2"/>
  <c r="BU32" i="2"/>
  <c r="BV32" i="2"/>
  <c r="BW32" i="2"/>
  <c r="BM33" i="2"/>
  <c r="BN33" i="2"/>
  <c r="BO33" i="2"/>
  <c r="BP33" i="2"/>
  <c r="BQ33" i="2"/>
  <c r="BR33" i="2"/>
  <c r="BS33" i="2"/>
  <c r="BT33" i="2"/>
  <c r="BU33" i="2"/>
  <c r="BV33" i="2"/>
  <c r="BW33" i="2"/>
  <c r="BM34" i="2"/>
  <c r="BN34" i="2"/>
  <c r="BO34" i="2"/>
  <c r="BP34" i="2"/>
  <c r="BQ34" i="2"/>
  <c r="BR34" i="2"/>
  <c r="BS34" i="2"/>
  <c r="BT34" i="2"/>
  <c r="BU34" i="2"/>
  <c r="BV34" i="2"/>
  <c r="BW34" i="2"/>
  <c r="BM35" i="2"/>
  <c r="BN35" i="2"/>
  <c r="BO35" i="2"/>
  <c r="BP35" i="2"/>
  <c r="BQ35" i="2"/>
  <c r="BR35" i="2"/>
  <c r="BS35" i="2"/>
  <c r="BT35" i="2"/>
  <c r="BU35" i="2"/>
  <c r="BV35" i="2"/>
  <c r="BW35" i="2"/>
  <c r="BM36" i="2"/>
  <c r="BN36" i="2"/>
  <c r="BO36" i="2"/>
  <c r="BP36" i="2"/>
  <c r="BQ36" i="2"/>
  <c r="BR36" i="2"/>
  <c r="BS36" i="2"/>
  <c r="BT36" i="2"/>
  <c r="BU36" i="2"/>
  <c r="BV36" i="2"/>
  <c r="BW36" i="2"/>
  <c r="BM37" i="2"/>
  <c r="BN37" i="2"/>
  <c r="BO37" i="2"/>
  <c r="BP37" i="2"/>
  <c r="BQ37" i="2"/>
  <c r="BR37" i="2"/>
  <c r="BS37" i="2"/>
  <c r="BT37" i="2"/>
  <c r="BU37" i="2"/>
  <c r="BV37" i="2"/>
  <c r="BW37" i="2"/>
  <c r="BM38" i="2"/>
  <c r="BN38" i="2"/>
  <c r="BO38" i="2"/>
  <c r="BP38" i="2"/>
  <c r="BQ38" i="2"/>
  <c r="BR38" i="2"/>
  <c r="BS38" i="2"/>
  <c r="BT38" i="2"/>
  <c r="BU38" i="2"/>
  <c r="BV38" i="2"/>
  <c r="BW38" i="2"/>
  <c r="BM39" i="2"/>
  <c r="BN39" i="2"/>
  <c r="BO39" i="2"/>
  <c r="BP39" i="2"/>
  <c r="BQ39" i="2"/>
  <c r="BR39" i="2"/>
  <c r="BS39" i="2"/>
  <c r="BT39" i="2"/>
  <c r="BU39" i="2"/>
  <c r="BV39" i="2"/>
  <c r="BW39" i="2"/>
  <c r="BM40" i="2"/>
  <c r="BN40" i="2"/>
  <c r="BO40" i="2"/>
  <c r="BP40" i="2"/>
  <c r="BQ40" i="2"/>
  <c r="BR40" i="2"/>
  <c r="BS40" i="2"/>
  <c r="BT40" i="2"/>
  <c r="BU40" i="2"/>
  <c r="BV40" i="2"/>
  <c r="BW40" i="2"/>
  <c r="BM41" i="2"/>
  <c r="BN41" i="2"/>
  <c r="BO41" i="2"/>
  <c r="BP41" i="2"/>
  <c r="BQ41" i="2"/>
  <c r="BR41" i="2"/>
  <c r="BS41" i="2"/>
  <c r="BT41" i="2"/>
  <c r="BU41" i="2"/>
  <c r="BV41" i="2"/>
  <c r="BW41" i="2"/>
  <c r="BM42" i="2"/>
  <c r="BN42" i="2"/>
  <c r="BO42" i="2"/>
  <c r="BP42" i="2"/>
  <c r="BQ42" i="2"/>
  <c r="BR42" i="2"/>
  <c r="BS42" i="2"/>
  <c r="BT42" i="2"/>
  <c r="BU42" i="2"/>
  <c r="BV42" i="2"/>
  <c r="BW42" i="2"/>
  <c r="BM43" i="2"/>
  <c r="BN43" i="2"/>
  <c r="BO43" i="2"/>
  <c r="BP43" i="2"/>
  <c r="BQ43" i="2"/>
  <c r="BR43" i="2"/>
  <c r="BS43" i="2"/>
  <c r="BT43" i="2"/>
  <c r="BU43" i="2"/>
  <c r="BV43" i="2"/>
  <c r="BW43" i="2"/>
  <c r="BM44" i="2"/>
  <c r="BN44" i="2"/>
  <c r="BO44" i="2"/>
  <c r="BP44" i="2"/>
  <c r="BQ44" i="2"/>
  <c r="BR44" i="2"/>
  <c r="BS44" i="2"/>
  <c r="BT44" i="2"/>
  <c r="BU44" i="2"/>
  <c r="BV44" i="2"/>
  <c r="BW44" i="2"/>
  <c r="BM45" i="2"/>
  <c r="BN45" i="2"/>
  <c r="BO45" i="2"/>
  <c r="BP45" i="2"/>
  <c r="BQ45" i="2"/>
  <c r="BR45" i="2"/>
  <c r="BS45" i="2"/>
  <c r="BT45" i="2"/>
  <c r="BU45" i="2"/>
  <c r="BV45" i="2"/>
  <c r="BW45" i="2"/>
  <c r="BM46" i="2"/>
  <c r="BN46" i="2"/>
  <c r="BO46" i="2"/>
  <c r="BP46" i="2"/>
  <c r="BQ46" i="2"/>
  <c r="BR46" i="2"/>
  <c r="BS46" i="2"/>
  <c r="BT46" i="2"/>
  <c r="BU46" i="2"/>
  <c r="BV46" i="2"/>
  <c r="BW46" i="2"/>
  <c r="BM47" i="2"/>
  <c r="BN47" i="2"/>
  <c r="BO47" i="2"/>
  <c r="BP47" i="2"/>
  <c r="BQ47" i="2"/>
  <c r="BR47" i="2"/>
  <c r="BS47" i="2"/>
  <c r="BT47" i="2"/>
  <c r="BU47" i="2"/>
  <c r="BV47" i="2"/>
  <c r="BW47" i="2"/>
  <c r="BM48" i="2"/>
  <c r="BN48" i="2"/>
  <c r="BO48" i="2"/>
  <c r="BP48" i="2"/>
  <c r="BQ48" i="2"/>
  <c r="BR48" i="2"/>
  <c r="BS48" i="2"/>
  <c r="BT48" i="2"/>
  <c r="BU48" i="2"/>
  <c r="BV48" i="2"/>
  <c r="BW48" i="2"/>
  <c r="BM49" i="2"/>
  <c r="BN49" i="2"/>
  <c r="BO49" i="2"/>
  <c r="BP49" i="2"/>
  <c r="BQ49" i="2"/>
  <c r="BR49" i="2"/>
  <c r="BS49" i="2"/>
  <c r="BT49" i="2"/>
  <c r="BU49" i="2"/>
  <c r="BV49" i="2"/>
  <c r="BW49" i="2"/>
  <c r="BM50" i="2"/>
  <c r="BN50" i="2"/>
  <c r="BO50" i="2"/>
  <c r="BP50" i="2"/>
  <c r="BQ50" i="2"/>
  <c r="BR50" i="2"/>
  <c r="BS50" i="2"/>
  <c r="BT50" i="2"/>
  <c r="BU50" i="2"/>
  <c r="BV50" i="2"/>
  <c r="BW50" i="2"/>
  <c r="BM51" i="2"/>
  <c r="BN51" i="2"/>
  <c r="BO51" i="2"/>
  <c r="BP51" i="2"/>
  <c r="BQ51" i="2"/>
  <c r="BR51" i="2"/>
  <c r="BS51" i="2"/>
  <c r="BT51" i="2"/>
  <c r="BU51" i="2"/>
  <c r="BV51" i="2"/>
  <c r="BW51" i="2"/>
  <c r="BM52" i="2"/>
  <c r="BN52" i="2"/>
  <c r="BO52" i="2"/>
  <c r="BP52" i="2"/>
  <c r="BQ52" i="2"/>
  <c r="BR52" i="2"/>
  <c r="BS52" i="2"/>
  <c r="BT52" i="2"/>
  <c r="BU52" i="2"/>
  <c r="BV52" i="2"/>
  <c r="BW52" i="2"/>
  <c r="BM53" i="2"/>
  <c r="BN53" i="2"/>
  <c r="BO53" i="2"/>
  <c r="BP53" i="2"/>
  <c r="BQ53" i="2"/>
  <c r="BR53" i="2"/>
  <c r="BS53" i="2"/>
  <c r="BT53" i="2"/>
  <c r="BU53" i="2"/>
  <c r="BV53" i="2"/>
  <c r="BW53" i="2"/>
  <c r="BM54" i="2"/>
  <c r="BN54" i="2"/>
  <c r="BO54" i="2"/>
  <c r="BP54" i="2"/>
  <c r="BQ54" i="2"/>
  <c r="BR54" i="2"/>
  <c r="BS54" i="2"/>
  <c r="BT54" i="2"/>
  <c r="BU54" i="2"/>
  <c r="BV54" i="2"/>
  <c r="BW54" i="2"/>
  <c r="BM55" i="2"/>
  <c r="BN55" i="2"/>
  <c r="BO55" i="2"/>
  <c r="BP55" i="2"/>
  <c r="BQ55" i="2"/>
  <c r="BR55" i="2"/>
  <c r="BS55" i="2"/>
  <c r="BT55" i="2"/>
  <c r="BU55" i="2"/>
  <c r="BV55" i="2"/>
  <c r="BW55" i="2"/>
  <c r="BM56" i="2"/>
  <c r="BN56" i="2"/>
  <c r="BO56" i="2"/>
  <c r="BP56" i="2"/>
  <c r="BQ56" i="2"/>
  <c r="BR56" i="2"/>
  <c r="BS56" i="2"/>
  <c r="BT56" i="2"/>
  <c r="BU56" i="2"/>
  <c r="BV56" i="2"/>
  <c r="BW56" i="2"/>
  <c r="BM57" i="2"/>
  <c r="BN57" i="2"/>
  <c r="BO57" i="2"/>
  <c r="BP57" i="2"/>
  <c r="BQ57" i="2"/>
  <c r="BR57" i="2"/>
  <c r="BS57" i="2"/>
  <c r="BT57" i="2"/>
  <c r="BU57" i="2"/>
  <c r="BV57" i="2"/>
  <c r="BW57" i="2"/>
  <c r="BM10" i="2"/>
  <c r="BN10" i="2"/>
  <c r="BO10" i="2"/>
  <c r="BP10" i="2"/>
  <c r="BQ10" i="2"/>
  <c r="BR10" i="2"/>
  <c r="BS10" i="2"/>
  <c r="BT10" i="2"/>
  <c r="BU10" i="2"/>
  <c r="BV10" i="2"/>
  <c r="BW10" i="2"/>
  <c r="BM11" i="2"/>
  <c r="BN11" i="2"/>
  <c r="BO11" i="2"/>
  <c r="BP11" i="2"/>
  <c r="BQ11" i="2"/>
  <c r="BR11" i="2"/>
  <c r="BS11" i="2"/>
  <c r="BT11" i="2"/>
  <c r="BU11" i="2"/>
  <c r="BV11" i="2"/>
  <c r="BW11" i="2"/>
  <c r="BM9" i="2"/>
  <c r="BN9" i="2"/>
  <c r="BO9" i="2"/>
  <c r="BP9" i="2"/>
  <c r="BQ9" i="2"/>
  <c r="BR9" i="2"/>
  <c r="BS9" i="2"/>
  <c r="BT9" i="2"/>
  <c r="BU9" i="2"/>
  <c r="BV9" i="2"/>
  <c r="BW9" i="2"/>
  <c r="BS12" i="1" l="1"/>
  <c r="BT12" i="1"/>
  <c r="BU12" i="1"/>
  <c r="BV12" i="1"/>
  <c r="BW12" i="1"/>
  <c r="BX12" i="1"/>
  <c r="BY12" i="1"/>
  <c r="BZ12" i="1"/>
  <c r="CA12" i="1"/>
  <c r="CB12" i="1"/>
  <c r="CC12" i="1"/>
  <c r="BS13" i="1"/>
  <c r="BT13" i="1"/>
  <c r="BU13" i="1"/>
  <c r="BV13" i="1"/>
  <c r="BW13" i="1"/>
  <c r="BX13" i="1"/>
  <c r="BY13" i="1"/>
  <c r="BZ13" i="1"/>
  <c r="CA13" i="1"/>
  <c r="CB13" i="1"/>
  <c r="CC13" i="1"/>
  <c r="BS14" i="1"/>
  <c r="BT14" i="1"/>
  <c r="BU14" i="1"/>
  <c r="BV14" i="1"/>
  <c r="BW14" i="1"/>
  <c r="BX14" i="1"/>
  <c r="BY14" i="1"/>
  <c r="BZ14" i="1"/>
  <c r="CA14" i="1"/>
  <c r="CB14" i="1"/>
  <c r="CC14" i="1"/>
  <c r="BS15" i="1"/>
  <c r="BT15" i="1"/>
  <c r="BU15" i="1"/>
  <c r="BV15" i="1"/>
  <c r="BW15" i="1"/>
  <c r="BX15" i="1"/>
  <c r="BY15" i="1"/>
  <c r="BZ15" i="1"/>
  <c r="CA15" i="1"/>
  <c r="CB15" i="1"/>
  <c r="CC15" i="1"/>
  <c r="BS16" i="1"/>
  <c r="BT16" i="1"/>
  <c r="BU16" i="1"/>
  <c r="BV16" i="1"/>
  <c r="BW16" i="1"/>
  <c r="BX16" i="1"/>
  <c r="BY16" i="1"/>
  <c r="BZ16" i="1"/>
  <c r="CA16" i="1"/>
  <c r="CB16" i="1"/>
  <c r="CC16" i="1"/>
  <c r="BS17" i="1"/>
  <c r="BT17" i="1"/>
  <c r="BU17" i="1"/>
  <c r="BV17" i="1"/>
  <c r="BW17" i="1"/>
  <c r="BX17" i="1"/>
  <c r="BY17" i="1"/>
  <c r="BZ17" i="1"/>
  <c r="CA17" i="1"/>
  <c r="CB17" i="1"/>
  <c r="CC17" i="1"/>
  <c r="BS18" i="1"/>
  <c r="BT18" i="1"/>
  <c r="BU18" i="1"/>
  <c r="BV18" i="1"/>
  <c r="BW18" i="1"/>
  <c r="BX18" i="1"/>
  <c r="BY18" i="1"/>
  <c r="BZ18" i="1"/>
  <c r="CA18" i="1"/>
  <c r="CB18" i="1"/>
  <c r="CC18" i="1"/>
  <c r="BS19" i="1"/>
  <c r="BT19" i="1"/>
  <c r="BU19" i="1"/>
  <c r="BV19" i="1"/>
  <c r="BW19" i="1"/>
  <c r="BX19" i="1"/>
  <c r="BY19" i="1"/>
  <c r="BZ19" i="1"/>
  <c r="CA19" i="1"/>
  <c r="CB19" i="1"/>
  <c r="CC19" i="1"/>
  <c r="BS20" i="1"/>
  <c r="BT20" i="1"/>
  <c r="BU20" i="1"/>
  <c r="BV20" i="1"/>
  <c r="BW20" i="1"/>
  <c r="BX20" i="1"/>
  <c r="BY20" i="1"/>
  <c r="BZ20" i="1"/>
  <c r="CA20" i="1"/>
  <c r="CB20" i="1"/>
  <c r="CC20" i="1"/>
  <c r="BS21" i="1"/>
  <c r="BT21" i="1"/>
  <c r="BU21" i="1"/>
  <c r="BV21" i="1"/>
  <c r="BW21" i="1"/>
  <c r="BX21" i="1"/>
  <c r="BY21" i="1"/>
  <c r="BZ21" i="1"/>
  <c r="CA21" i="1"/>
  <c r="CB21" i="1"/>
  <c r="CC21" i="1"/>
  <c r="BS22" i="1"/>
  <c r="BT22" i="1"/>
  <c r="BU22" i="1"/>
  <c r="BV22" i="1"/>
  <c r="BW22" i="1"/>
  <c r="BX22" i="1"/>
  <c r="BY22" i="1"/>
  <c r="BZ22" i="1"/>
  <c r="CA22" i="1"/>
  <c r="CB22" i="1"/>
  <c r="CC22" i="1"/>
  <c r="BS23" i="1"/>
  <c r="BT23" i="1"/>
  <c r="BU23" i="1"/>
  <c r="BV23" i="1"/>
  <c r="BW23" i="1"/>
  <c r="BX23" i="1"/>
  <c r="BY23" i="1"/>
  <c r="BZ23" i="1"/>
  <c r="CA23" i="1"/>
  <c r="CB23" i="1"/>
  <c r="CC23" i="1"/>
  <c r="BS24" i="1"/>
  <c r="BT24" i="1"/>
  <c r="BU24" i="1"/>
  <c r="BV24" i="1"/>
  <c r="BW24" i="1"/>
  <c r="BX24" i="1"/>
  <c r="BY24" i="1"/>
  <c r="BZ24" i="1"/>
  <c r="CA24" i="1"/>
  <c r="CB24" i="1"/>
  <c r="CC24" i="1"/>
  <c r="BS25" i="1"/>
  <c r="BT25" i="1"/>
  <c r="BU25" i="1"/>
  <c r="BV25" i="1"/>
  <c r="BW25" i="1"/>
  <c r="BX25" i="1"/>
  <c r="BY25" i="1"/>
  <c r="BZ25" i="1"/>
  <c r="CA25" i="1"/>
  <c r="CB25" i="1"/>
  <c r="CC25" i="1"/>
  <c r="BS26" i="1"/>
  <c r="BT26" i="1"/>
  <c r="BU26" i="1"/>
  <c r="BV26" i="1"/>
  <c r="BW26" i="1"/>
  <c r="BX26" i="1"/>
  <c r="BY26" i="1"/>
  <c r="BZ26" i="1"/>
  <c r="CA26" i="1"/>
  <c r="CB26" i="1"/>
  <c r="CC26" i="1"/>
  <c r="BS27" i="1"/>
  <c r="BT27" i="1"/>
  <c r="BU27" i="1"/>
  <c r="BV27" i="1"/>
  <c r="BW27" i="1"/>
  <c r="BX27" i="1"/>
  <c r="BY27" i="1"/>
  <c r="BZ27" i="1"/>
  <c r="CA27" i="1"/>
  <c r="CB27" i="1"/>
  <c r="CC27" i="1"/>
  <c r="BS28" i="1"/>
  <c r="BT28" i="1"/>
  <c r="BU28" i="1"/>
  <c r="BV28" i="1"/>
  <c r="BW28" i="1"/>
  <c r="BX28" i="1"/>
  <c r="BY28" i="1"/>
  <c r="BZ28" i="1"/>
  <c r="CA28" i="1"/>
  <c r="CB28" i="1"/>
  <c r="CC28" i="1"/>
  <c r="BS29" i="1"/>
  <c r="BT29" i="1"/>
  <c r="BU29" i="1"/>
  <c r="BV29" i="1"/>
  <c r="BW29" i="1"/>
  <c r="BX29" i="1"/>
  <c r="BY29" i="1"/>
  <c r="BZ29" i="1"/>
  <c r="CA29" i="1"/>
  <c r="CB29" i="1"/>
  <c r="CC29" i="1"/>
  <c r="BS30" i="1"/>
  <c r="BT30" i="1"/>
  <c r="BU30" i="1"/>
  <c r="BV30" i="1"/>
  <c r="BW30" i="1"/>
  <c r="BX30" i="1"/>
  <c r="BY30" i="1"/>
  <c r="BZ30" i="1"/>
  <c r="CA30" i="1"/>
  <c r="CB30" i="1"/>
  <c r="CC30" i="1"/>
  <c r="BS31" i="1"/>
  <c r="BT31" i="1"/>
  <c r="BU31" i="1"/>
  <c r="BV31" i="1"/>
  <c r="BW31" i="1"/>
  <c r="BX31" i="1"/>
  <c r="BY31" i="1"/>
  <c r="BZ31" i="1"/>
  <c r="CA31" i="1"/>
  <c r="CB31" i="1"/>
  <c r="CC31" i="1"/>
  <c r="BS32" i="1"/>
  <c r="BT32" i="1"/>
  <c r="BU32" i="1"/>
  <c r="BV32" i="1"/>
  <c r="BW32" i="1"/>
  <c r="BX32" i="1"/>
  <c r="BY32" i="1"/>
  <c r="BZ32" i="1"/>
  <c r="CA32" i="1"/>
  <c r="CB32" i="1"/>
  <c r="CC32" i="1"/>
  <c r="BS33" i="1"/>
  <c r="BT33" i="1"/>
  <c r="BU33" i="1"/>
  <c r="BV33" i="1"/>
  <c r="BW33" i="1"/>
  <c r="BX33" i="1"/>
  <c r="BY33" i="1"/>
  <c r="BZ33" i="1"/>
  <c r="CA33" i="1"/>
  <c r="CB33" i="1"/>
  <c r="CC33" i="1"/>
  <c r="BS34" i="1"/>
  <c r="BT34" i="1"/>
  <c r="BU34" i="1"/>
  <c r="BV34" i="1"/>
  <c r="BW34" i="1"/>
  <c r="BX34" i="1"/>
  <c r="BY34" i="1"/>
  <c r="BZ34" i="1"/>
  <c r="CA34" i="1"/>
  <c r="CB34" i="1"/>
  <c r="CC34" i="1"/>
  <c r="BS35" i="1"/>
  <c r="BT35" i="1"/>
  <c r="BU35" i="1"/>
  <c r="BV35" i="1"/>
  <c r="BW35" i="1"/>
  <c r="BX35" i="1"/>
  <c r="BY35" i="1"/>
  <c r="BZ35" i="1"/>
  <c r="CA35" i="1"/>
  <c r="CB35" i="1"/>
  <c r="CC35" i="1"/>
  <c r="BS36" i="1"/>
  <c r="BT36" i="1"/>
  <c r="BU36" i="1"/>
  <c r="BV36" i="1"/>
  <c r="BW36" i="1"/>
  <c r="BX36" i="1"/>
  <c r="BY36" i="1"/>
  <c r="BZ36" i="1"/>
  <c r="CA36" i="1"/>
  <c r="CB36" i="1"/>
  <c r="CC36" i="1"/>
  <c r="BS37" i="1"/>
  <c r="BT37" i="1"/>
  <c r="BU37" i="1"/>
  <c r="BV37" i="1"/>
  <c r="BW37" i="1"/>
  <c r="BX37" i="1"/>
  <c r="BY37" i="1"/>
  <c r="BZ37" i="1"/>
  <c r="CA37" i="1"/>
  <c r="CB37" i="1"/>
  <c r="CC37" i="1"/>
  <c r="BS38" i="1"/>
  <c r="BT38" i="1"/>
  <c r="BU38" i="1"/>
  <c r="BV38" i="1"/>
  <c r="BW38" i="1"/>
  <c r="BX38" i="1"/>
  <c r="BY38" i="1"/>
  <c r="BZ38" i="1"/>
  <c r="CA38" i="1"/>
  <c r="CB38" i="1"/>
  <c r="CC38" i="1"/>
  <c r="BS39" i="1"/>
  <c r="BT39" i="1"/>
  <c r="BU39" i="1"/>
  <c r="BV39" i="1"/>
  <c r="BW39" i="1"/>
  <c r="BX39" i="1"/>
  <c r="BY39" i="1"/>
  <c r="BZ39" i="1"/>
  <c r="CA39" i="1"/>
  <c r="CB39" i="1"/>
  <c r="CC39" i="1"/>
  <c r="BS40" i="1"/>
  <c r="BT40" i="1"/>
  <c r="BU40" i="1"/>
  <c r="BV40" i="1"/>
  <c r="BW40" i="1"/>
  <c r="BX40" i="1"/>
  <c r="BY40" i="1"/>
  <c r="BZ40" i="1"/>
  <c r="CA40" i="1"/>
  <c r="CB40" i="1"/>
  <c r="CC40" i="1"/>
  <c r="BS41" i="1"/>
  <c r="BT41" i="1"/>
  <c r="BU41" i="1"/>
  <c r="BV41" i="1"/>
  <c r="BW41" i="1"/>
  <c r="BX41" i="1"/>
  <c r="BY41" i="1"/>
  <c r="BZ41" i="1"/>
  <c r="CA41" i="1"/>
  <c r="CB41" i="1"/>
  <c r="CC41" i="1"/>
  <c r="BS42" i="1"/>
  <c r="BT42" i="1"/>
  <c r="BU42" i="1"/>
  <c r="BV42" i="1"/>
  <c r="BW42" i="1"/>
  <c r="BX42" i="1"/>
  <c r="BY42" i="1"/>
  <c r="BZ42" i="1"/>
  <c r="CA42" i="1"/>
  <c r="CB42" i="1"/>
  <c r="CC42" i="1"/>
  <c r="BS43" i="1"/>
  <c r="BT43" i="1"/>
  <c r="BU43" i="1"/>
  <c r="BV43" i="1"/>
  <c r="BW43" i="1"/>
  <c r="BX43" i="1"/>
  <c r="BY43" i="1"/>
  <c r="BZ43" i="1"/>
  <c r="CA43" i="1"/>
  <c r="CB43" i="1"/>
  <c r="CC43" i="1"/>
  <c r="BS44" i="1"/>
  <c r="BT44" i="1"/>
  <c r="BU44" i="1"/>
  <c r="BV44" i="1"/>
  <c r="BW44" i="1"/>
  <c r="BX44" i="1"/>
  <c r="BY44" i="1"/>
  <c r="BZ44" i="1"/>
  <c r="CA44" i="1"/>
  <c r="CB44" i="1"/>
  <c r="CC44" i="1"/>
  <c r="BS45" i="1"/>
  <c r="BT45" i="1"/>
  <c r="BU45" i="1"/>
  <c r="BV45" i="1"/>
  <c r="BW45" i="1"/>
  <c r="BX45" i="1"/>
  <c r="BY45" i="1"/>
  <c r="BZ45" i="1"/>
  <c r="CA45" i="1"/>
  <c r="CB45" i="1"/>
  <c r="CC45" i="1"/>
  <c r="BS46" i="1"/>
  <c r="BT46" i="1"/>
  <c r="BU46" i="1"/>
  <c r="BV46" i="1"/>
  <c r="BW46" i="1"/>
  <c r="BX46" i="1"/>
  <c r="BY46" i="1"/>
  <c r="BZ46" i="1"/>
  <c r="CA46" i="1"/>
  <c r="CB46" i="1"/>
  <c r="CC46" i="1"/>
  <c r="BS47" i="1"/>
  <c r="BT47" i="1"/>
  <c r="BU47" i="1"/>
  <c r="BV47" i="1"/>
  <c r="BW47" i="1"/>
  <c r="BX47" i="1"/>
  <c r="BY47" i="1"/>
  <c r="BZ47" i="1"/>
  <c r="CA47" i="1"/>
  <c r="CB47" i="1"/>
  <c r="CC47" i="1"/>
  <c r="BS48" i="1"/>
  <c r="BT48" i="1"/>
  <c r="BU48" i="1"/>
  <c r="BV48" i="1"/>
  <c r="BW48" i="1"/>
  <c r="BX48" i="1"/>
  <c r="BY48" i="1"/>
  <c r="BZ48" i="1"/>
  <c r="CA48" i="1"/>
  <c r="CB48" i="1"/>
  <c r="CC48" i="1"/>
  <c r="BS49" i="1"/>
  <c r="BT49" i="1"/>
  <c r="BU49" i="1"/>
  <c r="BV49" i="1"/>
  <c r="BW49" i="1"/>
  <c r="BX49" i="1"/>
  <c r="BY49" i="1"/>
  <c r="BZ49" i="1"/>
  <c r="CA49" i="1"/>
  <c r="CB49" i="1"/>
  <c r="CC49" i="1"/>
  <c r="BS50" i="1"/>
  <c r="BT50" i="1"/>
  <c r="BU50" i="1"/>
  <c r="BV50" i="1"/>
  <c r="BW50" i="1"/>
  <c r="BX50" i="1"/>
  <c r="BY50" i="1"/>
  <c r="BZ50" i="1"/>
  <c r="CA50" i="1"/>
  <c r="CB50" i="1"/>
  <c r="CC50" i="1"/>
  <c r="BS51" i="1"/>
  <c r="BT51" i="1"/>
  <c r="BU51" i="1"/>
  <c r="BV51" i="1"/>
  <c r="BW51" i="1"/>
  <c r="BX51" i="1"/>
  <c r="BY51" i="1"/>
  <c r="BZ51" i="1"/>
  <c r="CA51" i="1"/>
  <c r="CB51" i="1"/>
  <c r="CC51" i="1"/>
  <c r="BS52" i="1"/>
  <c r="BT52" i="1"/>
  <c r="BU52" i="1"/>
  <c r="BV52" i="1"/>
  <c r="BW52" i="1"/>
  <c r="BX52" i="1"/>
  <c r="BY52" i="1"/>
  <c r="BZ52" i="1"/>
  <c r="CA52" i="1"/>
  <c r="CB52" i="1"/>
  <c r="CC52" i="1"/>
  <c r="BS53" i="1"/>
  <c r="BT53" i="1"/>
  <c r="BU53" i="1"/>
  <c r="BV53" i="1"/>
  <c r="BW53" i="1"/>
  <c r="BX53" i="1"/>
  <c r="BY53" i="1"/>
  <c r="BZ53" i="1"/>
  <c r="CA53" i="1"/>
  <c r="CB53" i="1"/>
  <c r="CC53" i="1"/>
  <c r="CC59" i="12" l="1"/>
  <c r="CB59" i="12"/>
  <c r="CA59" i="12"/>
  <c r="BZ59" i="12"/>
  <c r="BY59" i="12"/>
  <c r="BX59" i="12"/>
  <c r="BW59" i="12"/>
  <c r="BV59" i="12"/>
  <c r="BU59" i="12"/>
  <c r="BT59" i="12"/>
  <c r="BS59" i="12"/>
  <c r="CC58" i="12"/>
  <c r="CB58" i="12"/>
  <c r="CA58" i="12"/>
  <c r="BZ58" i="12"/>
  <c r="BY58" i="12"/>
  <c r="BX58" i="12"/>
  <c r="BW58" i="12"/>
  <c r="BV58" i="12"/>
  <c r="BU58" i="12"/>
  <c r="BT58" i="12"/>
  <c r="BS58" i="12"/>
  <c r="CC57" i="12"/>
  <c r="CB57" i="12"/>
  <c r="CA57" i="12"/>
  <c r="BZ57" i="12"/>
  <c r="BY57" i="12"/>
  <c r="BX57" i="12"/>
  <c r="BW57" i="12"/>
  <c r="BV57" i="12"/>
  <c r="BU57" i="12"/>
  <c r="BT57" i="12"/>
  <c r="BS57" i="12"/>
  <c r="CC56" i="12"/>
  <c r="CB56" i="12"/>
  <c r="CA56" i="12"/>
  <c r="BZ56" i="12"/>
  <c r="BY56" i="12"/>
  <c r="BX56" i="12"/>
  <c r="BW56" i="12"/>
  <c r="BV56" i="12"/>
  <c r="BU56" i="12"/>
  <c r="BT56" i="12"/>
  <c r="BS56" i="12"/>
  <c r="CC55" i="12"/>
  <c r="CB55" i="12"/>
  <c r="CA55" i="12"/>
  <c r="BZ55" i="12"/>
  <c r="BY55" i="12"/>
  <c r="BX55" i="12"/>
  <c r="BW55" i="12"/>
  <c r="BV55" i="12"/>
  <c r="BU55" i="12"/>
  <c r="BT55" i="12"/>
  <c r="BS55" i="12"/>
  <c r="CC54" i="12"/>
  <c r="CB54" i="12"/>
  <c r="CA54" i="12"/>
  <c r="BZ54" i="12"/>
  <c r="BY54" i="12"/>
  <c r="BX54" i="12"/>
  <c r="BW54" i="12"/>
  <c r="BV54" i="12"/>
  <c r="BU54" i="12"/>
  <c r="BT54" i="12"/>
  <c r="BS54" i="12"/>
  <c r="CC53" i="12"/>
  <c r="CB53" i="12"/>
  <c r="CA53" i="12"/>
  <c r="BZ53" i="12"/>
  <c r="BY53" i="12"/>
  <c r="BX53" i="12"/>
  <c r="BW53" i="12"/>
  <c r="BV53" i="12"/>
  <c r="BU53" i="12"/>
  <c r="BT53" i="12"/>
  <c r="BS53" i="12"/>
  <c r="CC52" i="12"/>
  <c r="CB52" i="12"/>
  <c r="CA52" i="12"/>
  <c r="BZ52" i="12"/>
  <c r="BY52" i="12"/>
  <c r="BX52" i="12"/>
  <c r="BW52" i="12"/>
  <c r="BV52" i="12"/>
  <c r="BU52" i="12"/>
  <c r="BT52" i="12"/>
  <c r="BS52" i="12"/>
  <c r="CC51" i="12"/>
  <c r="CB51" i="12"/>
  <c r="CA51" i="12"/>
  <c r="BZ51" i="12"/>
  <c r="BY51" i="12"/>
  <c r="BX51" i="12"/>
  <c r="BW51" i="12"/>
  <c r="BV51" i="12"/>
  <c r="BU51" i="12"/>
  <c r="BT51" i="12"/>
  <c r="BS51" i="12"/>
  <c r="CC50" i="12"/>
  <c r="CB50" i="12"/>
  <c r="CA50" i="12"/>
  <c r="BZ50" i="12"/>
  <c r="BY50" i="12"/>
  <c r="BX50" i="12"/>
  <c r="BW50" i="12"/>
  <c r="BV50" i="12"/>
  <c r="BU50" i="12"/>
  <c r="BT50" i="12"/>
  <c r="BS50" i="12"/>
  <c r="CC49" i="12"/>
  <c r="CB49" i="12"/>
  <c r="CA49" i="12"/>
  <c r="BZ49" i="12"/>
  <c r="BY49" i="12"/>
  <c r="BX49" i="12"/>
  <c r="BW49" i="12"/>
  <c r="BV49" i="12"/>
  <c r="BU49" i="12"/>
  <c r="BT49" i="12"/>
  <c r="BS49" i="12"/>
  <c r="CC48" i="12"/>
  <c r="CB48" i="12"/>
  <c r="CA48" i="12"/>
  <c r="BZ48" i="12"/>
  <c r="BY48" i="12"/>
  <c r="BX48" i="12"/>
  <c r="BW48" i="12"/>
  <c r="BV48" i="12"/>
  <c r="BU48" i="12"/>
  <c r="BT48" i="12"/>
  <c r="BS48" i="12"/>
  <c r="CC47" i="12"/>
  <c r="CB47" i="12"/>
  <c r="CA47" i="12"/>
  <c r="BZ47" i="12"/>
  <c r="BY47" i="12"/>
  <c r="BX47" i="12"/>
  <c r="BW47" i="12"/>
  <c r="BV47" i="12"/>
  <c r="BU47" i="12"/>
  <c r="BT47" i="12"/>
  <c r="BS47" i="12"/>
  <c r="CC46" i="12"/>
  <c r="CB46" i="12"/>
  <c r="CA46" i="12"/>
  <c r="BZ46" i="12"/>
  <c r="BY46" i="12"/>
  <c r="BX46" i="12"/>
  <c r="BW46" i="12"/>
  <c r="BV46" i="12"/>
  <c r="BU46" i="12"/>
  <c r="BT46" i="12"/>
  <c r="BS46" i="12"/>
  <c r="CC45" i="12"/>
  <c r="CB45" i="12"/>
  <c r="CA45" i="12"/>
  <c r="BZ45" i="12"/>
  <c r="BY45" i="12"/>
  <c r="BX45" i="12"/>
  <c r="BW45" i="12"/>
  <c r="BV45" i="12"/>
  <c r="BU45" i="12"/>
  <c r="BT45" i="12"/>
  <c r="BS45" i="12"/>
  <c r="CC44" i="12"/>
  <c r="CB44" i="12"/>
  <c r="CA44" i="12"/>
  <c r="BZ44" i="12"/>
  <c r="BY44" i="12"/>
  <c r="BX44" i="12"/>
  <c r="BW44" i="12"/>
  <c r="BV44" i="12"/>
  <c r="BU44" i="12"/>
  <c r="BT44" i="12"/>
  <c r="BS44" i="12"/>
  <c r="CC43" i="12"/>
  <c r="CB43" i="12"/>
  <c r="CA43" i="12"/>
  <c r="BZ43" i="12"/>
  <c r="BY43" i="12"/>
  <c r="BX43" i="12"/>
  <c r="BW43" i="12"/>
  <c r="BV43" i="12"/>
  <c r="BU43" i="12"/>
  <c r="BT43" i="12"/>
  <c r="BS43" i="12"/>
  <c r="CC42" i="12"/>
  <c r="CB42" i="12"/>
  <c r="CA42" i="12"/>
  <c r="BZ42" i="12"/>
  <c r="BY42" i="12"/>
  <c r="BX42" i="12"/>
  <c r="BW42" i="12"/>
  <c r="BV42" i="12"/>
  <c r="BU42" i="12"/>
  <c r="BT42" i="12"/>
  <c r="BS42" i="12"/>
  <c r="CC41" i="12"/>
  <c r="CB41" i="12"/>
  <c r="CA41" i="12"/>
  <c r="BZ41" i="12"/>
  <c r="BY41" i="12"/>
  <c r="BX41" i="12"/>
  <c r="BW41" i="12"/>
  <c r="BV41" i="12"/>
  <c r="BU41" i="12"/>
  <c r="BT41" i="12"/>
  <c r="BS41" i="12"/>
  <c r="CC40" i="12"/>
  <c r="CB40" i="12"/>
  <c r="CA40" i="12"/>
  <c r="BZ40" i="12"/>
  <c r="BY40" i="12"/>
  <c r="BX40" i="12"/>
  <c r="BW40" i="12"/>
  <c r="BV40" i="12"/>
  <c r="BU40" i="12"/>
  <c r="BT40" i="12"/>
  <c r="BS40" i="12"/>
  <c r="CC39" i="12"/>
  <c r="CB39" i="12"/>
  <c r="CA39" i="12"/>
  <c r="BZ39" i="12"/>
  <c r="BY39" i="12"/>
  <c r="BX39" i="12"/>
  <c r="BW39" i="12"/>
  <c r="BV39" i="12"/>
  <c r="BU39" i="12"/>
  <c r="BT39" i="12"/>
  <c r="BS39" i="12"/>
  <c r="CC38" i="12"/>
  <c r="CB38" i="12"/>
  <c r="CA38" i="12"/>
  <c r="BZ38" i="12"/>
  <c r="BY38" i="12"/>
  <c r="BX38" i="12"/>
  <c r="BW38" i="12"/>
  <c r="BV38" i="12"/>
  <c r="BU38" i="12"/>
  <c r="BT38" i="12"/>
  <c r="BS38" i="12"/>
  <c r="CC37" i="12"/>
  <c r="CB37" i="12"/>
  <c r="CA37" i="12"/>
  <c r="BZ37" i="12"/>
  <c r="BY37" i="12"/>
  <c r="BX37" i="12"/>
  <c r="BW37" i="12"/>
  <c r="BV37" i="12"/>
  <c r="BU37" i="12"/>
  <c r="BT37" i="12"/>
  <c r="BS37" i="12"/>
  <c r="CC36" i="12"/>
  <c r="CB36" i="12"/>
  <c r="CA36" i="12"/>
  <c r="BZ36" i="12"/>
  <c r="BY36" i="12"/>
  <c r="BX36" i="12"/>
  <c r="BW36" i="12"/>
  <c r="BV36" i="12"/>
  <c r="BU36" i="12"/>
  <c r="BT36" i="12"/>
  <c r="BS36" i="12"/>
  <c r="CC35" i="12"/>
  <c r="CB35" i="12"/>
  <c r="CA35" i="12"/>
  <c r="BZ35" i="12"/>
  <c r="BY35" i="12"/>
  <c r="BX35" i="12"/>
  <c r="BW35" i="12"/>
  <c r="BV35" i="12"/>
  <c r="BU35" i="12"/>
  <c r="BT35" i="12"/>
  <c r="BS35" i="12"/>
  <c r="CC34" i="12"/>
  <c r="CB34" i="12"/>
  <c r="CA34" i="12"/>
  <c r="BZ34" i="12"/>
  <c r="BY34" i="12"/>
  <c r="BX34" i="12"/>
  <c r="BW34" i="12"/>
  <c r="BV34" i="12"/>
  <c r="BU34" i="12"/>
  <c r="BT34" i="12"/>
  <c r="BS34" i="12"/>
  <c r="CC33" i="12"/>
  <c r="CB33" i="12"/>
  <c r="CA33" i="12"/>
  <c r="BZ33" i="12"/>
  <c r="BY33" i="12"/>
  <c r="BX33" i="12"/>
  <c r="BW33" i="12"/>
  <c r="BV33" i="12"/>
  <c r="BU33" i="12"/>
  <c r="BT33" i="12"/>
  <c r="BS33" i="12"/>
  <c r="CC32" i="12"/>
  <c r="CB32" i="12"/>
  <c r="CA32" i="12"/>
  <c r="BZ32" i="12"/>
  <c r="BY32" i="12"/>
  <c r="BX32" i="12"/>
  <c r="BW32" i="12"/>
  <c r="BV32" i="12"/>
  <c r="BU32" i="12"/>
  <c r="BT32" i="12"/>
  <c r="BS32" i="12"/>
  <c r="CC31" i="12"/>
  <c r="CB31" i="12"/>
  <c r="CA31" i="12"/>
  <c r="BZ31" i="12"/>
  <c r="BY31" i="12"/>
  <c r="BX31" i="12"/>
  <c r="BW31" i="12"/>
  <c r="BV31" i="12"/>
  <c r="BU31" i="12"/>
  <c r="BT31" i="12"/>
  <c r="BS31" i="12"/>
  <c r="CC30" i="12"/>
  <c r="CB30" i="12"/>
  <c r="CA30" i="12"/>
  <c r="BZ30" i="12"/>
  <c r="BY30" i="12"/>
  <c r="BX30" i="12"/>
  <c r="BW30" i="12"/>
  <c r="BV30" i="12"/>
  <c r="BU30" i="12"/>
  <c r="BT30" i="12"/>
  <c r="BS30" i="12"/>
  <c r="CC29" i="12"/>
  <c r="CB29" i="12"/>
  <c r="CA29" i="12"/>
  <c r="BZ29" i="12"/>
  <c r="BY29" i="12"/>
  <c r="BX29" i="12"/>
  <c r="BW29" i="12"/>
  <c r="BV29" i="12"/>
  <c r="BU29" i="12"/>
  <c r="BT29" i="12"/>
  <c r="BS29" i="12"/>
  <c r="CC28" i="12"/>
  <c r="CB28" i="12"/>
  <c r="CA28" i="12"/>
  <c r="BZ28" i="12"/>
  <c r="BY28" i="12"/>
  <c r="BX28" i="12"/>
  <c r="BW28" i="12"/>
  <c r="BV28" i="12"/>
  <c r="BU28" i="12"/>
  <c r="BT28" i="12"/>
  <c r="BS28" i="12"/>
  <c r="CC27" i="12"/>
  <c r="CB27" i="12"/>
  <c r="CA27" i="12"/>
  <c r="BZ27" i="12"/>
  <c r="BY27" i="12"/>
  <c r="BX27" i="12"/>
  <c r="BW27" i="12"/>
  <c r="BV27" i="12"/>
  <c r="BU27" i="12"/>
  <c r="BT27" i="12"/>
  <c r="BS27" i="12"/>
  <c r="CC26" i="12"/>
  <c r="CB26" i="12"/>
  <c r="CA26" i="12"/>
  <c r="BZ26" i="12"/>
  <c r="BY26" i="12"/>
  <c r="BX26" i="12"/>
  <c r="BW26" i="12"/>
  <c r="BV26" i="12"/>
  <c r="BU26" i="12"/>
  <c r="BT26" i="12"/>
  <c r="BS26" i="12"/>
  <c r="CC25" i="12"/>
  <c r="CB25" i="12"/>
  <c r="CA25" i="12"/>
  <c r="BZ25" i="12"/>
  <c r="BY25" i="12"/>
  <c r="BX25" i="12"/>
  <c r="BW25" i="12"/>
  <c r="BV25" i="12"/>
  <c r="BU25" i="12"/>
  <c r="BT25" i="12"/>
  <c r="BS25" i="12"/>
  <c r="CC24" i="12"/>
  <c r="CB24" i="12"/>
  <c r="CA24" i="12"/>
  <c r="BZ24" i="12"/>
  <c r="BY24" i="12"/>
  <c r="BX24" i="12"/>
  <c r="BW24" i="12"/>
  <c r="BV24" i="12"/>
  <c r="BU24" i="12"/>
  <c r="BT24" i="12"/>
  <c r="BS24" i="12"/>
  <c r="CC23" i="12"/>
  <c r="CB23" i="12"/>
  <c r="CA23" i="12"/>
  <c r="BZ23" i="12"/>
  <c r="BY23" i="12"/>
  <c r="BX23" i="12"/>
  <c r="BW23" i="12"/>
  <c r="BV23" i="12"/>
  <c r="BU23" i="12"/>
  <c r="BT23" i="12"/>
  <c r="BS23" i="12"/>
  <c r="CC22" i="12"/>
  <c r="CB22" i="12"/>
  <c r="CA22" i="12"/>
  <c r="BZ22" i="12"/>
  <c r="BY22" i="12"/>
  <c r="BX22" i="12"/>
  <c r="BW22" i="12"/>
  <c r="BV22" i="12"/>
  <c r="BU22" i="12"/>
  <c r="BT22" i="12"/>
  <c r="BS22" i="12"/>
  <c r="CC21" i="12"/>
  <c r="CB21" i="12"/>
  <c r="CA21" i="12"/>
  <c r="BZ21" i="12"/>
  <c r="BY21" i="12"/>
  <c r="BX21" i="12"/>
  <c r="BW21" i="12"/>
  <c r="BV21" i="12"/>
  <c r="BU21" i="12"/>
  <c r="BT21" i="12"/>
  <c r="BS21" i="12"/>
  <c r="CC20" i="12"/>
  <c r="CB20" i="12"/>
  <c r="CA20" i="12"/>
  <c r="BZ20" i="12"/>
  <c r="BY20" i="12"/>
  <c r="BX20" i="12"/>
  <c r="BW20" i="12"/>
  <c r="BV20" i="12"/>
  <c r="BU20" i="12"/>
  <c r="BT20" i="12"/>
  <c r="BS20" i="12"/>
  <c r="CC19" i="12"/>
  <c r="CB19" i="12"/>
  <c r="CA19" i="12"/>
  <c r="BZ19" i="12"/>
  <c r="BY19" i="12"/>
  <c r="BX19" i="12"/>
  <c r="BW19" i="12"/>
  <c r="BV19" i="12"/>
  <c r="BU19" i="12"/>
  <c r="BT19" i="12"/>
  <c r="BS19" i="12"/>
  <c r="CC18" i="12"/>
  <c r="CB18" i="12"/>
  <c r="CA18" i="12"/>
  <c r="BZ18" i="12"/>
  <c r="BY18" i="12"/>
  <c r="BX18" i="12"/>
  <c r="BW18" i="12"/>
  <c r="BV18" i="12"/>
  <c r="BU18" i="12"/>
  <c r="BT18" i="12"/>
  <c r="BS18" i="12"/>
  <c r="CC17" i="12"/>
  <c r="CB17" i="12"/>
  <c r="CA17" i="12"/>
  <c r="BZ17" i="12"/>
  <c r="BY17" i="12"/>
  <c r="BX17" i="12"/>
  <c r="BW17" i="12"/>
  <c r="BV17" i="12"/>
  <c r="BU17" i="12"/>
  <c r="BT17" i="12"/>
  <c r="BS17" i="12"/>
  <c r="CC16" i="12"/>
  <c r="CB16" i="12"/>
  <c r="CA16" i="12"/>
  <c r="BZ16" i="12"/>
  <c r="BY16" i="12"/>
  <c r="BX16" i="12"/>
  <c r="BW16" i="12"/>
  <c r="BV16" i="12"/>
  <c r="BU16" i="12"/>
  <c r="BT16" i="12"/>
  <c r="BS16" i="12"/>
  <c r="CC15" i="12"/>
  <c r="CB15" i="12"/>
  <c r="CA15" i="12"/>
  <c r="BZ15" i="12"/>
  <c r="BY15" i="12"/>
  <c r="BX15" i="12"/>
  <c r="BW15" i="12"/>
  <c r="BV15" i="12"/>
  <c r="BU15" i="12"/>
  <c r="BT15" i="12"/>
  <c r="BS15" i="12"/>
  <c r="CC14" i="12"/>
  <c r="CB14" i="12"/>
  <c r="CA14" i="12"/>
  <c r="BZ14" i="12"/>
  <c r="BY14" i="12"/>
  <c r="BX14" i="12"/>
  <c r="BW14" i="12"/>
  <c r="BV14" i="12"/>
  <c r="BU14" i="12"/>
  <c r="BT14" i="12"/>
  <c r="BS14" i="12"/>
  <c r="CC13" i="12"/>
  <c r="CB13" i="12"/>
  <c r="CA13" i="12"/>
  <c r="BZ13" i="12"/>
  <c r="BY13" i="12"/>
  <c r="BX13" i="12"/>
  <c r="BW13" i="12"/>
  <c r="BV13" i="12"/>
  <c r="BU13" i="12"/>
  <c r="BT13" i="12"/>
  <c r="BS13" i="12"/>
  <c r="CC12" i="12"/>
  <c r="CB12" i="12"/>
  <c r="CA12" i="12"/>
  <c r="BZ12" i="12"/>
  <c r="BY12" i="12"/>
  <c r="BX12" i="12"/>
  <c r="BW12" i="12"/>
  <c r="BV12" i="12"/>
  <c r="BU12" i="12"/>
  <c r="BT12" i="12"/>
  <c r="BS12" i="12"/>
  <c r="CC11" i="12"/>
  <c r="CB11" i="12"/>
  <c r="CA11" i="12"/>
  <c r="BZ11" i="12"/>
  <c r="BY11" i="12"/>
  <c r="BX11" i="12"/>
  <c r="BW11" i="12"/>
  <c r="BV11" i="12"/>
  <c r="BU11" i="12"/>
  <c r="BT11" i="12"/>
  <c r="BS11" i="12"/>
  <c r="CC10" i="12"/>
  <c r="CB10" i="12"/>
  <c r="CA10" i="12"/>
  <c r="BZ10" i="12"/>
  <c r="BY10" i="12"/>
  <c r="BX10" i="12"/>
  <c r="BW10" i="12"/>
  <c r="BV10" i="12"/>
  <c r="BU10" i="12"/>
  <c r="BT10" i="12"/>
  <c r="BS10" i="12"/>
  <c r="CC9" i="12"/>
  <c r="CB9" i="12"/>
  <c r="CA9" i="12"/>
  <c r="BZ9" i="12"/>
  <c r="BY9" i="12"/>
  <c r="BX9" i="12"/>
  <c r="BW9" i="12"/>
  <c r="BV9" i="12"/>
  <c r="BU9" i="12"/>
  <c r="BT9" i="12"/>
  <c r="BS9" i="12"/>
  <c r="CC8" i="12"/>
  <c r="CB8" i="12"/>
  <c r="CA8" i="12"/>
  <c r="BZ8" i="12"/>
  <c r="BY8" i="12"/>
  <c r="BX8" i="12"/>
  <c r="BW8" i="12"/>
  <c r="BV8" i="12"/>
  <c r="BU8" i="12"/>
  <c r="BT8" i="12"/>
  <c r="BS8" i="12"/>
  <c r="CA59" i="11"/>
  <c r="BZ59" i="11"/>
  <c r="BY59" i="11"/>
  <c r="BX59" i="11"/>
  <c r="BW59" i="11"/>
  <c r="BV59" i="11"/>
  <c r="BU59" i="11"/>
  <c r="BT59" i="11"/>
  <c r="BS59" i="11"/>
  <c r="BR59" i="11"/>
  <c r="BQ59" i="11"/>
  <c r="CA58" i="11"/>
  <c r="BZ58" i="11"/>
  <c r="BY58" i="11"/>
  <c r="BX58" i="11"/>
  <c r="BW58" i="11"/>
  <c r="BV58" i="11"/>
  <c r="BU58" i="11"/>
  <c r="BT58" i="11"/>
  <c r="BS58" i="11"/>
  <c r="BR58" i="11"/>
  <c r="BQ58" i="11"/>
  <c r="CA57" i="11"/>
  <c r="BZ57" i="11"/>
  <c r="BY57" i="11"/>
  <c r="BX57" i="11"/>
  <c r="BW57" i="11"/>
  <c r="BV57" i="11"/>
  <c r="BU57" i="11"/>
  <c r="BT57" i="11"/>
  <c r="BS57" i="11"/>
  <c r="BR57" i="11"/>
  <c r="BQ57" i="11"/>
  <c r="CA56" i="11"/>
  <c r="BZ56" i="11"/>
  <c r="BY56" i="11"/>
  <c r="BX56" i="11"/>
  <c r="BW56" i="11"/>
  <c r="BV56" i="11"/>
  <c r="BU56" i="11"/>
  <c r="BT56" i="11"/>
  <c r="BS56" i="11"/>
  <c r="BR56" i="11"/>
  <c r="BQ56" i="11"/>
  <c r="CA55" i="11"/>
  <c r="BZ55" i="11"/>
  <c r="BY55" i="11"/>
  <c r="BX55" i="11"/>
  <c r="BW55" i="11"/>
  <c r="BV55" i="11"/>
  <c r="BU55" i="11"/>
  <c r="BT55" i="11"/>
  <c r="BS55" i="11"/>
  <c r="BR55" i="11"/>
  <c r="BQ55" i="11"/>
  <c r="CA54" i="11"/>
  <c r="BZ54" i="11"/>
  <c r="BY54" i="11"/>
  <c r="BX54" i="11"/>
  <c r="BW54" i="11"/>
  <c r="BV54" i="11"/>
  <c r="BU54" i="11"/>
  <c r="BT54" i="11"/>
  <c r="BS54" i="11"/>
  <c r="BR54" i="11"/>
  <c r="BQ54" i="11"/>
  <c r="CA53" i="11"/>
  <c r="BZ53" i="11"/>
  <c r="BY53" i="11"/>
  <c r="BX53" i="11"/>
  <c r="BW53" i="11"/>
  <c r="BV53" i="11"/>
  <c r="BU53" i="11"/>
  <c r="BT53" i="11"/>
  <c r="BS53" i="11"/>
  <c r="BR53" i="11"/>
  <c r="BQ53" i="11"/>
  <c r="CA52" i="11"/>
  <c r="BZ52" i="11"/>
  <c r="BY52" i="11"/>
  <c r="BX52" i="11"/>
  <c r="BW52" i="11"/>
  <c r="BV52" i="11"/>
  <c r="BU52" i="11"/>
  <c r="BT52" i="11"/>
  <c r="BS52" i="11"/>
  <c r="BR52" i="11"/>
  <c r="BQ52" i="11"/>
  <c r="CA51" i="11"/>
  <c r="BZ51" i="11"/>
  <c r="BY51" i="11"/>
  <c r="BX51" i="11"/>
  <c r="BW51" i="11"/>
  <c r="BV51" i="11"/>
  <c r="BU51" i="11"/>
  <c r="BT51" i="11"/>
  <c r="BS51" i="11"/>
  <c r="BR51" i="11"/>
  <c r="BQ51" i="11"/>
  <c r="CA50" i="11"/>
  <c r="BZ50" i="11"/>
  <c r="BY50" i="11"/>
  <c r="BX50" i="11"/>
  <c r="BW50" i="11"/>
  <c r="BV50" i="11"/>
  <c r="BU50" i="11"/>
  <c r="BT50" i="11"/>
  <c r="BS50" i="11"/>
  <c r="BR50" i="11"/>
  <c r="BQ50" i="11"/>
  <c r="CA49" i="11"/>
  <c r="BZ49" i="11"/>
  <c r="BY49" i="11"/>
  <c r="BX49" i="11"/>
  <c r="BW49" i="11"/>
  <c r="BV49" i="11"/>
  <c r="BU49" i="11"/>
  <c r="BT49" i="11"/>
  <c r="BS49" i="11"/>
  <c r="BR49" i="11"/>
  <c r="BQ49" i="11"/>
  <c r="CA48" i="11"/>
  <c r="BZ48" i="11"/>
  <c r="BY48" i="11"/>
  <c r="BX48" i="11"/>
  <c r="BW48" i="11"/>
  <c r="BV48" i="11"/>
  <c r="BU48" i="11"/>
  <c r="BT48" i="11"/>
  <c r="BS48" i="11"/>
  <c r="BR48" i="11"/>
  <c r="BQ48" i="11"/>
  <c r="CA47" i="11"/>
  <c r="BZ47" i="11"/>
  <c r="BY47" i="11"/>
  <c r="BX47" i="11"/>
  <c r="BW47" i="11"/>
  <c r="BV47" i="11"/>
  <c r="BU47" i="11"/>
  <c r="BT47" i="11"/>
  <c r="BS47" i="11"/>
  <c r="BR47" i="11"/>
  <c r="BQ47" i="11"/>
  <c r="CA46" i="11"/>
  <c r="BZ46" i="11"/>
  <c r="BY46" i="11"/>
  <c r="BX46" i="11"/>
  <c r="BW46" i="11"/>
  <c r="BV46" i="11"/>
  <c r="BU46" i="11"/>
  <c r="BT46" i="11"/>
  <c r="BS46" i="11"/>
  <c r="BR46" i="11"/>
  <c r="BQ46" i="11"/>
  <c r="CA45" i="11"/>
  <c r="BZ45" i="11"/>
  <c r="BY45" i="11"/>
  <c r="BX45" i="11"/>
  <c r="BW45" i="11"/>
  <c r="BV45" i="11"/>
  <c r="BU45" i="11"/>
  <c r="BT45" i="11"/>
  <c r="BS45" i="11"/>
  <c r="BR45" i="11"/>
  <c r="BQ45" i="11"/>
  <c r="CA44" i="11"/>
  <c r="BZ44" i="11"/>
  <c r="BY44" i="11"/>
  <c r="BX44" i="11"/>
  <c r="BW44" i="11"/>
  <c r="BV44" i="11"/>
  <c r="BU44" i="11"/>
  <c r="BT44" i="11"/>
  <c r="BS44" i="11"/>
  <c r="BR44" i="11"/>
  <c r="BQ44" i="11"/>
  <c r="CA43" i="11"/>
  <c r="BZ43" i="11"/>
  <c r="BY43" i="11"/>
  <c r="BX43" i="11"/>
  <c r="BW43" i="11"/>
  <c r="BV43" i="11"/>
  <c r="BU43" i="11"/>
  <c r="BT43" i="11"/>
  <c r="BS43" i="11"/>
  <c r="BR43" i="11"/>
  <c r="BQ43" i="11"/>
  <c r="CA42" i="11"/>
  <c r="BZ42" i="11"/>
  <c r="BY42" i="11"/>
  <c r="BX42" i="11"/>
  <c r="BW42" i="11"/>
  <c r="BV42" i="11"/>
  <c r="BU42" i="11"/>
  <c r="BT42" i="11"/>
  <c r="BS42" i="11"/>
  <c r="BR42" i="11"/>
  <c r="BQ42" i="11"/>
  <c r="CA41" i="11"/>
  <c r="BZ41" i="11"/>
  <c r="BY41" i="11"/>
  <c r="BX41" i="11"/>
  <c r="BW41" i="11"/>
  <c r="BV41" i="11"/>
  <c r="BU41" i="11"/>
  <c r="BT41" i="11"/>
  <c r="BS41" i="11"/>
  <c r="BR41" i="11"/>
  <c r="BQ41" i="11"/>
  <c r="CA40" i="11"/>
  <c r="BZ40" i="11"/>
  <c r="BY40" i="11"/>
  <c r="BX40" i="11"/>
  <c r="BW40" i="11"/>
  <c r="BV40" i="11"/>
  <c r="BU40" i="11"/>
  <c r="BT40" i="11"/>
  <c r="BS40" i="11"/>
  <c r="BR40" i="11"/>
  <c r="BQ40" i="11"/>
  <c r="CA39" i="11"/>
  <c r="BZ39" i="11"/>
  <c r="BY39" i="11"/>
  <c r="BX39" i="11"/>
  <c r="BW39" i="11"/>
  <c r="BV39" i="11"/>
  <c r="BU39" i="11"/>
  <c r="BT39" i="11"/>
  <c r="BS39" i="11"/>
  <c r="BR39" i="11"/>
  <c r="BQ39" i="11"/>
  <c r="CA38" i="11"/>
  <c r="BZ38" i="11"/>
  <c r="BY38" i="11"/>
  <c r="BX38" i="11"/>
  <c r="BW38" i="11"/>
  <c r="BV38" i="11"/>
  <c r="BU38" i="11"/>
  <c r="BT38" i="11"/>
  <c r="BS38" i="11"/>
  <c r="BR38" i="11"/>
  <c r="BQ38" i="11"/>
  <c r="CA37" i="11"/>
  <c r="BZ37" i="11"/>
  <c r="BY37" i="11"/>
  <c r="BX37" i="11"/>
  <c r="BW37" i="11"/>
  <c r="BV37" i="11"/>
  <c r="BU37" i="11"/>
  <c r="BT37" i="11"/>
  <c r="BS37" i="11"/>
  <c r="BR37" i="11"/>
  <c r="BQ37" i="11"/>
  <c r="CA36" i="11"/>
  <c r="BZ36" i="11"/>
  <c r="BY36" i="11"/>
  <c r="BX36" i="11"/>
  <c r="BW36" i="11"/>
  <c r="BV36" i="11"/>
  <c r="BU36" i="11"/>
  <c r="BT36" i="11"/>
  <c r="BS36" i="11"/>
  <c r="BR36" i="11"/>
  <c r="BQ36" i="11"/>
  <c r="CA35" i="11"/>
  <c r="BZ35" i="11"/>
  <c r="BY35" i="11"/>
  <c r="BX35" i="11"/>
  <c r="BW35" i="11"/>
  <c r="BV35" i="11"/>
  <c r="BU35" i="11"/>
  <c r="BT35" i="11"/>
  <c r="BS35" i="11"/>
  <c r="BR35" i="11"/>
  <c r="BQ35" i="11"/>
  <c r="CA34" i="11"/>
  <c r="BZ34" i="11"/>
  <c r="BY34" i="11"/>
  <c r="BX34" i="11"/>
  <c r="BW34" i="11"/>
  <c r="BV34" i="11"/>
  <c r="BU34" i="11"/>
  <c r="BT34" i="11"/>
  <c r="BS34" i="11"/>
  <c r="BR34" i="11"/>
  <c r="BQ34" i="11"/>
  <c r="CA33" i="11"/>
  <c r="BZ33" i="11"/>
  <c r="BY33" i="11"/>
  <c r="BX33" i="11"/>
  <c r="BW33" i="11"/>
  <c r="BV33" i="11"/>
  <c r="BU33" i="11"/>
  <c r="BT33" i="11"/>
  <c r="BS33" i="11"/>
  <c r="BR33" i="11"/>
  <c r="BQ33" i="11"/>
  <c r="CA32" i="11"/>
  <c r="BZ32" i="11"/>
  <c r="BY32" i="11"/>
  <c r="BX32" i="11"/>
  <c r="BW32" i="11"/>
  <c r="BV32" i="11"/>
  <c r="BU32" i="11"/>
  <c r="BT32" i="11"/>
  <c r="BS32" i="11"/>
  <c r="BR32" i="11"/>
  <c r="BQ32" i="11"/>
  <c r="CA31" i="11"/>
  <c r="BZ31" i="11"/>
  <c r="BY31" i="11"/>
  <c r="BX31" i="11"/>
  <c r="BW31" i="11"/>
  <c r="BV31" i="11"/>
  <c r="BU31" i="11"/>
  <c r="BT31" i="11"/>
  <c r="BS31" i="11"/>
  <c r="BR31" i="11"/>
  <c r="BQ31" i="11"/>
  <c r="CA30" i="11"/>
  <c r="BZ30" i="11"/>
  <c r="BY30" i="11"/>
  <c r="BX30" i="11"/>
  <c r="BW30" i="11"/>
  <c r="BV30" i="11"/>
  <c r="BU30" i="11"/>
  <c r="BT30" i="11"/>
  <c r="BS30" i="11"/>
  <c r="BR30" i="11"/>
  <c r="BQ30" i="11"/>
  <c r="CA29" i="11"/>
  <c r="BZ29" i="11"/>
  <c r="BY29" i="11"/>
  <c r="BX29" i="11"/>
  <c r="BW29" i="11"/>
  <c r="BV29" i="11"/>
  <c r="BU29" i="11"/>
  <c r="BT29" i="11"/>
  <c r="BS29" i="11"/>
  <c r="BR29" i="11"/>
  <c r="BQ29" i="11"/>
  <c r="CA28" i="11"/>
  <c r="BZ28" i="11"/>
  <c r="BY28" i="11"/>
  <c r="BX28" i="11"/>
  <c r="BW28" i="11"/>
  <c r="BV28" i="11"/>
  <c r="BU28" i="11"/>
  <c r="BT28" i="11"/>
  <c r="BS28" i="11"/>
  <c r="BR28" i="11"/>
  <c r="BQ28" i="11"/>
  <c r="CA27" i="11"/>
  <c r="BZ27" i="11"/>
  <c r="BY27" i="11"/>
  <c r="BX27" i="11"/>
  <c r="BW27" i="11"/>
  <c r="BV27" i="11"/>
  <c r="BU27" i="11"/>
  <c r="BT27" i="11"/>
  <c r="BS27" i="11"/>
  <c r="BR27" i="11"/>
  <c r="BQ27" i="11"/>
  <c r="CA26" i="11"/>
  <c r="BZ26" i="11"/>
  <c r="BY26" i="11"/>
  <c r="BX26" i="11"/>
  <c r="BW26" i="11"/>
  <c r="BV26" i="11"/>
  <c r="BU26" i="11"/>
  <c r="BT26" i="11"/>
  <c r="BS26" i="11"/>
  <c r="BR26" i="11"/>
  <c r="BQ26" i="11"/>
  <c r="CA25" i="11"/>
  <c r="BZ25" i="11"/>
  <c r="BY25" i="11"/>
  <c r="BX25" i="11"/>
  <c r="BW25" i="11"/>
  <c r="BV25" i="11"/>
  <c r="BU25" i="11"/>
  <c r="BT25" i="11"/>
  <c r="BS25" i="11"/>
  <c r="BR25" i="11"/>
  <c r="BQ25" i="11"/>
  <c r="CA24" i="11"/>
  <c r="BZ24" i="11"/>
  <c r="BY24" i="11"/>
  <c r="BX24" i="11"/>
  <c r="BW24" i="11"/>
  <c r="BV24" i="11"/>
  <c r="BU24" i="11"/>
  <c r="BT24" i="11"/>
  <c r="BS24" i="11"/>
  <c r="BR24" i="11"/>
  <c r="BQ24" i="11"/>
  <c r="CA23" i="11"/>
  <c r="BZ23" i="11"/>
  <c r="BY23" i="11"/>
  <c r="BX23" i="11"/>
  <c r="BW23" i="11"/>
  <c r="BV23" i="11"/>
  <c r="BU23" i="11"/>
  <c r="BT23" i="11"/>
  <c r="BS23" i="11"/>
  <c r="BR23" i="11"/>
  <c r="BQ23" i="11"/>
  <c r="CA22" i="11"/>
  <c r="BZ22" i="11"/>
  <c r="BY22" i="11"/>
  <c r="BX22" i="11"/>
  <c r="BW22" i="11"/>
  <c r="BV22" i="11"/>
  <c r="BU22" i="11"/>
  <c r="BT22" i="11"/>
  <c r="BS22" i="11"/>
  <c r="BR22" i="11"/>
  <c r="BQ22" i="11"/>
  <c r="CA21" i="11"/>
  <c r="BZ21" i="11"/>
  <c r="BY21" i="11"/>
  <c r="BX21" i="11"/>
  <c r="BW21" i="11"/>
  <c r="BV21" i="11"/>
  <c r="BU21" i="11"/>
  <c r="BT21" i="11"/>
  <c r="BS21" i="11"/>
  <c r="BR21" i="11"/>
  <c r="BQ21" i="11"/>
  <c r="CA20" i="11"/>
  <c r="BZ20" i="11"/>
  <c r="BY20" i="11"/>
  <c r="BX20" i="11"/>
  <c r="BW20" i="11"/>
  <c r="BV20" i="11"/>
  <c r="BU20" i="11"/>
  <c r="BT20" i="11"/>
  <c r="BS20" i="11"/>
  <c r="BR20" i="11"/>
  <c r="BQ20" i="11"/>
  <c r="CA19" i="11"/>
  <c r="BZ19" i="11"/>
  <c r="BY19" i="11"/>
  <c r="BX19" i="11"/>
  <c r="BW19" i="11"/>
  <c r="BV19" i="11"/>
  <c r="BU19" i="11"/>
  <c r="BT19" i="11"/>
  <c r="BS19" i="11"/>
  <c r="BR19" i="11"/>
  <c r="BQ19" i="11"/>
  <c r="CA18" i="11"/>
  <c r="BZ18" i="11"/>
  <c r="BY18" i="11"/>
  <c r="BX18" i="11"/>
  <c r="BW18" i="11"/>
  <c r="BV18" i="11"/>
  <c r="BU18" i="11"/>
  <c r="BT18" i="11"/>
  <c r="BS18" i="11"/>
  <c r="BR18" i="11"/>
  <c r="BQ18" i="11"/>
  <c r="CA17" i="11"/>
  <c r="BZ17" i="11"/>
  <c r="BY17" i="11"/>
  <c r="BX17" i="11"/>
  <c r="BW17" i="11"/>
  <c r="BV17" i="11"/>
  <c r="BU17" i="11"/>
  <c r="BT17" i="11"/>
  <c r="BS17" i="11"/>
  <c r="BR17" i="11"/>
  <c r="BQ17" i="11"/>
  <c r="CA16" i="11"/>
  <c r="BZ16" i="11"/>
  <c r="BY16" i="11"/>
  <c r="BX16" i="11"/>
  <c r="BW16" i="11"/>
  <c r="BV16" i="11"/>
  <c r="BU16" i="11"/>
  <c r="BT16" i="11"/>
  <c r="BS16" i="11"/>
  <c r="BR16" i="11"/>
  <c r="BQ16" i="11"/>
  <c r="CA15" i="11"/>
  <c r="BZ15" i="11"/>
  <c r="BY15" i="11"/>
  <c r="BX15" i="11"/>
  <c r="BW15" i="11"/>
  <c r="BV15" i="11"/>
  <c r="BU15" i="11"/>
  <c r="BT15" i="11"/>
  <c r="BS15" i="11"/>
  <c r="BR15" i="11"/>
  <c r="BQ15" i="11"/>
  <c r="CA14" i="11"/>
  <c r="BZ14" i="11"/>
  <c r="BY14" i="11"/>
  <c r="BX14" i="11"/>
  <c r="BW14" i="11"/>
  <c r="BV14" i="11"/>
  <c r="BU14" i="11"/>
  <c r="BT14" i="11"/>
  <c r="BS14" i="11"/>
  <c r="BR14" i="11"/>
  <c r="BQ14" i="11"/>
  <c r="CA13" i="11"/>
  <c r="BZ13" i="11"/>
  <c r="BY13" i="11"/>
  <c r="BX13" i="11"/>
  <c r="BW13" i="11"/>
  <c r="BV13" i="11"/>
  <c r="BU13" i="11"/>
  <c r="BT13" i="11"/>
  <c r="BS13" i="11"/>
  <c r="BR13" i="11"/>
  <c r="BQ13" i="11"/>
  <c r="CA12" i="11"/>
  <c r="BZ12" i="11"/>
  <c r="BY12" i="11"/>
  <c r="BX12" i="11"/>
  <c r="BW12" i="11"/>
  <c r="BV12" i="11"/>
  <c r="BU12" i="11"/>
  <c r="BT12" i="11"/>
  <c r="BS12" i="11"/>
  <c r="BR12" i="11"/>
  <c r="BQ12" i="11"/>
  <c r="CA11" i="11"/>
  <c r="BZ11" i="11"/>
  <c r="BY11" i="11"/>
  <c r="BX11" i="11"/>
  <c r="BW11" i="11"/>
  <c r="BV11" i="11"/>
  <c r="BU11" i="11"/>
  <c r="BT11" i="11"/>
  <c r="BS11" i="11"/>
  <c r="BR11" i="11"/>
  <c r="BQ11" i="11"/>
  <c r="CA10" i="11"/>
  <c r="BZ10" i="11"/>
  <c r="BY10" i="11"/>
  <c r="BX10" i="11"/>
  <c r="BW10" i="11"/>
  <c r="BV10" i="11"/>
  <c r="BU10" i="11"/>
  <c r="BT10" i="11"/>
  <c r="BS10" i="11"/>
  <c r="BR10" i="11"/>
  <c r="BQ10" i="11"/>
  <c r="CA9" i="11"/>
  <c r="BZ9" i="11"/>
  <c r="BY9" i="11"/>
  <c r="BX9" i="11"/>
  <c r="BW9" i="11"/>
  <c r="BV9" i="11"/>
  <c r="BU9" i="11"/>
  <c r="BT9" i="11"/>
  <c r="BS9" i="11"/>
  <c r="BR9" i="11"/>
  <c r="BQ9" i="11"/>
  <c r="CA8" i="11"/>
  <c r="BZ8" i="11"/>
  <c r="BY8" i="11"/>
  <c r="BX8" i="11"/>
  <c r="BW8" i="11"/>
  <c r="BV8" i="11"/>
  <c r="BU8" i="11"/>
  <c r="BT8" i="11"/>
  <c r="BS8" i="11"/>
  <c r="BR8" i="11"/>
  <c r="BQ8" i="11"/>
  <c r="CC59" i="10"/>
  <c r="CB59" i="10"/>
  <c r="CA59" i="10"/>
  <c r="BZ59" i="10"/>
  <c r="BY59" i="10"/>
  <c r="BX59" i="10"/>
  <c r="BW59" i="10"/>
  <c r="BV59" i="10"/>
  <c r="BU59" i="10"/>
  <c r="BT59" i="10"/>
  <c r="BS59" i="10"/>
  <c r="CC58" i="10"/>
  <c r="CB58" i="10"/>
  <c r="CA58" i="10"/>
  <c r="BZ58" i="10"/>
  <c r="BY58" i="10"/>
  <c r="BX58" i="10"/>
  <c r="BW58" i="10"/>
  <c r="BV58" i="10"/>
  <c r="BU58" i="10"/>
  <c r="BT58" i="10"/>
  <c r="BS58" i="10"/>
  <c r="CC57" i="10"/>
  <c r="CB57" i="10"/>
  <c r="CA57" i="10"/>
  <c r="BZ57" i="10"/>
  <c r="BY57" i="10"/>
  <c r="BX57" i="10"/>
  <c r="BW57" i="10"/>
  <c r="BV57" i="10"/>
  <c r="BU57" i="10"/>
  <c r="BT57" i="10"/>
  <c r="BS57" i="10"/>
  <c r="CC56" i="10"/>
  <c r="CB56" i="10"/>
  <c r="CA56" i="10"/>
  <c r="BZ56" i="10"/>
  <c r="BY56" i="10"/>
  <c r="BX56" i="10"/>
  <c r="BW56" i="10"/>
  <c r="BV56" i="10"/>
  <c r="BU56" i="10"/>
  <c r="BT56" i="10"/>
  <c r="BS56" i="10"/>
  <c r="CC55" i="10"/>
  <c r="CB55" i="10"/>
  <c r="CA55" i="10"/>
  <c r="BZ55" i="10"/>
  <c r="BY55" i="10"/>
  <c r="BX55" i="10"/>
  <c r="BW55" i="10"/>
  <c r="BV55" i="10"/>
  <c r="BU55" i="10"/>
  <c r="BT55" i="10"/>
  <c r="BS55" i="10"/>
  <c r="CC54" i="10"/>
  <c r="CB54" i="10"/>
  <c r="CA54" i="10"/>
  <c r="BZ54" i="10"/>
  <c r="BY54" i="10"/>
  <c r="BX54" i="10"/>
  <c r="BW54" i="10"/>
  <c r="BV54" i="10"/>
  <c r="BU54" i="10"/>
  <c r="BT54" i="10"/>
  <c r="BS54" i="10"/>
  <c r="CC53" i="10"/>
  <c r="CB53" i="10"/>
  <c r="CA53" i="10"/>
  <c r="BZ53" i="10"/>
  <c r="BY53" i="10"/>
  <c r="BX53" i="10"/>
  <c r="BW53" i="10"/>
  <c r="BV53" i="10"/>
  <c r="BU53" i="10"/>
  <c r="BT53" i="10"/>
  <c r="BS53" i="10"/>
  <c r="CC52" i="10"/>
  <c r="CB52" i="10"/>
  <c r="CA52" i="10"/>
  <c r="BZ52" i="10"/>
  <c r="BY52" i="10"/>
  <c r="BX52" i="10"/>
  <c r="BW52" i="10"/>
  <c r="BV52" i="10"/>
  <c r="BU52" i="10"/>
  <c r="BT52" i="10"/>
  <c r="BS52" i="10"/>
  <c r="CC51" i="10"/>
  <c r="CB51" i="10"/>
  <c r="CA51" i="10"/>
  <c r="BZ51" i="10"/>
  <c r="BY51" i="10"/>
  <c r="BX51" i="10"/>
  <c r="BW51" i="10"/>
  <c r="BV51" i="10"/>
  <c r="BU51" i="10"/>
  <c r="BT51" i="10"/>
  <c r="BS51" i="10"/>
  <c r="CC50" i="10"/>
  <c r="CB50" i="10"/>
  <c r="CA50" i="10"/>
  <c r="BZ50" i="10"/>
  <c r="BY50" i="10"/>
  <c r="BX50" i="10"/>
  <c r="BW50" i="10"/>
  <c r="BV50" i="10"/>
  <c r="BU50" i="10"/>
  <c r="BT50" i="10"/>
  <c r="BS50" i="10"/>
  <c r="CC49" i="10"/>
  <c r="CB49" i="10"/>
  <c r="CA49" i="10"/>
  <c r="BZ49" i="10"/>
  <c r="BY49" i="10"/>
  <c r="BX49" i="10"/>
  <c r="BW49" i="10"/>
  <c r="BV49" i="10"/>
  <c r="BU49" i="10"/>
  <c r="BT49" i="10"/>
  <c r="BS49" i="10"/>
  <c r="CC48" i="10"/>
  <c r="CB48" i="10"/>
  <c r="CA48" i="10"/>
  <c r="BZ48" i="10"/>
  <c r="BY48" i="10"/>
  <c r="BX48" i="10"/>
  <c r="BW48" i="10"/>
  <c r="BV48" i="10"/>
  <c r="BU48" i="10"/>
  <c r="BT48" i="10"/>
  <c r="BS48" i="10"/>
  <c r="CC47" i="10"/>
  <c r="CB47" i="10"/>
  <c r="CA47" i="10"/>
  <c r="BZ47" i="10"/>
  <c r="BY47" i="10"/>
  <c r="BX47" i="10"/>
  <c r="BW47" i="10"/>
  <c r="BV47" i="10"/>
  <c r="BU47" i="10"/>
  <c r="BT47" i="10"/>
  <c r="BS47" i="10"/>
  <c r="CC46" i="10"/>
  <c r="CB46" i="10"/>
  <c r="CA46" i="10"/>
  <c r="BZ46" i="10"/>
  <c r="BY46" i="10"/>
  <c r="BX46" i="10"/>
  <c r="BW46" i="10"/>
  <c r="BV46" i="10"/>
  <c r="BU46" i="10"/>
  <c r="BT46" i="10"/>
  <c r="BS46" i="10"/>
  <c r="CC45" i="10"/>
  <c r="CB45" i="10"/>
  <c r="CA45" i="10"/>
  <c r="BZ45" i="10"/>
  <c r="BY45" i="10"/>
  <c r="BX45" i="10"/>
  <c r="BW45" i="10"/>
  <c r="BV45" i="10"/>
  <c r="BU45" i="10"/>
  <c r="BT45" i="10"/>
  <c r="BS45" i="10"/>
  <c r="CC44" i="10"/>
  <c r="CB44" i="10"/>
  <c r="CA44" i="10"/>
  <c r="BZ44" i="10"/>
  <c r="BY44" i="10"/>
  <c r="BX44" i="10"/>
  <c r="BW44" i="10"/>
  <c r="BV44" i="10"/>
  <c r="BU44" i="10"/>
  <c r="BT44" i="10"/>
  <c r="BS44" i="10"/>
  <c r="CC43" i="10"/>
  <c r="CB43" i="10"/>
  <c r="CA43" i="10"/>
  <c r="BZ43" i="10"/>
  <c r="BY43" i="10"/>
  <c r="BX43" i="10"/>
  <c r="BW43" i="10"/>
  <c r="BV43" i="10"/>
  <c r="BU43" i="10"/>
  <c r="BT43" i="10"/>
  <c r="BS43" i="10"/>
  <c r="CC42" i="10"/>
  <c r="CB42" i="10"/>
  <c r="CA42" i="10"/>
  <c r="BZ42" i="10"/>
  <c r="BY42" i="10"/>
  <c r="BX42" i="10"/>
  <c r="BW42" i="10"/>
  <c r="BV42" i="10"/>
  <c r="BU42" i="10"/>
  <c r="BT42" i="10"/>
  <c r="BS42" i="10"/>
  <c r="CC41" i="10"/>
  <c r="CB41" i="10"/>
  <c r="CA41" i="10"/>
  <c r="BZ41" i="10"/>
  <c r="BY41" i="10"/>
  <c r="BX41" i="10"/>
  <c r="BW41" i="10"/>
  <c r="BV41" i="10"/>
  <c r="BU41" i="10"/>
  <c r="BT41" i="10"/>
  <c r="BS41" i="10"/>
  <c r="CC40" i="10"/>
  <c r="CB40" i="10"/>
  <c r="CA40" i="10"/>
  <c r="BZ40" i="10"/>
  <c r="BY40" i="10"/>
  <c r="BX40" i="10"/>
  <c r="BW40" i="10"/>
  <c r="BV40" i="10"/>
  <c r="BU40" i="10"/>
  <c r="BT40" i="10"/>
  <c r="BS40" i="10"/>
  <c r="CC39" i="10"/>
  <c r="CB39" i="10"/>
  <c r="CA39" i="10"/>
  <c r="BZ39" i="10"/>
  <c r="BY39" i="10"/>
  <c r="BX39" i="10"/>
  <c r="BW39" i="10"/>
  <c r="BV39" i="10"/>
  <c r="BU39" i="10"/>
  <c r="BT39" i="10"/>
  <c r="BS39" i="10"/>
  <c r="CC38" i="10"/>
  <c r="CB38" i="10"/>
  <c r="CA38" i="10"/>
  <c r="BZ38" i="10"/>
  <c r="BY38" i="10"/>
  <c r="BX38" i="10"/>
  <c r="BW38" i="10"/>
  <c r="BV38" i="10"/>
  <c r="BU38" i="10"/>
  <c r="BT38" i="10"/>
  <c r="BS38" i="10"/>
  <c r="CC37" i="10"/>
  <c r="CB37" i="10"/>
  <c r="CA37" i="10"/>
  <c r="BZ37" i="10"/>
  <c r="BY37" i="10"/>
  <c r="BX37" i="10"/>
  <c r="BW37" i="10"/>
  <c r="BV37" i="10"/>
  <c r="BU37" i="10"/>
  <c r="BT37" i="10"/>
  <c r="BS37" i="10"/>
  <c r="CC36" i="10"/>
  <c r="CB36" i="10"/>
  <c r="CA36" i="10"/>
  <c r="BZ36" i="10"/>
  <c r="BY36" i="10"/>
  <c r="BX36" i="10"/>
  <c r="BW36" i="10"/>
  <c r="BV36" i="10"/>
  <c r="BU36" i="10"/>
  <c r="BT36" i="10"/>
  <c r="BS36" i="10"/>
  <c r="CC35" i="10"/>
  <c r="CB35" i="10"/>
  <c r="CA35" i="10"/>
  <c r="BZ35" i="10"/>
  <c r="BY35" i="10"/>
  <c r="BX35" i="10"/>
  <c r="BW35" i="10"/>
  <c r="BV35" i="10"/>
  <c r="BU35" i="10"/>
  <c r="BT35" i="10"/>
  <c r="BS35" i="10"/>
  <c r="CC34" i="10"/>
  <c r="CB34" i="10"/>
  <c r="CA34" i="10"/>
  <c r="BZ34" i="10"/>
  <c r="BY34" i="10"/>
  <c r="BX34" i="10"/>
  <c r="BW34" i="10"/>
  <c r="BV34" i="10"/>
  <c r="BU34" i="10"/>
  <c r="BT34" i="10"/>
  <c r="BS34" i="10"/>
  <c r="CC33" i="10"/>
  <c r="CB33" i="10"/>
  <c r="CA33" i="10"/>
  <c r="BZ33" i="10"/>
  <c r="BY33" i="10"/>
  <c r="BX33" i="10"/>
  <c r="BW33" i="10"/>
  <c r="BV33" i="10"/>
  <c r="BU33" i="10"/>
  <c r="BT33" i="10"/>
  <c r="BS33" i="10"/>
  <c r="CC32" i="10"/>
  <c r="CB32" i="10"/>
  <c r="CA32" i="10"/>
  <c r="BZ32" i="10"/>
  <c r="BY32" i="10"/>
  <c r="BX32" i="10"/>
  <c r="BW32" i="10"/>
  <c r="BV32" i="10"/>
  <c r="BU32" i="10"/>
  <c r="BT32" i="10"/>
  <c r="BS32" i="10"/>
  <c r="CC31" i="10"/>
  <c r="CB31" i="10"/>
  <c r="CA31" i="10"/>
  <c r="BZ31" i="10"/>
  <c r="BY31" i="10"/>
  <c r="BX31" i="10"/>
  <c r="BW31" i="10"/>
  <c r="BV31" i="10"/>
  <c r="BU31" i="10"/>
  <c r="BT31" i="10"/>
  <c r="BS31" i="10"/>
  <c r="CC30" i="10"/>
  <c r="CB30" i="10"/>
  <c r="CA30" i="10"/>
  <c r="BZ30" i="10"/>
  <c r="BY30" i="10"/>
  <c r="BX30" i="10"/>
  <c r="BW30" i="10"/>
  <c r="BV30" i="10"/>
  <c r="BU30" i="10"/>
  <c r="BT30" i="10"/>
  <c r="BS30" i="10"/>
  <c r="CC29" i="10"/>
  <c r="CB29" i="10"/>
  <c r="CA29" i="10"/>
  <c r="BZ29" i="10"/>
  <c r="BY29" i="10"/>
  <c r="BX29" i="10"/>
  <c r="BW29" i="10"/>
  <c r="BV29" i="10"/>
  <c r="BU29" i="10"/>
  <c r="BT29" i="10"/>
  <c r="BS29" i="10"/>
  <c r="CC28" i="10"/>
  <c r="CB28" i="10"/>
  <c r="CA28" i="10"/>
  <c r="BZ28" i="10"/>
  <c r="BY28" i="10"/>
  <c r="BX28" i="10"/>
  <c r="BW28" i="10"/>
  <c r="BV28" i="10"/>
  <c r="BU28" i="10"/>
  <c r="BT28" i="10"/>
  <c r="BS28" i="10"/>
  <c r="CC27" i="10"/>
  <c r="CB27" i="10"/>
  <c r="CA27" i="10"/>
  <c r="BZ27" i="10"/>
  <c r="BY27" i="10"/>
  <c r="BX27" i="10"/>
  <c r="BW27" i="10"/>
  <c r="BV27" i="10"/>
  <c r="BU27" i="10"/>
  <c r="BT27" i="10"/>
  <c r="BS27" i="10"/>
  <c r="CC26" i="10"/>
  <c r="CB26" i="10"/>
  <c r="CA26" i="10"/>
  <c r="BZ26" i="10"/>
  <c r="BY26" i="10"/>
  <c r="BX26" i="10"/>
  <c r="BW26" i="10"/>
  <c r="BV26" i="10"/>
  <c r="BU26" i="10"/>
  <c r="BT26" i="10"/>
  <c r="BS26" i="10"/>
  <c r="CC25" i="10"/>
  <c r="CB25" i="10"/>
  <c r="CA25" i="10"/>
  <c r="BZ25" i="10"/>
  <c r="BY25" i="10"/>
  <c r="BX25" i="10"/>
  <c r="BW25" i="10"/>
  <c r="BV25" i="10"/>
  <c r="BU25" i="10"/>
  <c r="BT25" i="10"/>
  <c r="BS25" i="10"/>
  <c r="CC24" i="10"/>
  <c r="CB24" i="10"/>
  <c r="CA24" i="10"/>
  <c r="BZ24" i="10"/>
  <c r="BY24" i="10"/>
  <c r="BX24" i="10"/>
  <c r="BW24" i="10"/>
  <c r="BV24" i="10"/>
  <c r="BU24" i="10"/>
  <c r="BT24" i="10"/>
  <c r="BS24" i="10"/>
  <c r="CC23" i="10"/>
  <c r="CB23" i="10"/>
  <c r="CA23" i="10"/>
  <c r="BZ23" i="10"/>
  <c r="BY23" i="10"/>
  <c r="BX23" i="10"/>
  <c r="BW23" i="10"/>
  <c r="BV23" i="10"/>
  <c r="BU23" i="10"/>
  <c r="BT23" i="10"/>
  <c r="BS23" i="10"/>
  <c r="CC22" i="10"/>
  <c r="CB22" i="10"/>
  <c r="CA22" i="10"/>
  <c r="BZ22" i="10"/>
  <c r="BY22" i="10"/>
  <c r="BX22" i="10"/>
  <c r="BW22" i="10"/>
  <c r="BV22" i="10"/>
  <c r="BU22" i="10"/>
  <c r="BT22" i="10"/>
  <c r="BS22" i="10"/>
  <c r="CC21" i="10"/>
  <c r="CB21" i="10"/>
  <c r="CA21" i="10"/>
  <c r="BZ21" i="10"/>
  <c r="BY21" i="10"/>
  <c r="BX21" i="10"/>
  <c r="BW21" i="10"/>
  <c r="BV21" i="10"/>
  <c r="BU21" i="10"/>
  <c r="BT21" i="10"/>
  <c r="BS21" i="10"/>
  <c r="CC20" i="10"/>
  <c r="CB20" i="10"/>
  <c r="CA20" i="10"/>
  <c r="BZ20" i="10"/>
  <c r="BY20" i="10"/>
  <c r="BX20" i="10"/>
  <c r="BW20" i="10"/>
  <c r="BV20" i="10"/>
  <c r="BU20" i="10"/>
  <c r="BT20" i="10"/>
  <c r="BS20" i="10"/>
  <c r="CC19" i="10"/>
  <c r="CB19" i="10"/>
  <c r="CA19" i="10"/>
  <c r="BZ19" i="10"/>
  <c r="BY19" i="10"/>
  <c r="BX19" i="10"/>
  <c r="BW19" i="10"/>
  <c r="BV19" i="10"/>
  <c r="BU19" i="10"/>
  <c r="BT19" i="10"/>
  <c r="BS19" i="10"/>
  <c r="CC18" i="10"/>
  <c r="CB18" i="10"/>
  <c r="CA18" i="10"/>
  <c r="BZ18" i="10"/>
  <c r="BY18" i="10"/>
  <c r="BX18" i="10"/>
  <c r="BW18" i="10"/>
  <c r="BV18" i="10"/>
  <c r="BU18" i="10"/>
  <c r="BT18" i="10"/>
  <c r="BS18" i="10"/>
  <c r="CC17" i="10"/>
  <c r="CB17" i="10"/>
  <c r="CA17" i="10"/>
  <c r="BZ17" i="10"/>
  <c r="BY17" i="10"/>
  <c r="BX17" i="10"/>
  <c r="BW17" i="10"/>
  <c r="BV17" i="10"/>
  <c r="BU17" i="10"/>
  <c r="BT17" i="10"/>
  <c r="BS17" i="10"/>
  <c r="CC16" i="10"/>
  <c r="CB16" i="10"/>
  <c r="CA16" i="10"/>
  <c r="BZ16" i="10"/>
  <c r="BY16" i="10"/>
  <c r="BX16" i="10"/>
  <c r="BW16" i="10"/>
  <c r="BV16" i="10"/>
  <c r="BU16" i="10"/>
  <c r="BT16" i="10"/>
  <c r="BS16" i="10"/>
  <c r="CC15" i="10"/>
  <c r="CB15" i="10"/>
  <c r="CA15" i="10"/>
  <c r="BZ15" i="10"/>
  <c r="BY15" i="10"/>
  <c r="BX15" i="10"/>
  <c r="BW15" i="10"/>
  <c r="BV15" i="10"/>
  <c r="BU15" i="10"/>
  <c r="BT15" i="10"/>
  <c r="BS15" i="10"/>
  <c r="CC14" i="10"/>
  <c r="CB14" i="10"/>
  <c r="CA14" i="10"/>
  <c r="BZ14" i="10"/>
  <c r="BY14" i="10"/>
  <c r="BX14" i="10"/>
  <c r="BW14" i="10"/>
  <c r="BV14" i="10"/>
  <c r="BU14" i="10"/>
  <c r="BT14" i="10"/>
  <c r="BS14" i="10"/>
  <c r="CC13" i="10"/>
  <c r="CB13" i="10"/>
  <c r="CA13" i="10"/>
  <c r="BZ13" i="10"/>
  <c r="BY13" i="10"/>
  <c r="BX13" i="10"/>
  <c r="BW13" i="10"/>
  <c r="BV13" i="10"/>
  <c r="BU13" i="10"/>
  <c r="BT13" i="10"/>
  <c r="BS13" i="10"/>
  <c r="CC12" i="10"/>
  <c r="CB12" i="10"/>
  <c r="CA12" i="10"/>
  <c r="BZ12" i="10"/>
  <c r="BY12" i="10"/>
  <c r="BX12" i="10"/>
  <c r="BW12" i="10"/>
  <c r="BV12" i="10"/>
  <c r="BU12" i="10"/>
  <c r="BT12" i="10"/>
  <c r="BS12" i="10"/>
  <c r="CC11" i="10"/>
  <c r="CB11" i="10"/>
  <c r="CA11" i="10"/>
  <c r="BZ11" i="10"/>
  <c r="BY11" i="10"/>
  <c r="BX11" i="10"/>
  <c r="BW11" i="10"/>
  <c r="BV11" i="10"/>
  <c r="BU11" i="10"/>
  <c r="BT11" i="10"/>
  <c r="BS11" i="10"/>
  <c r="CC10" i="10"/>
  <c r="CB10" i="10"/>
  <c r="CA10" i="10"/>
  <c r="BZ10" i="10"/>
  <c r="BY10" i="10"/>
  <c r="BX10" i="10"/>
  <c r="BW10" i="10"/>
  <c r="BV10" i="10"/>
  <c r="BU10" i="10"/>
  <c r="BT10" i="10"/>
  <c r="BS10" i="10"/>
  <c r="CC9" i="10"/>
  <c r="CB9" i="10"/>
  <c r="CA9" i="10"/>
  <c r="BZ9" i="10"/>
  <c r="BY9" i="10"/>
  <c r="BX9" i="10"/>
  <c r="BW9" i="10"/>
  <c r="BV9" i="10"/>
  <c r="BU9" i="10"/>
  <c r="BT9" i="10"/>
  <c r="BS9" i="10"/>
  <c r="CC8" i="10"/>
  <c r="CB8" i="10"/>
  <c r="CA8" i="10"/>
  <c r="BZ8" i="10"/>
  <c r="BY8" i="10"/>
  <c r="BX8" i="10"/>
  <c r="BW8" i="10"/>
  <c r="BV8" i="10"/>
  <c r="BU8" i="10"/>
  <c r="BT8" i="10"/>
  <c r="BS8" i="10"/>
  <c r="CA59" i="9"/>
  <c r="BZ59" i="9"/>
  <c r="BY59" i="9"/>
  <c r="BX59" i="9"/>
  <c r="BW59" i="9"/>
  <c r="BV59" i="9"/>
  <c r="BU59" i="9"/>
  <c r="BT59" i="9"/>
  <c r="BS59" i="9"/>
  <c r="BR59" i="9"/>
  <c r="BQ59" i="9"/>
  <c r="CA58" i="9"/>
  <c r="BZ58" i="9"/>
  <c r="BY58" i="9"/>
  <c r="BX58" i="9"/>
  <c r="BW58" i="9"/>
  <c r="BV58" i="9"/>
  <c r="BU58" i="9"/>
  <c r="BT58" i="9"/>
  <c r="BS58" i="9"/>
  <c r="BR58" i="9"/>
  <c r="BQ58" i="9"/>
  <c r="CA57" i="9"/>
  <c r="BZ57" i="9"/>
  <c r="BY57" i="9"/>
  <c r="BX57" i="9"/>
  <c r="BW57" i="9"/>
  <c r="BV57" i="9"/>
  <c r="BU57" i="9"/>
  <c r="BT57" i="9"/>
  <c r="BS57" i="9"/>
  <c r="BR57" i="9"/>
  <c r="BQ57" i="9"/>
  <c r="CA56" i="9"/>
  <c r="BZ56" i="9"/>
  <c r="BY56" i="9"/>
  <c r="BX56" i="9"/>
  <c r="BW56" i="9"/>
  <c r="BV56" i="9"/>
  <c r="BU56" i="9"/>
  <c r="BT56" i="9"/>
  <c r="BS56" i="9"/>
  <c r="BR56" i="9"/>
  <c r="BQ56" i="9"/>
  <c r="CA55" i="9"/>
  <c r="BZ55" i="9"/>
  <c r="BY55" i="9"/>
  <c r="BX55" i="9"/>
  <c r="BW55" i="9"/>
  <c r="BV55" i="9"/>
  <c r="BU55" i="9"/>
  <c r="BT55" i="9"/>
  <c r="BS55" i="9"/>
  <c r="BR55" i="9"/>
  <c r="BQ55" i="9"/>
  <c r="CA54" i="9"/>
  <c r="BZ54" i="9"/>
  <c r="BY54" i="9"/>
  <c r="BX54" i="9"/>
  <c r="BW54" i="9"/>
  <c r="BV54" i="9"/>
  <c r="BU54" i="9"/>
  <c r="BT54" i="9"/>
  <c r="BS54" i="9"/>
  <c r="BR54" i="9"/>
  <c r="BQ54" i="9"/>
  <c r="CA53" i="9"/>
  <c r="BZ53" i="9"/>
  <c r="BY53" i="9"/>
  <c r="BX53" i="9"/>
  <c r="BW53" i="9"/>
  <c r="BV53" i="9"/>
  <c r="BU53" i="9"/>
  <c r="BT53" i="9"/>
  <c r="BS53" i="9"/>
  <c r="BR53" i="9"/>
  <c r="BQ53" i="9"/>
  <c r="CA52" i="9"/>
  <c r="BZ52" i="9"/>
  <c r="BY52" i="9"/>
  <c r="BX52" i="9"/>
  <c r="BW52" i="9"/>
  <c r="BV52" i="9"/>
  <c r="BU52" i="9"/>
  <c r="BT52" i="9"/>
  <c r="BS52" i="9"/>
  <c r="BR52" i="9"/>
  <c r="BQ52" i="9"/>
  <c r="CA51" i="9"/>
  <c r="BZ51" i="9"/>
  <c r="BY51" i="9"/>
  <c r="BX51" i="9"/>
  <c r="BW51" i="9"/>
  <c r="BV51" i="9"/>
  <c r="BU51" i="9"/>
  <c r="BT51" i="9"/>
  <c r="BS51" i="9"/>
  <c r="BR51" i="9"/>
  <c r="BQ51" i="9"/>
  <c r="CA50" i="9"/>
  <c r="BZ50" i="9"/>
  <c r="BY50" i="9"/>
  <c r="BX50" i="9"/>
  <c r="BW50" i="9"/>
  <c r="BV50" i="9"/>
  <c r="BU50" i="9"/>
  <c r="BT50" i="9"/>
  <c r="BS50" i="9"/>
  <c r="BR50" i="9"/>
  <c r="BQ50" i="9"/>
  <c r="CA49" i="9"/>
  <c r="BZ49" i="9"/>
  <c r="BY49" i="9"/>
  <c r="BX49" i="9"/>
  <c r="BW49" i="9"/>
  <c r="BV49" i="9"/>
  <c r="BU49" i="9"/>
  <c r="BT49" i="9"/>
  <c r="BS49" i="9"/>
  <c r="BR49" i="9"/>
  <c r="BQ49" i="9"/>
  <c r="CA48" i="9"/>
  <c r="BZ48" i="9"/>
  <c r="BY48" i="9"/>
  <c r="BX48" i="9"/>
  <c r="BW48" i="9"/>
  <c r="BV48" i="9"/>
  <c r="BU48" i="9"/>
  <c r="BT48" i="9"/>
  <c r="BS48" i="9"/>
  <c r="BR48" i="9"/>
  <c r="BQ48" i="9"/>
  <c r="CA47" i="9"/>
  <c r="BZ47" i="9"/>
  <c r="BY47" i="9"/>
  <c r="BX47" i="9"/>
  <c r="BW47" i="9"/>
  <c r="BV47" i="9"/>
  <c r="BU47" i="9"/>
  <c r="BT47" i="9"/>
  <c r="BS47" i="9"/>
  <c r="BR47" i="9"/>
  <c r="BQ47" i="9"/>
  <c r="CA46" i="9"/>
  <c r="BZ46" i="9"/>
  <c r="BY46" i="9"/>
  <c r="BX46" i="9"/>
  <c r="BW46" i="9"/>
  <c r="BV46" i="9"/>
  <c r="BU46" i="9"/>
  <c r="BT46" i="9"/>
  <c r="BS46" i="9"/>
  <c r="BR46" i="9"/>
  <c r="BQ46" i="9"/>
  <c r="CA45" i="9"/>
  <c r="BZ45" i="9"/>
  <c r="BY45" i="9"/>
  <c r="BX45" i="9"/>
  <c r="BW45" i="9"/>
  <c r="BV45" i="9"/>
  <c r="BU45" i="9"/>
  <c r="BT45" i="9"/>
  <c r="BS45" i="9"/>
  <c r="BR45" i="9"/>
  <c r="BQ45" i="9"/>
  <c r="CA44" i="9"/>
  <c r="BZ44" i="9"/>
  <c r="BY44" i="9"/>
  <c r="BX44" i="9"/>
  <c r="BW44" i="9"/>
  <c r="BV44" i="9"/>
  <c r="BU44" i="9"/>
  <c r="BT44" i="9"/>
  <c r="BS44" i="9"/>
  <c r="BR44" i="9"/>
  <c r="BQ44" i="9"/>
  <c r="CA43" i="9"/>
  <c r="BZ43" i="9"/>
  <c r="BY43" i="9"/>
  <c r="BX43" i="9"/>
  <c r="BW43" i="9"/>
  <c r="BV43" i="9"/>
  <c r="BU43" i="9"/>
  <c r="BT43" i="9"/>
  <c r="BS43" i="9"/>
  <c r="BR43" i="9"/>
  <c r="BQ43" i="9"/>
  <c r="CA42" i="9"/>
  <c r="BZ42" i="9"/>
  <c r="BY42" i="9"/>
  <c r="BX42" i="9"/>
  <c r="BW42" i="9"/>
  <c r="BV42" i="9"/>
  <c r="BU42" i="9"/>
  <c r="BT42" i="9"/>
  <c r="BS42" i="9"/>
  <c r="BR42" i="9"/>
  <c r="BQ42" i="9"/>
  <c r="CA41" i="9"/>
  <c r="BZ41" i="9"/>
  <c r="BY41" i="9"/>
  <c r="BX41" i="9"/>
  <c r="BW41" i="9"/>
  <c r="BV41" i="9"/>
  <c r="BU41" i="9"/>
  <c r="BT41" i="9"/>
  <c r="BS41" i="9"/>
  <c r="BR41" i="9"/>
  <c r="BQ41" i="9"/>
  <c r="CA40" i="9"/>
  <c r="BZ40" i="9"/>
  <c r="BY40" i="9"/>
  <c r="BX40" i="9"/>
  <c r="BW40" i="9"/>
  <c r="BV40" i="9"/>
  <c r="BU40" i="9"/>
  <c r="BT40" i="9"/>
  <c r="BS40" i="9"/>
  <c r="BR40" i="9"/>
  <c r="BQ40" i="9"/>
  <c r="CA39" i="9"/>
  <c r="BZ39" i="9"/>
  <c r="BY39" i="9"/>
  <c r="BX39" i="9"/>
  <c r="BW39" i="9"/>
  <c r="BV39" i="9"/>
  <c r="BU39" i="9"/>
  <c r="BT39" i="9"/>
  <c r="BS39" i="9"/>
  <c r="BR39" i="9"/>
  <c r="BQ39" i="9"/>
  <c r="CA38" i="9"/>
  <c r="BZ38" i="9"/>
  <c r="BY38" i="9"/>
  <c r="BX38" i="9"/>
  <c r="BW38" i="9"/>
  <c r="BV38" i="9"/>
  <c r="BU38" i="9"/>
  <c r="BT38" i="9"/>
  <c r="BS38" i="9"/>
  <c r="BR38" i="9"/>
  <c r="BQ38" i="9"/>
  <c r="CA37" i="9"/>
  <c r="BZ37" i="9"/>
  <c r="BY37" i="9"/>
  <c r="BX37" i="9"/>
  <c r="BW37" i="9"/>
  <c r="BV37" i="9"/>
  <c r="BU37" i="9"/>
  <c r="BT37" i="9"/>
  <c r="BS37" i="9"/>
  <c r="BR37" i="9"/>
  <c r="BQ37" i="9"/>
  <c r="CA36" i="9"/>
  <c r="BZ36" i="9"/>
  <c r="BY36" i="9"/>
  <c r="BX36" i="9"/>
  <c r="BW36" i="9"/>
  <c r="BV36" i="9"/>
  <c r="BU36" i="9"/>
  <c r="BT36" i="9"/>
  <c r="BS36" i="9"/>
  <c r="BR36" i="9"/>
  <c r="BQ36" i="9"/>
  <c r="CA35" i="9"/>
  <c r="BZ35" i="9"/>
  <c r="BY35" i="9"/>
  <c r="BX35" i="9"/>
  <c r="BW35" i="9"/>
  <c r="BV35" i="9"/>
  <c r="BU35" i="9"/>
  <c r="BT35" i="9"/>
  <c r="BS35" i="9"/>
  <c r="BR35" i="9"/>
  <c r="BQ35" i="9"/>
  <c r="CA34" i="9"/>
  <c r="BZ34" i="9"/>
  <c r="BY34" i="9"/>
  <c r="BX34" i="9"/>
  <c r="BW34" i="9"/>
  <c r="BV34" i="9"/>
  <c r="BU34" i="9"/>
  <c r="BT34" i="9"/>
  <c r="BS34" i="9"/>
  <c r="BR34" i="9"/>
  <c r="BQ34" i="9"/>
  <c r="CA33" i="9"/>
  <c r="BZ33" i="9"/>
  <c r="BY33" i="9"/>
  <c r="BX33" i="9"/>
  <c r="BW33" i="9"/>
  <c r="BV33" i="9"/>
  <c r="BU33" i="9"/>
  <c r="BT33" i="9"/>
  <c r="BS33" i="9"/>
  <c r="BR33" i="9"/>
  <c r="BQ33" i="9"/>
  <c r="CA32" i="9"/>
  <c r="BZ32" i="9"/>
  <c r="BY32" i="9"/>
  <c r="BX32" i="9"/>
  <c r="BW32" i="9"/>
  <c r="BV32" i="9"/>
  <c r="BU32" i="9"/>
  <c r="BT32" i="9"/>
  <c r="BS32" i="9"/>
  <c r="BR32" i="9"/>
  <c r="BQ32" i="9"/>
  <c r="CA31" i="9"/>
  <c r="BZ31" i="9"/>
  <c r="BY31" i="9"/>
  <c r="BX31" i="9"/>
  <c r="BW31" i="9"/>
  <c r="BV31" i="9"/>
  <c r="BU31" i="9"/>
  <c r="BT31" i="9"/>
  <c r="BS31" i="9"/>
  <c r="BR31" i="9"/>
  <c r="BQ31" i="9"/>
  <c r="CA30" i="9"/>
  <c r="BZ30" i="9"/>
  <c r="BY30" i="9"/>
  <c r="BX30" i="9"/>
  <c r="BW30" i="9"/>
  <c r="BV30" i="9"/>
  <c r="BU30" i="9"/>
  <c r="BT30" i="9"/>
  <c r="BS30" i="9"/>
  <c r="BR30" i="9"/>
  <c r="BQ30" i="9"/>
  <c r="CA29" i="9"/>
  <c r="BZ29" i="9"/>
  <c r="BY29" i="9"/>
  <c r="BX29" i="9"/>
  <c r="BW29" i="9"/>
  <c r="BV29" i="9"/>
  <c r="BU29" i="9"/>
  <c r="BT29" i="9"/>
  <c r="BS29" i="9"/>
  <c r="BR29" i="9"/>
  <c r="BQ29" i="9"/>
  <c r="CA28" i="9"/>
  <c r="BZ28" i="9"/>
  <c r="BY28" i="9"/>
  <c r="BX28" i="9"/>
  <c r="BW28" i="9"/>
  <c r="BV28" i="9"/>
  <c r="BU28" i="9"/>
  <c r="BT28" i="9"/>
  <c r="BS28" i="9"/>
  <c r="BR28" i="9"/>
  <c r="BQ28" i="9"/>
  <c r="CA27" i="9"/>
  <c r="BZ27" i="9"/>
  <c r="BY27" i="9"/>
  <c r="BX27" i="9"/>
  <c r="BW27" i="9"/>
  <c r="BV27" i="9"/>
  <c r="BU27" i="9"/>
  <c r="BT27" i="9"/>
  <c r="BS27" i="9"/>
  <c r="BR27" i="9"/>
  <c r="BQ27" i="9"/>
  <c r="CA26" i="9"/>
  <c r="BZ26" i="9"/>
  <c r="BY26" i="9"/>
  <c r="BX26" i="9"/>
  <c r="BW26" i="9"/>
  <c r="BV26" i="9"/>
  <c r="BU26" i="9"/>
  <c r="BT26" i="9"/>
  <c r="BS26" i="9"/>
  <c r="BR26" i="9"/>
  <c r="BQ26" i="9"/>
  <c r="CA25" i="9"/>
  <c r="BZ25" i="9"/>
  <c r="BY25" i="9"/>
  <c r="BX25" i="9"/>
  <c r="BW25" i="9"/>
  <c r="BV25" i="9"/>
  <c r="BU25" i="9"/>
  <c r="BT25" i="9"/>
  <c r="BS25" i="9"/>
  <c r="BR25" i="9"/>
  <c r="BQ25" i="9"/>
  <c r="CA24" i="9"/>
  <c r="BZ24" i="9"/>
  <c r="BY24" i="9"/>
  <c r="BX24" i="9"/>
  <c r="BW24" i="9"/>
  <c r="BV24" i="9"/>
  <c r="BU24" i="9"/>
  <c r="BT24" i="9"/>
  <c r="BS24" i="9"/>
  <c r="BR24" i="9"/>
  <c r="BQ24" i="9"/>
  <c r="CA23" i="9"/>
  <c r="BZ23" i="9"/>
  <c r="BY23" i="9"/>
  <c r="BX23" i="9"/>
  <c r="BW23" i="9"/>
  <c r="BV23" i="9"/>
  <c r="BU23" i="9"/>
  <c r="BT23" i="9"/>
  <c r="BS23" i="9"/>
  <c r="BR23" i="9"/>
  <c r="BQ23" i="9"/>
  <c r="CA22" i="9"/>
  <c r="BZ22" i="9"/>
  <c r="BY22" i="9"/>
  <c r="BX22" i="9"/>
  <c r="BW22" i="9"/>
  <c r="BV22" i="9"/>
  <c r="BU22" i="9"/>
  <c r="BT22" i="9"/>
  <c r="BS22" i="9"/>
  <c r="BR22" i="9"/>
  <c r="BQ22" i="9"/>
  <c r="CA21" i="9"/>
  <c r="BZ21" i="9"/>
  <c r="BY21" i="9"/>
  <c r="BX21" i="9"/>
  <c r="BW21" i="9"/>
  <c r="BV21" i="9"/>
  <c r="BU21" i="9"/>
  <c r="BT21" i="9"/>
  <c r="BS21" i="9"/>
  <c r="BR21" i="9"/>
  <c r="BQ21" i="9"/>
  <c r="CA20" i="9"/>
  <c r="BZ20" i="9"/>
  <c r="BY20" i="9"/>
  <c r="BX20" i="9"/>
  <c r="BW20" i="9"/>
  <c r="BV20" i="9"/>
  <c r="BU20" i="9"/>
  <c r="BT20" i="9"/>
  <c r="BS20" i="9"/>
  <c r="BR20" i="9"/>
  <c r="BQ20" i="9"/>
  <c r="CA19" i="9"/>
  <c r="BZ19" i="9"/>
  <c r="BY19" i="9"/>
  <c r="BX19" i="9"/>
  <c r="BW19" i="9"/>
  <c r="BV19" i="9"/>
  <c r="BU19" i="9"/>
  <c r="BT19" i="9"/>
  <c r="BS19" i="9"/>
  <c r="BR19" i="9"/>
  <c r="BQ19" i="9"/>
  <c r="CA18" i="9"/>
  <c r="BZ18" i="9"/>
  <c r="BY18" i="9"/>
  <c r="BX18" i="9"/>
  <c r="BW18" i="9"/>
  <c r="BV18" i="9"/>
  <c r="BU18" i="9"/>
  <c r="BT18" i="9"/>
  <c r="BS18" i="9"/>
  <c r="BR18" i="9"/>
  <c r="BQ18" i="9"/>
  <c r="CA17" i="9"/>
  <c r="BZ17" i="9"/>
  <c r="BY17" i="9"/>
  <c r="BX17" i="9"/>
  <c r="BW17" i="9"/>
  <c r="BV17" i="9"/>
  <c r="BU17" i="9"/>
  <c r="BT17" i="9"/>
  <c r="BS17" i="9"/>
  <c r="BR17" i="9"/>
  <c r="BQ17" i="9"/>
  <c r="CA16" i="9"/>
  <c r="BZ16" i="9"/>
  <c r="BY16" i="9"/>
  <c r="BX16" i="9"/>
  <c r="BW16" i="9"/>
  <c r="BV16" i="9"/>
  <c r="BU16" i="9"/>
  <c r="BT16" i="9"/>
  <c r="BS16" i="9"/>
  <c r="BR16" i="9"/>
  <c r="BQ16" i="9"/>
  <c r="CA15" i="9"/>
  <c r="BZ15" i="9"/>
  <c r="BY15" i="9"/>
  <c r="BX15" i="9"/>
  <c r="BW15" i="9"/>
  <c r="BV15" i="9"/>
  <c r="BU15" i="9"/>
  <c r="BT15" i="9"/>
  <c r="BS15" i="9"/>
  <c r="BR15" i="9"/>
  <c r="BQ15" i="9"/>
  <c r="CA14" i="9"/>
  <c r="BZ14" i="9"/>
  <c r="BY14" i="9"/>
  <c r="BX14" i="9"/>
  <c r="BW14" i="9"/>
  <c r="BV14" i="9"/>
  <c r="BU14" i="9"/>
  <c r="BT14" i="9"/>
  <c r="BS14" i="9"/>
  <c r="BR14" i="9"/>
  <c r="BQ14" i="9"/>
  <c r="CA13" i="9"/>
  <c r="BZ13" i="9"/>
  <c r="BY13" i="9"/>
  <c r="BX13" i="9"/>
  <c r="BW13" i="9"/>
  <c r="BV13" i="9"/>
  <c r="BU13" i="9"/>
  <c r="BT13" i="9"/>
  <c r="BS13" i="9"/>
  <c r="BR13" i="9"/>
  <c r="BQ13" i="9"/>
  <c r="CA12" i="9"/>
  <c r="BZ12" i="9"/>
  <c r="BY12" i="9"/>
  <c r="BX12" i="9"/>
  <c r="BW12" i="9"/>
  <c r="BV12" i="9"/>
  <c r="BU12" i="9"/>
  <c r="BT12" i="9"/>
  <c r="BS12" i="9"/>
  <c r="BR12" i="9"/>
  <c r="BQ12" i="9"/>
  <c r="CA11" i="9"/>
  <c r="BZ11" i="9"/>
  <c r="BY11" i="9"/>
  <c r="BX11" i="9"/>
  <c r="BW11" i="9"/>
  <c r="BV11" i="9"/>
  <c r="BU11" i="9"/>
  <c r="BT11" i="9"/>
  <c r="BS11" i="9"/>
  <c r="BR11" i="9"/>
  <c r="BQ11" i="9"/>
  <c r="CA10" i="9"/>
  <c r="BZ10" i="9"/>
  <c r="BY10" i="9"/>
  <c r="BX10" i="9"/>
  <c r="BW10" i="9"/>
  <c r="BV10" i="9"/>
  <c r="BU10" i="9"/>
  <c r="BT10" i="9"/>
  <c r="BS10" i="9"/>
  <c r="BR10" i="9"/>
  <c r="BQ10" i="9"/>
  <c r="CA9" i="9"/>
  <c r="BZ9" i="9"/>
  <c r="BY9" i="9"/>
  <c r="BX9" i="9"/>
  <c r="BW9" i="9"/>
  <c r="BV9" i="9"/>
  <c r="BU9" i="9"/>
  <c r="BT9" i="9"/>
  <c r="BS9" i="9"/>
  <c r="BR9" i="9"/>
  <c r="BQ9" i="9"/>
  <c r="CA8" i="9"/>
  <c r="BZ8" i="9"/>
  <c r="BY8" i="9"/>
  <c r="BX8" i="9"/>
  <c r="BW8" i="9"/>
  <c r="BV8" i="9"/>
  <c r="BU8" i="9"/>
  <c r="BT8" i="9"/>
  <c r="BS8" i="9"/>
  <c r="BR8" i="9"/>
  <c r="BQ8" i="9"/>
  <c r="CC59" i="8"/>
  <c r="CB59" i="8"/>
  <c r="CA59" i="8"/>
  <c r="BZ59" i="8"/>
  <c r="BY59" i="8"/>
  <c r="BX59" i="8"/>
  <c r="BW59" i="8"/>
  <c r="BV59" i="8"/>
  <c r="BU59" i="8"/>
  <c r="BT59" i="8"/>
  <c r="BS59" i="8"/>
  <c r="CC58" i="8"/>
  <c r="CB58" i="8"/>
  <c r="CA58" i="8"/>
  <c r="BZ58" i="8"/>
  <c r="BY58" i="8"/>
  <c r="BX58" i="8"/>
  <c r="BW58" i="8"/>
  <c r="BV58" i="8"/>
  <c r="BU58" i="8"/>
  <c r="BT58" i="8"/>
  <c r="BS58" i="8"/>
  <c r="CC57" i="8"/>
  <c r="CB57" i="8"/>
  <c r="CA57" i="8"/>
  <c r="BZ57" i="8"/>
  <c r="BY57" i="8"/>
  <c r="BX57" i="8"/>
  <c r="BW57" i="8"/>
  <c r="BV57" i="8"/>
  <c r="BU57" i="8"/>
  <c r="BT57" i="8"/>
  <c r="BS57" i="8"/>
  <c r="CC56" i="8"/>
  <c r="CB56" i="8"/>
  <c r="CA56" i="8"/>
  <c r="BZ56" i="8"/>
  <c r="BY56" i="8"/>
  <c r="BX56" i="8"/>
  <c r="BW56" i="8"/>
  <c r="BV56" i="8"/>
  <c r="BU56" i="8"/>
  <c r="BT56" i="8"/>
  <c r="BS56" i="8"/>
  <c r="CC55" i="8"/>
  <c r="CB55" i="8"/>
  <c r="CA55" i="8"/>
  <c r="BZ55" i="8"/>
  <c r="BY55" i="8"/>
  <c r="BX55" i="8"/>
  <c r="BW55" i="8"/>
  <c r="BV55" i="8"/>
  <c r="BU55" i="8"/>
  <c r="BT55" i="8"/>
  <c r="BS55" i="8"/>
  <c r="CC54" i="8"/>
  <c r="CB54" i="8"/>
  <c r="CA54" i="8"/>
  <c r="BZ54" i="8"/>
  <c r="BY54" i="8"/>
  <c r="BX54" i="8"/>
  <c r="BW54" i="8"/>
  <c r="BV54" i="8"/>
  <c r="BU54" i="8"/>
  <c r="BT54" i="8"/>
  <c r="BS54" i="8"/>
  <c r="CC53" i="8"/>
  <c r="CB53" i="8"/>
  <c r="CA53" i="8"/>
  <c r="BZ53" i="8"/>
  <c r="BY53" i="8"/>
  <c r="BX53" i="8"/>
  <c r="BW53" i="8"/>
  <c r="BV53" i="8"/>
  <c r="BU53" i="8"/>
  <c r="BT53" i="8"/>
  <c r="BS53" i="8"/>
  <c r="CC52" i="8"/>
  <c r="CB52" i="8"/>
  <c r="CA52" i="8"/>
  <c r="BZ52" i="8"/>
  <c r="BY52" i="8"/>
  <c r="BX52" i="8"/>
  <c r="BW52" i="8"/>
  <c r="BV52" i="8"/>
  <c r="BU52" i="8"/>
  <c r="BT52" i="8"/>
  <c r="BS52" i="8"/>
  <c r="CC51" i="8"/>
  <c r="CB51" i="8"/>
  <c r="CA51" i="8"/>
  <c r="BZ51" i="8"/>
  <c r="BY51" i="8"/>
  <c r="BX51" i="8"/>
  <c r="BW51" i="8"/>
  <c r="BV51" i="8"/>
  <c r="BU51" i="8"/>
  <c r="BT51" i="8"/>
  <c r="BS51" i="8"/>
  <c r="CC50" i="8"/>
  <c r="CB50" i="8"/>
  <c r="CA50" i="8"/>
  <c r="BZ50" i="8"/>
  <c r="BY50" i="8"/>
  <c r="BX50" i="8"/>
  <c r="BW50" i="8"/>
  <c r="BV50" i="8"/>
  <c r="BU50" i="8"/>
  <c r="BT50" i="8"/>
  <c r="BS50" i="8"/>
  <c r="CC49" i="8"/>
  <c r="CB49" i="8"/>
  <c r="CA49" i="8"/>
  <c r="BZ49" i="8"/>
  <c r="BY49" i="8"/>
  <c r="BX49" i="8"/>
  <c r="BW49" i="8"/>
  <c r="BV49" i="8"/>
  <c r="BU49" i="8"/>
  <c r="BT49" i="8"/>
  <c r="BS49" i="8"/>
  <c r="CC48" i="8"/>
  <c r="CB48" i="8"/>
  <c r="CA48" i="8"/>
  <c r="BZ48" i="8"/>
  <c r="BY48" i="8"/>
  <c r="BX48" i="8"/>
  <c r="BW48" i="8"/>
  <c r="BV48" i="8"/>
  <c r="BU48" i="8"/>
  <c r="BT48" i="8"/>
  <c r="BS48" i="8"/>
  <c r="CC47" i="8"/>
  <c r="CB47" i="8"/>
  <c r="CA47" i="8"/>
  <c r="BZ47" i="8"/>
  <c r="BY47" i="8"/>
  <c r="BX47" i="8"/>
  <c r="BW47" i="8"/>
  <c r="BV47" i="8"/>
  <c r="BU47" i="8"/>
  <c r="BT47" i="8"/>
  <c r="BS47" i="8"/>
  <c r="CC46" i="8"/>
  <c r="CB46" i="8"/>
  <c r="CA46" i="8"/>
  <c r="BZ46" i="8"/>
  <c r="BY46" i="8"/>
  <c r="BX46" i="8"/>
  <c r="BW46" i="8"/>
  <c r="BV46" i="8"/>
  <c r="BU46" i="8"/>
  <c r="BT46" i="8"/>
  <c r="BS46" i="8"/>
  <c r="CC45" i="8"/>
  <c r="CB45" i="8"/>
  <c r="CA45" i="8"/>
  <c r="BZ45" i="8"/>
  <c r="BY45" i="8"/>
  <c r="BX45" i="8"/>
  <c r="BW45" i="8"/>
  <c r="BV45" i="8"/>
  <c r="BU45" i="8"/>
  <c r="BT45" i="8"/>
  <c r="BS45" i="8"/>
  <c r="CC44" i="8"/>
  <c r="CB44" i="8"/>
  <c r="CA44" i="8"/>
  <c r="BZ44" i="8"/>
  <c r="BY44" i="8"/>
  <c r="BX44" i="8"/>
  <c r="BW44" i="8"/>
  <c r="BV44" i="8"/>
  <c r="BU44" i="8"/>
  <c r="BT44" i="8"/>
  <c r="BS44" i="8"/>
  <c r="CC43" i="8"/>
  <c r="CB43" i="8"/>
  <c r="CA43" i="8"/>
  <c r="BZ43" i="8"/>
  <c r="BY43" i="8"/>
  <c r="BX43" i="8"/>
  <c r="BW43" i="8"/>
  <c r="BV43" i="8"/>
  <c r="BU43" i="8"/>
  <c r="BT43" i="8"/>
  <c r="BS43" i="8"/>
  <c r="CC42" i="8"/>
  <c r="CB42" i="8"/>
  <c r="CA42" i="8"/>
  <c r="BZ42" i="8"/>
  <c r="BY42" i="8"/>
  <c r="BX42" i="8"/>
  <c r="BW42" i="8"/>
  <c r="BV42" i="8"/>
  <c r="BU42" i="8"/>
  <c r="BT42" i="8"/>
  <c r="BS42" i="8"/>
  <c r="CC41" i="8"/>
  <c r="CB41" i="8"/>
  <c r="CA41" i="8"/>
  <c r="BZ41" i="8"/>
  <c r="BY41" i="8"/>
  <c r="BX41" i="8"/>
  <c r="BW41" i="8"/>
  <c r="BV41" i="8"/>
  <c r="BU41" i="8"/>
  <c r="BT41" i="8"/>
  <c r="BS41" i="8"/>
  <c r="CC40" i="8"/>
  <c r="CB40" i="8"/>
  <c r="CA40" i="8"/>
  <c r="BZ40" i="8"/>
  <c r="BY40" i="8"/>
  <c r="BX40" i="8"/>
  <c r="BW40" i="8"/>
  <c r="BV40" i="8"/>
  <c r="BU40" i="8"/>
  <c r="BT40" i="8"/>
  <c r="BS40" i="8"/>
  <c r="CC39" i="8"/>
  <c r="CB39" i="8"/>
  <c r="CA39" i="8"/>
  <c r="BZ39" i="8"/>
  <c r="BY39" i="8"/>
  <c r="BX39" i="8"/>
  <c r="BW39" i="8"/>
  <c r="BV39" i="8"/>
  <c r="BU39" i="8"/>
  <c r="BT39" i="8"/>
  <c r="BS39" i="8"/>
  <c r="CC38" i="8"/>
  <c r="CB38" i="8"/>
  <c r="CA38" i="8"/>
  <c r="BZ38" i="8"/>
  <c r="BY38" i="8"/>
  <c r="BX38" i="8"/>
  <c r="BW38" i="8"/>
  <c r="BV38" i="8"/>
  <c r="BU38" i="8"/>
  <c r="BT38" i="8"/>
  <c r="BS38" i="8"/>
  <c r="CC37" i="8"/>
  <c r="CB37" i="8"/>
  <c r="CA37" i="8"/>
  <c r="BZ37" i="8"/>
  <c r="BY37" i="8"/>
  <c r="BX37" i="8"/>
  <c r="BW37" i="8"/>
  <c r="BV37" i="8"/>
  <c r="BU37" i="8"/>
  <c r="BT37" i="8"/>
  <c r="BS37" i="8"/>
  <c r="CC36" i="8"/>
  <c r="CB36" i="8"/>
  <c r="CA36" i="8"/>
  <c r="BZ36" i="8"/>
  <c r="BY36" i="8"/>
  <c r="BX36" i="8"/>
  <c r="BW36" i="8"/>
  <c r="BV36" i="8"/>
  <c r="BU36" i="8"/>
  <c r="BT36" i="8"/>
  <c r="BS36" i="8"/>
  <c r="CC35" i="8"/>
  <c r="CB35" i="8"/>
  <c r="CA35" i="8"/>
  <c r="BZ35" i="8"/>
  <c r="BY35" i="8"/>
  <c r="BX35" i="8"/>
  <c r="BW35" i="8"/>
  <c r="BV35" i="8"/>
  <c r="BU35" i="8"/>
  <c r="BT35" i="8"/>
  <c r="BS35" i="8"/>
  <c r="CC34" i="8"/>
  <c r="CB34" i="8"/>
  <c r="CA34" i="8"/>
  <c r="BZ34" i="8"/>
  <c r="BY34" i="8"/>
  <c r="BX34" i="8"/>
  <c r="BW34" i="8"/>
  <c r="BV34" i="8"/>
  <c r="BU34" i="8"/>
  <c r="BT34" i="8"/>
  <c r="BS34" i="8"/>
  <c r="CC33" i="8"/>
  <c r="CB33" i="8"/>
  <c r="CA33" i="8"/>
  <c r="BZ33" i="8"/>
  <c r="BY33" i="8"/>
  <c r="BX33" i="8"/>
  <c r="BW33" i="8"/>
  <c r="BV33" i="8"/>
  <c r="BU33" i="8"/>
  <c r="BT33" i="8"/>
  <c r="BS33" i="8"/>
  <c r="CC32" i="8"/>
  <c r="CB32" i="8"/>
  <c r="CA32" i="8"/>
  <c r="BZ32" i="8"/>
  <c r="BY32" i="8"/>
  <c r="BX32" i="8"/>
  <c r="BW32" i="8"/>
  <c r="BV32" i="8"/>
  <c r="BU32" i="8"/>
  <c r="BT32" i="8"/>
  <c r="BS32" i="8"/>
  <c r="CC31" i="8"/>
  <c r="CB31" i="8"/>
  <c r="CA31" i="8"/>
  <c r="BZ31" i="8"/>
  <c r="BY31" i="8"/>
  <c r="BX31" i="8"/>
  <c r="BW31" i="8"/>
  <c r="BV31" i="8"/>
  <c r="BU31" i="8"/>
  <c r="BT31" i="8"/>
  <c r="BS31" i="8"/>
  <c r="CC30" i="8"/>
  <c r="CB30" i="8"/>
  <c r="CA30" i="8"/>
  <c r="BZ30" i="8"/>
  <c r="BY30" i="8"/>
  <c r="BX30" i="8"/>
  <c r="BW30" i="8"/>
  <c r="BV30" i="8"/>
  <c r="BU30" i="8"/>
  <c r="BT30" i="8"/>
  <c r="BS30" i="8"/>
  <c r="CC29" i="8"/>
  <c r="CB29" i="8"/>
  <c r="CA29" i="8"/>
  <c r="BZ29" i="8"/>
  <c r="BY29" i="8"/>
  <c r="BX29" i="8"/>
  <c r="BW29" i="8"/>
  <c r="BV29" i="8"/>
  <c r="BU29" i="8"/>
  <c r="BT29" i="8"/>
  <c r="BS29" i="8"/>
  <c r="CC28" i="8"/>
  <c r="CB28" i="8"/>
  <c r="CA28" i="8"/>
  <c r="BZ28" i="8"/>
  <c r="BY28" i="8"/>
  <c r="BX28" i="8"/>
  <c r="BW28" i="8"/>
  <c r="BV28" i="8"/>
  <c r="BU28" i="8"/>
  <c r="BT28" i="8"/>
  <c r="BS28" i="8"/>
  <c r="CC27" i="8"/>
  <c r="CB27" i="8"/>
  <c r="CA27" i="8"/>
  <c r="BZ27" i="8"/>
  <c r="BY27" i="8"/>
  <c r="BX27" i="8"/>
  <c r="BW27" i="8"/>
  <c r="BV27" i="8"/>
  <c r="BU27" i="8"/>
  <c r="BT27" i="8"/>
  <c r="BS27" i="8"/>
  <c r="CC26" i="8"/>
  <c r="CB26" i="8"/>
  <c r="CA26" i="8"/>
  <c r="BZ26" i="8"/>
  <c r="BY26" i="8"/>
  <c r="BX26" i="8"/>
  <c r="BW26" i="8"/>
  <c r="BV26" i="8"/>
  <c r="BU26" i="8"/>
  <c r="BT26" i="8"/>
  <c r="BS26" i="8"/>
  <c r="CC25" i="8"/>
  <c r="CB25" i="8"/>
  <c r="CA25" i="8"/>
  <c r="BZ25" i="8"/>
  <c r="BY25" i="8"/>
  <c r="BX25" i="8"/>
  <c r="BW25" i="8"/>
  <c r="BV25" i="8"/>
  <c r="BU25" i="8"/>
  <c r="BT25" i="8"/>
  <c r="BS25" i="8"/>
  <c r="CC24" i="8"/>
  <c r="CB24" i="8"/>
  <c r="CA24" i="8"/>
  <c r="BZ24" i="8"/>
  <c r="BY24" i="8"/>
  <c r="BX24" i="8"/>
  <c r="BW24" i="8"/>
  <c r="BV24" i="8"/>
  <c r="BU24" i="8"/>
  <c r="BT24" i="8"/>
  <c r="BS24" i="8"/>
  <c r="CC23" i="8"/>
  <c r="CB23" i="8"/>
  <c r="CA23" i="8"/>
  <c r="BZ23" i="8"/>
  <c r="BY23" i="8"/>
  <c r="BX23" i="8"/>
  <c r="BW23" i="8"/>
  <c r="BV23" i="8"/>
  <c r="BU23" i="8"/>
  <c r="BT23" i="8"/>
  <c r="BS23" i="8"/>
  <c r="CC22" i="8"/>
  <c r="CB22" i="8"/>
  <c r="CA22" i="8"/>
  <c r="BZ22" i="8"/>
  <c r="BY22" i="8"/>
  <c r="BX22" i="8"/>
  <c r="BW22" i="8"/>
  <c r="BV22" i="8"/>
  <c r="BU22" i="8"/>
  <c r="BT22" i="8"/>
  <c r="BS22" i="8"/>
  <c r="CC21" i="8"/>
  <c r="CB21" i="8"/>
  <c r="CA21" i="8"/>
  <c r="BZ21" i="8"/>
  <c r="BY21" i="8"/>
  <c r="BX21" i="8"/>
  <c r="BW21" i="8"/>
  <c r="BV21" i="8"/>
  <c r="BU21" i="8"/>
  <c r="BT21" i="8"/>
  <c r="BS21" i="8"/>
  <c r="CC20" i="8"/>
  <c r="CB20" i="8"/>
  <c r="CA20" i="8"/>
  <c r="BZ20" i="8"/>
  <c r="BY20" i="8"/>
  <c r="BX20" i="8"/>
  <c r="BW20" i="8"/>
  <c r="BV20" i="8"/>
  <c r="BU20" i="8"/>
  <c r="BT20" i="8"/>
  <c r="BS20" i="8"/>
  <c r="CC19" i="8"/>
  <c r="CB19" i="8"/>
  <c r="CA19" i="8"/>
  <c r="BZ19" i="8"/>
  <c r="BY19" i="8"/>
  <c r="BX19" i="8"/>
  <c r="BW19" i="8"/>
  <c r="BV19" i="8"/>
  <c r="BU19" i="8"/>
  <c r="BT19" i="8"/>
  <c r="BS19" i="8"/>
  <c r="CC18" i="8"/>
  <c r="CB18" i="8"/>
  <c r="CA18" i="8"/>
  <c r="BZ18" i="8"/>
  <c r="BY18" i="8"/>
  <c r="BX18" i="8"/>
  <c r="BW18" i="8"/>
  <c r="BV18" i="8"/>
  <c r="BU18" i="8"/>
  <c r="BT18" i="8"/>
  <c r="BS18" i="8"/>
  <c r="CC17" i="8"/>
  <c r="CB17" i="8"/>
  <c r="CA17" i="8"/>
  <c r="BZ17" i="8"/>
  <c r="BY17" i="8"/>
  <c r="BX17" i="8"/>
  <c r="BW17" i="8"/>
  <c r="BV17" i="8"/>
  <c r="BU17" i="8"/>
  <c r="BT17" i="8"/>
  <c r="BS17" i="8"/>
  <c r="CC16" i="8"/>
  <c r="CB16" i="8"/>
  <c r="CA16" i="8"/>
  <c r="BZ16" i="8"/>
  <c r="BY16" i="8"/>
  <c r="BX16" i="8"/>
  <c r="BW16" i="8"/>
  <c r="BV16" i="8"/>
  <c r="BU16" i="8"/>
  <c r="BT16" i="8"/>
  <c r="BS16" i="8"/>
  <c r="CC15" i="8"/>
  <c r="CB15" i="8"/>
  <c r="CA15" i="8"/>
  <c r="BZ15" i="8"/>
  <c r="BY15" i="8"/>
  <c r="BX15" i="8"/>
  <c r="BW15" i="8"/>
  <c r="BV15" i="8"/>
  <c r="BU15" i="8"/>
  <c r="BT15" i="8"/>
  <c r="BS15" i="8"/>
  <c r="CC14" i="8"/>
  <c r="CB14" i="8"/>
  <c r="CA14" i="8"/>
  <c r="BZ14" i="8"/>
  <c r="BY14" i="8"/>
  <c r="BX14" i="8"/>
  <c r="BW14" i="8"/>
  <c r="BV14" i="8"/>
  <c r="BU14" i="8"/>
  <c r="BT14" i="8"/>
  <c r="BS14" i="8"/>
  <c r="CC13" i="8"/>
  <c r="CB13" i="8"/>
  <c r="CA13" i="8"/>
  <c r="BZ13" i="8"/>
  <c r="BY13" i="8"/>
  <c r="BX13" i="8"/>
  <c r="BW13" i="8"/>
  <c r="BV13" i="8"/>
  <c r="BU13" i="8"/>
  <c r="BT13" i="8"/>
  <c r="BS13" i="8"/>
  <c r="CC10" i="8"/>
  <c r="CB10" i="8"/>
  <c r="CA10" i="8"/>
  <c r="BZ10" i="8"/>
  <c r="BY10" i="8"/>
  <c r="BX10" i="8"/>
  <c r="BW10" i="8"/>
  <c r="BV10" i="8"/>
  <c r="BU10" i="8"/>
  <c r="BT10" i="8"/>
  <c r="BS10" i="8"/>
  <c r="CC9" i="8"/>
  <c r="CB9" i="8"/>
  <c r="CA9" i="8"/>
  <c r="BZ9" i="8"/>
  <c r="BY9" i="8"/>
  <c r="BX9" i="8"/>
  <c r="BW9" i="8"/>
  <c r="BV9" i="8"/>
  <c r="BU9" i="8"/>
  <c r="BT9" i="8"/>
  <c r="BS9" i="8"/>
  <c r="CC8" i="8"/>
  <c r="CB8" i="8"/>
  <c r="CA8" i="8"/>
  <c r="BZ8" i="8"/>
  <c r="BY8" i="8"/>
  <c r="BX8" i="8"/>
  <c r="BW8" i="8"/>
  <c r="BV8" i="8"/>
  <c r="BU8" i="8"/>
  <c r="BT8" i="8"/>
  <c r="BS8" i="8"/>
  <c r="CC59" i="7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0" i="7"/>
  <c r="CB10" i="7"/>
  <c r="CA10" i="7"/>
  <c r="BZ10" i="7"/>
  <c r="BY10" i="7"/>
  <c r="BX10" i="7"/>
  <c r="BW10" i="7"/>
  <c r="BV10" i="7"/>
  <c r="BU10" i="7"/>
  <c r="BT10" i="7"/>
  <c r="BS10" i="7"/>
  <c r="CC8" i="7"/>
  <c r="CB8" i="7"/>
  <c r="CA8" i="7"/>
  <c r="BZ8" i="7"/>
  <c r="BY8" i="7"/>
  <c r="BX8" i="7"/>
  <c r="BW8" i="7"/>
  <c r="BV8" i="7"/>
  <c r="BU8" i="7"/>
  <c r="BT8" i="7"/>
  <c r="BS8" i="7"/>
  <c r="CA30" i="6"/>
  <c r="BZ30" i="6"/>
  <c r="BY30" i="6"/>
  <c r="BX30" i="6"/>
  <c r="BW30" i="6"/>
  <c r="BV30" i="6"/>
  <c r="BU30" i="6"/>
  <c r="BT30" i="6"/>
  <c r="BS30" i="6"/>
  <c r="BR30" i="6"/>
  <c r="BQ30" i="6"/>
  <c r="CA29" i="6"/>
  <c r="BZ29" i="6"/>
  <c r="BY29" i="6"/>
  <c r="BX29" i="6"/>
  <c r="BW29" i="6"/>
  <c r="BV29" i="6"/>
  <c r="BU29" i="6"/>
  <c r="BT29" i="6"/>
  <c r="BS29" i="6"/>
  <c r="BR29" i="6"/>
  <c r="BQ29" i="6"/>
  <c r="CA28" i="6"/>
  <c r="BZ28" i="6"/>
  <c r="BY28" i="6"/>
  <c r="BX28" i="6"/>
  <c r="BW28" i="6"/>
  <c r="BV28" i="6"/>
  <c r="BU28" i="6"/>
  <c r="BT28" i="6"/>
  <c r="BS28" i="6"/>
  <c r="BR28" i="6"/>
  <c r="BQ28" i="6"/>
  <c r="CA27" i="6"/>
  <c r="BZ27" i="6"/>
  <c r="BY27" i="6"/>
  <c r="BX27" i="6"/>
  <c r="BW27" i="6"/>
  <c r="BV27" i="6"/>
  <c r="BU27" i="6"/>
  <c r="BT27" i="6"/>
  <c r="BS27" i="6"/>
  <c r="BR27" i="6"/>
  <c r="BQ27" i="6"/>
  <c r="CA26" i="6"/>
  <c r="BZ26" i="6"/>
  <c r="BY26" i="6"/>
  <c r="BX26" i="6"/>
  <c r="BW26" i="6"/>
  <c r="BV26" i="6"/>
  <c r="BU26" i="6"/>
  <c r="BT26" i="6"/>
  <c r="BS26" i="6"/>
  <c r="BR26" i="6"/>
  <c r="BQ26" i="6"/>
  <c r="CA25" i="6"/>
  <c r="BZ25" i="6"/>
  <c r="BY25" i="6"/>
  <c r="BX25" i="6"/>
  <c r="BW25" i="6"/>
  <c r="BV25" i="6"/>
  <c r="BU25" i="6"/>
  <c r="BT25" i="6"/>
  <c r="BS25" i="6"/>
  <c r="BR25" i="6"/>
  <c r="BQ25" i="6"/>
  <c r="CA24" i="6"/>
  <c r="BZ24" i="6"/>
  <c r="BY24" i="6"/>
  <c r="BX24" i="6"/>
  <c r="BW24" i="6"/>
  <c r="BV24" i="6"/>
  <c r="BU24" i="6"/>
  <c r="BT24" i="6"/>
  <c r="BS24" i="6"/>
  <c r="BR24" i="6"/>
  <c r="BQ24" i="6"/>
  <c r="CA23" i="6"/>
  <c r="BZ23" i="6"/>
  <c r="BY23" i="6"/>
  <c r="BX23" i="6"/>
  <c r="BW23" i="6"/>
  <c r="BV23" i="6"/>
  <c r="BU23" i="6"/>
  <c r="BT23" i="6"/>
  <c r="BS23" i="6"/>
  <c r="BR23" i="6"/>
  <c r="BQ23" i="6"/>
  <c r="CA22" i="6"/>
  <c r="BZ22" i="6"/>
  <c r="BY22" i="6"/>
  <c r="BX22" i="6"/>
  <c r="BW22" i="6"/>
  <c r="BV22" i="6"/>
  <c r="BU22" i="6"/>
  <c r="BT22" i="6"/>
  <c r="BS22" i="6"/>
  <c r="BR22" i="6"/>
  <c r="BQ22" i="6"/>
  <c r="CA21" i="6"/>
  <c r="BZ21" i="6"/>
  <c r="BY21" i="6"/>
  <c r="BX21" i="6"/>
  <c r="BW21" i="6"/>
  <c r="BV21" i="6"/>
  <c r="BU21" i="6"/>
  <c r="BT21" i="6"/>
  <c r="BS21" i="6"/>
  <c r="BR21" i="6"/>
  <c r="BQ21" i="6"/>
  <c r="CA20" i="6"/>
  <c r="BZ20" i="6"/>
  <c r="BY20" i="6"/>
  <c r="BX20" i="6"/>
  <c r="BW20" i="6"/>
  <c r="BV20" i="6"/>
  <c r="BU20" i="6"/>
  <c r="BT20" i="6"/>
  <c r="BS20" i="6"/>
  <c r="BR20" i="6"/>
  <c r="BQ20" i="6"/>
  <c r="CA19" i="6"/>
  <c r="BZ19" i="6"/>
  <c r="BY19" i="6"/>
  <c r="BX19" i="6"/>
  <c r="BW19" i="6"/>
  <c r="BV19" i="6"/>
  <c r="BU19" i="6"/>
  <c r="BT19" i="6"/>
  <c r="BS19" i="6"/>
  <c r="BR19" i="6"/>
  <c r="BQ19" i="6"/>
  <c r="CA18" i="6"/>
  <c r="BZ18" i="6"/>
  <c r="BY18" i="6"/>
  <c r="BX18" i="6"/>
  <c r="BW18" i="6"/>
  <c r="BV18" i="6"/>
  <c r="BU18" i="6"/>
  <c r="BT18" i="6"/>
  <c r="BS18" i="6"/>
  <c r="BR18" i="6"/>
  <c r="BQ18" i="6"/>
  <c r="CA17" i="6"/>
  <c r="BZ17" i="6"/>
  <c r="BY17" i="6"/>
  <c r="BX17" i="6"/>
  <c r="BW17" i="6"/>
  <c r="BV17" i="6"/>
  <c r="BU17" i="6"/>
  <c r="BT17" i="6"/>
  <c r="BS17" i="6"/>
  <c r="BR17" i="6"/>
  <c r="BQ17" i="6"/>
  <c r="CA16" i="6"/>
  <c r="BZ16" i="6"/>
  <c r="BY16" i="6"/>
  <c r="BX16" i="6"/>
  <c r="BW16" i="6"/>
  <c r="BV16" i="6"/>
  <c r="BU16" i="6"/>
  <c r="BT16" i="6"/>
  <c r="BS16" i="6"/>
  <c r="BR16" i="6"/>
  <c r="BQ16" i="6"/>
  <c r="CA15" i="6"/>
  <c r="BZ15" i="6"/>
  <c r="BY15" i="6"/>
  <c r="BX15" i="6"/>
  <c r="BW15" i="6"/>
  <c r="BV15" i="6"/>
  <c r="BU15" i="6"/>
  <c r="BT15" i="6"/>
  <c r="BS15" i="6"/>
  <c r="BR15" i="6"/>
  <c r="BQ15" i="6"/>
  <c r="CA14" i="6"/>
  <c r="BZ14" i="6"/>
  <c r="BY14" i="6"/>
  <c r="BX14" i="6"/>
  <c r="BW14" i="6"/>
  <c r="BV14" i="6"/>
  <c r="BU14" i="6"/>
  <c r="BT14" i="6"/>
  <c r="BS14" i="6"/>
  <c r="BR14" i="6"/>
  <c r="BQ14" i="6"/>
  <c r="CA13" i="6"/>
  <c r="BZ13" i="6"/>
  <c r="BY13" i="6"/>
  <c r="BX13" i="6"/>
  <c r="BW13" i="6"/>
  <c r="BV13" i="6"/>
  <c r="BU13" i="6"/>
  <c r="BT13" i="6"/>
  <c r="BS13" i="6"/>
  <c r="BR13" i="6"/>
  <c r="BQ13" i="6"/>
  <c r="CA11" i="6"/>
  <c r="BZ11" i="6"/>
  <c r="BY11" i="6"/>
  <c r="BX11" i="6"/>
  <c r="BW11" i="6"/>
  <c r="BV11" i="6"/>
  <c r="BU11" i="6"/>
  <c r="BT11" i="6"/>
  <c r="BS11" i="6"/>
  <c r="BR11" i="6"/>
  <c r="BQ11" i="6"/>
  <c r="CA10" i="6"/>
  <c r="BZ10" i="6"/>
  <c r="BY10" i="6"/>
  <c r="BX10" i="6"/>
  <c r="BW10" i="6"/>
  <c r="BV10" i="6"/>
  <c r="BU10" i="6"/>
  <c r="BT10" i="6"/>
  <c r="BS10" i="6"/>
  <c r="BR10" i="6"/>
  <c r="BQ10" i="6"/>
  <c r="CA8" i="6"/>
  <c r="BZ8" i="6"/>
  <c r="BY8" i="6"/>
  <c r="BX8" i="6"/>
  <c r="BW8" i="6"/>
  <c r="BV8" i="6"/>
  <c r="BU8" i="6"/>
  <c r="BT8" i="6"/>
  <c r="BS8" i="6"/>
  <c r="BR8" i="6"/>
  <c r="BQ8" i="6"/>
  <c r="CC8" i="5"/>
  <c r="CB8" i="5"/>
  <c r="CA8" i="5"/>
  <c r="BZ8" i="5"/>
  <c r="BY8" i="5"/>
  <c r="BX8" i="5"/>
  <c r="BW8" i="5"/>
  <c r="BV8" i="5"/>
  <c r="BU8" i="5"/>
  <c r="BS8" i="5"/>
  <c r="CA58" i="4"/>
  <c r="BZ58" i="4"/>
  <c r="BY58" i="4"/>
  <c r="BX58" i="4"/>
  <c r="BW58" i="4"/>
  <c r="BV58" i="4"/>
  <c r="BU58" i="4"/>
  <c r="BT58" i="4"/>
  <c r="BS58" i="4"/>
  <c r="BR58" i="4"/>
  <c r="BQ58" i="4"/>
  <c r="CA29" i="4"/>
  <c r="BZ29" i="4"/>
  <c r="BY29" i="4"/>
  <c r="BX29" i="4"/>
  <c r="BW29" i="4"/>
  <c r="BV29" i="4"/>
  <c r="BU29" i="4"/>
  <c r="BT29" i="4"/>
  <c r="BS29" i="4"/>
  <c r="BR29" i="4"/>
  <c r="BQ29" i="4"/>
  <c r="CA28" i="4"/>
  <c r="BZ28" i="4"/>
  <c r="BY28" i="4"/>
  <c r="BX28" i="4"/>
  <c r="BW28" i="4"/>
  <c r="BV28" i="4"/>
  <c r="BU28" i="4"/>
  <c r="BT28" i="4"/>
  <c r="BS28" i="4"/>
  <c r="BR28" i="4"/>
  <c r="BQ28" i="4"/>
  <c r="CA27" i="4"/>
  <c r="BZ27" i="4"/>
  <c r="BY27" i="4"/>
  <c r="BX27" i="4"/>
  <c r="BW27" i="4"/>
  <c r="BV27" i="4"/>
  <c r="BU27" i="4"/>
  <c r="BT27" i="4"/>
  <c r="BS27" i="4"/>
  <c r="BR27" i="4"/>
  <c r="BQ27" i="4"/>
  <c r="CA26" i="4"/>
  <c r="BZ26" i="4"/>
  <c r="BY26" i="4"/>
  <c r="BX26" i="4"/>
  <c r="BW26" i="4"/>
  <c r="BV26" i="4"/>
  <c r="BU26" i="4"/>
  <c r="BT26" i="4"/>
  <c r="BS26" i="4"/>
  <c r="BR26" i="4"/>
  <c r="BQ26" i="4"/>
  <c r="CA25" i="4"/>
  <c r="BZ25" i="4"/>
  <c r="BY25" i="4"/>
  <c r="BX25" i="4"/>
  <c r="BW25" i="4"/>
  <c r="BV25" i="4"/>
  <c r="BU25" i="4"/>
  <c r="BT25" i="4"/>
  <c r="BS25" i="4"/>
  <c r="BR25" i="4"/>
  <c r="BQ25" i="4"/>
  <c r="CA24" i="4"/>
  <c r="BZ24" i="4"/>
  <c r="BY24" i="4"/>
  <c r="BX24" i="4"/>
  <c r="BW24" i="4"/>
  <c r="BV24" i="4"/>
  <c r="BU24" i="4"/>
  <c r="BT24" i="4"/>
  <c r="BS24" i="4"/>
  <c r="BR24" i="4"/>
  <c r="BQ24" i="4"/>
  <c r="CA23" i="4"/>
  <c r="BZ23" i="4"/>
  <c r="BY23" i="4"/>
  <c r="BX23" i="4"/>
  <c r="BW23" i="4"/>
  <c r="BV23" i="4"/>
  <c r="BU23" i="4"/>
  <c r="BT23" i="4"/>
  <c r="BS23" i="4"/>
  <c r="BR23" i="4"/>
  <c r="BQ23" i="4"/>
  <c r="CA22" i="4"/>
  <c r="BZ22" i="4"/>
  <c r="BY22" i="4"/>
  <c r="BX22" i="4"/>
  <c r="BW22" i="4"/>
  <c r="BV22" i="4"/>
  <c r="BU22" i="4"/>
  <c r="BT22" i="4"/>
  <c r="BS22" i="4"/>
  <c r="BR22" i="4"/>
  <c r="BQ22" i="4"/>
  <c r="CA21" i="4"/>
  <c r="BZ21" i="4"/>
  <c r="BY21" i="4"/>
  <c r="BX21" i="4"/>
  <c r="BW21" i="4"/>
  <c r="BV21" i="4"/>
  <c r="BU21" i="4"/>
  <c r="BT21" i="4"/>
  <c r="BS21" i="4"/>
  <c r="BR21" i="4"/>
  <c r="BQ21" i="4"/>
  <c r="CA20" i="4"/>
  <c r="BZ20" i="4"/>
  <c r="BY20" i="4"/>
  <c r="BX20" i="4"/>
  <c r="BW20" i="4"/>
  <c r="BV20" i="4"/>
  <c r="BU20" i="4"/>
  <c r="BT20" i="4"/>
  <c r="BS20" i="4"/>
  <c r="BR20" i="4"/>
  <c r="BQ20" i="4"/>
  <c r="CA19" i="4"/>
  <c r="BZ19" i="4"/>
  <c r="BY19" i="4"/>
  <c r="BX19" i="4"/>
  <c r="BW19" i="4"/>
  <c r="BV19" i="4"/>
  <c r="BU19" i="4"/>
  <c r="BT19" i="4"/>
  <c r="BS19" i="4"/>
  <c r="BR19" i="4"/>
  <c r="BQ19" i="4"/>
  <c r="CA18" i="4"/>
  <c r="BZ18" i="4"/>
  <c r="BY18" i="4"/>
  <c r="BX18" i="4"/>
  <c r="BW18" i="4"/>
  <c r="BV18" i="4"/>
  <c r="BU18" i="4"/>
  <c r="BT18" i="4"/>
  <c r="BS18" i="4"/>
  <c r="BR18" i="4"/>
  <c r="BQ18" i="4"/>
  <c r="CA17" i="4"/>
  <c r="BZ17" i="4"/>
  <c r="BY17" i="4"/>
  <c r="BX17" i="4"/>
  <c r="BW17" i="4"/>
  <c r="BV17" i="4"/>
  <c r="BU17" i="4"/>
  <c r="BT17" i="4"/>
  <c r="BS17" i="4"/>
  <c r="BR17" i="4"/>
  <c r="BQ17" i="4"/>
  <c r="CA16" i="4"/>
  <c r="BZ16" i="4"/>
  <c r="BY16" i="4"/>
  <c r="BX16" i="4"/>
  <c r="BW16" i="4"/>
  <c r="BV16" i="4"/>
  <c r="BU16" i="4"/>
  <c r="BT16" i="4"/>
  <c r="BS16" i="4"/>
  <c r="BR16" i="4"/>
  <c r="BQ16" i="4"/>
  <c r="CA15" i="4"/>
  <c r="BZ15" i="4"/>
  <c r="BY15" i="4"/>
  <c r="BX15" i="4"/>
  <c r="BW15" i="4"/>
  <c r="BV15" i="4"/>
  <c r="BU15" i="4"/>
  <c r="BT15" i="4"/>
  <c r="BS15" i="4"/>
  <c r="BR15" i="4"/>
  <c r="BQ15" i="4"/>
  <c r="CA14" i="4"/>
  <c r="BZ14" i="4"/>
  <c r="BY14" i="4"/>
  <c r="BX14" i="4"/>
  <c r="BW14" i="4"/>
  <c r="BV14" i="4"/>
  <c r="BU14" i="4"/>
  <c r="BT14" i="4"/>
  <c r="BS14" i="4"/>
  <c r="BR14" i="4"/>
  <c r="BQ14" i="4"/>
  <c r="CA13" i="4"/>
  <c r="BZ13" i="4"/>
  <c r="BY13" i="4"/>
  <c r="BX13" i="4"/>
  <c r="BW13" i="4"/>
  <c r="BV13" i="4"/>
  <c r="BU13" i="4"/>
  <c r="BT13" i="4"/>
  <c r="BS13" i="4"/>
  <c r="BR13" i="4"/>
  <c r="BQ13" i="4"/>
  <c r="CA12" i="4"/>
  <c r="BZ12" i="4"/>
  <c r="BY12" i="4"/>
  <c r="BX12" i="4"/>
  <c r="BW12" i="4"/>
  <c r="BV12" i="4"/>
  <c r="BU12" i="4"/>
  <c r="BT12" i="4"/>
  <c r="BS12" i="4"/>
  <c r="BR12" i="4"/>
  <c r="BQ12" i="4"/>
  <c r="CA11" i="4"/>
  <c r="BZ11" i="4"/>
  <c r="BY11" i="4"/>
  <c r="BX11" i="4"/>
  <c r="BW11" i="4"/>
  <c r="BV11" i="4"/>
  <c r="BU11" i="4"/>
  <c r="BT11" i="4"/>
  <c r="BS11" i="4"/>
  <c r="BR11" i="4"/>
  <c r="BQ11" i="4"/>
  <c r="CA10" i="4"/>
  <c r="BZ10" i="4"/>
  <c r="BY10" i="4"/>
  <c r="BX10" i="4"/>
  <c r="BW10" i="4"/>
  <c r="BV10" i="4"/>
  <c r="BU10" i="4"/>
  <c r="BT10" i="4"/>
  <c r="BS10" i="4"/>
  <c r="BR10" i="4"/>
  <c r="BQ10" i="4"/>
  <c r="CA9" i="4"/>
  <c r="BZ9" i="4"/>
  <c r="BY9" i="4"/>
  <c r="BX9" i="4"/>
  <c r="BW9" i="4"/>
  <c r="BV9" i="4"/>
  <c r="BU9" i="4"/>
  <c r="BT9" i="4"/>
  <c r="BS9" i="4"/>
  <c r="BR9" i="4"/>
  <c r="BQ9" i="4"/>
  <c r="CA8" i="4"/>
  <c r="BZ8" i="4"/>
  <c r="BY8" i="4"/>
  <c r="BX8" i="4"/>
  <c r="BW8" i="4"/>
  <c r="BV8" i="4"/>
  <c r="BU8" i="4"/>
  <c r="BT8" i="4"/>
  <c r="BS8" i="4"/>
  <c r="BR8" i="4"/>
  <c r="BQ8" i="4"/>
  <c r="CC8" i="3"/>
  <c r="CB8" i="3"/>
  <c r="CA8" i="3"/>
  <c r="BZ8" i="3"/>
  <c r="BY8" i="3"/>
  <c r="BX8" i="3"/>
  <c r="BW8" i="3"/>
  <c r="BV8" i="3"/>
  <c r="BU8" i="3"/>
  <c r="BT8" i="3"/>
  <c r="BS8" i="3"/>
  <c r="BW8" i="2"/>
  <c r="BV8" i="2"/>
  <c r="BU8" i="2"/>
  <c r="BT8" i="2"/>
  <c r="BS8" i="2"/>
  <c r="BR8" i="2"/>
  <c r="BQ8" i="2"/>
  <c r="BP8" i="2"/>
  <c r="BO8" i="2"/>
  <c r="BN8" i="2"/>
  <c r="BM8" i="2"/>
  <c r="CC58" i="1"/>
  <c r="CB58" i="1"/>
  <c r="CA58" i="1"/>
  <c r="BZ58" i="1"/>
  <c r="BY58" i="1"/>
  <c r="BX58" i="1"/>
  <c r="BW58" i="1"/>
  <c r="BV58" i="1"/>
  <c r="BU58" i="1"/>
  <c r="BT58" i="1"/>
  <c r="BS58" i="1"/>
  <c r="CC57" i="1"/>
  <c r="CB57" i="1"/>
  <c r="CA57" i="1"/>
  <c r="BZ57" i="1"/>
  <c r="BY57" i="1"/>
  <c r="BX57" i="1"/>
  <c r="BW57" i="1"/>
  <c r="BV57" i="1"/>
  <c r="BU57" i="1"/>
  <c r="BT57" i="1"/>
  <c r="BS57" i="1"/>
  <c r="CC56" i="1"/>
  <c r="CB56" i="1"/>
  <c r="CA56" i="1"/>
  <c r="BZ56" i="1"/>
  <c r="BY56" i="1"/>
  <c r="BX56" i="1"/>
  <c r="BW56" i="1"/>
  <c r="BV56" i="1"/>
  <c r="BU56" i="1"/>
  <c r="BT56" i="1"/>
  <c r="BS56" i="1"/>
  <c r="CC55" i="1"/>
  <c r="CB55" i="1"/>
  <c r="CA55" i="1"/>
  <c r="BZ55" i="1"/>
  <c r="BY55" i="1"/>
  <c r="BX55" i="1"/>
  <c r="BW55" i="1"/>
  <c r="BV55" i="1"/>
  <c r="BU55" i="1"/>
  <c r="BT55" i="1"/>
  <c r="BS55" i="1"/>
  <c r="CC54" i="1"/>
  <c r="CB54" i="1"/>
  <c r="CA54" i="1"/>
  <c r="BZ54" i="1"/>
  <c r="BY54" i="1"/>
  <c r="BX54" i="1"/>
  <c r="BW54" i="1"/>
  <c r="BV54" i="1"/>
  <c r="BU54" i="1"/>
  <c r="BT54" i="1"/>
  <c r="BS54" i="1"/>
  <c r="CC11" i="1"/>
  <c r="CB11" i="1"/>
  <c r="CA11" i="1"/>
  <c r="BZ11" i="1"/>
  <c r="BY11" i="1"/>
  <c r="BX11" i="1"/>
  <c r="BW11" i="1"/>
  <c r="BV11" i="1"/>
  <c r="BU11" i="1"/>
  <c r="BT11" i="1"/>
  <c r="BS11" i="1"/>
  <c r="CC10" i="1"/>
  <c r="CB10" i="1"/>
  <c r="CA10" i="1"/>
  <c r="BZ10" i="1"/>
  <c r="BY10" i="1"/>
  <c r="BX10" i="1"/>
  <c r="BW10" i="1"/>
  <c r="BV10" i="1"/>
  <c r="BU10" i="1"/>
  <c r="BT10" i="1"/>
  <c r="BS10" i="1"/>
  <c r="CC9" i="1"/>
  <c r="CB9" i="1"/>
  <c r="CA9" i="1"/>
  <c r="BZ9" i="1"/>
  <c r="BY9" i="1"/>
  <c r="BX9" i="1"/>
  <c r="BW9" i="1"/>
  <c r="BV9" i="1"/>
  <c r="BU9" i="1"/>
  <c r="BT9" i="1"/>
  <c r="BS9" i="1"/>
  <c r="CC8" i="1"/>
  <c r="CB8" i="1"/>
  <c r="CA8" i="1"/>
  <c r="BZ8" i="1"/>
  <c r="BY8" i="1"/>
  <c r="BX8" i="1"/>
  <c r="BW8" i="1"/>
  <c r="BV8" i="1"/>
  <c r="BU8" i="1"/>
  <c r="BT8" i="1"/>
  <c r="BS8" i="1"/>
  <c r="BW61" i="12" l="1"/>
  <c r="CA61" i="12"/>
  <c r="BU61" i="11"/>
  <c r="BY61" i="11"/>
  <c r="BV61" i="11"/>
  <c r="BZ61" i="11"/>
  <c r="BW61" i="10"/>
  <c r="CA61" i="10"/>
  <c r="BS60" i="4"/>
  <c r="BW60" i="4"/>
  <c r="CA60" i="4"/>
  <c r="BS61" i="6"/>
  <c r="BW61" i="6"/>
  <c r="BT61" i="6"/>
  <c r="BX61" i="6"/>
  <c r="BU61" i="8"/>
  <c r="BY61" i="8"/>
  <c r="CC61" i="8"/>
  <c r="BV61" i="8"/>
  <c r="BZ61" i="8"/>
  <c r="BT60" i="4"/>
  <c r="BX60" i="4"/>
  <c r="BU61" i="3"/>
  <c r="BY61" i="3"/>
  <c r="CC61" i="3"/>
  <c r="BW63" i="5"/>
  <c r="CA63" i="5"/>
  <c r="BX63" i="5"/>
  <c r="CB63" i="5"/>
  <c r="BW61" i="7"/>
  <c r="CA61" i="7"/>
  <c r="BX61" i="7"/>
  <c r="CB61" i="7"/>
  <c r="BU61" i="9"/>
  <c r="BY61" i="9"/>
  <c r="BV61" i="9"/>
  <c r="BZ61" i="9"/>
  <c r="CA61" i="6"/>
  <c r="BV60" i="4"/>
  <c r="BZ60" i="4"/>
  <c r="BU63" i="5"/>
  <c r="BY63" i="5"/>
  <c r="CC63" i="5"/>
  <c r="BV61" i="6"/>
  <c r="BZ61" i="6"/>
  <c r="BU61" i="7"/>
  <c r="BY61" i="7"/>
  <c r="CC61" i="7"/>
  <c r="BX61" i="8"/>
  <c r="CB61" i="8"/>
  <c r="BS61" i="9"/>
  <c r="BW61" i="9"/>
  <c r="CA61" i="9"/>
  <c r="BX61" i="10"/>
  <c r="CB61" i="10"/>
  <c r="BX61" i="12"/>
  <c r="CB61" i="12"/>
  <c r="BU61" i="10"/>
  <c r="BY61" i="10"/>
  <c r="CC61" i="10"/>
  <c r="BV61" i="10"/>
  <c r="BZ61" i="10"/>
  <c r="BS61" i="11"/>
  <c r="BW61" i="11"/>
  <c r="CA61" i="11"/>
  <c r="BU61" i="12"/>
  <c r="BY61" i="12"/>
  <c r="CC61" i="12"/>
  <c r="BV61" i="12"/>
  <c r="BZ61" i="12"/>
  <c r="BR59" i="2"/>
  <c r="BV59" i="2"/>
  <c r="BU60" i="4"/>
  <c r="BY60" i="4"/>
  <c r="BV63" i="5"/>
  <c r="BZ63" i="5"/>
  <c r="BU61" i="6"/>
  <c r="BY61" i="6"/>
  <c r="BV61" i="7"/>
  <c r="BZ61" i="7"/>
  <c r="BW61" i="8"/>
  <c r="CA61" i="8"/>
  <c r="BT61" i="9"/>
  <c r="BX61" i="9"/>
  <c r="BT61" i="11"/>
  <c r="BX61" i="11"/>
  <c r="BV61" i="3"/>
  <c r="BZ61" i="3"/>
  <c r="BW61" i="3"/>
  <c r="CA61" i="3"/>
  <c r="BX61" i="3"/>
  <c r="CB61" i="3"/>
  <c r="BO59" i="2"/>
  <c r="BS59" i="2"/>
  <c r="BW59" i="2"/>
  <c r="BW60" i="1"/>
  <c r="CA60" i="1"/>
  <c r="BX60" i="1"/>
  <c r="CB60" i="1"/>
  <c r="BT61" i="3"/>
  <c r="BR61" i="9"/>
  <c r="BR61" i="11"/>
  <c r="BP59" i="2"/>
  <c r="BT59" i="2"/>
  <c r="BQ59" i="2"/>
  <c r="BU59" i="2"/>
  <c r="BR61" i="6"/>
  <c r="BT61" i="8"/>
  <c r="BT61" i="10"/>
  <c r="BT61" i="12"/>
  <c r="BT60" i="1"/>
  <c r="BT63" i="5"/>
  <c r="BT61" i="7"/>
  <c r="BN59" i="2"/>
  <c r="BR60" i="4"/>
  <c r="BU60" i="1"/>
  <c r="BY60" i="1"/>
  <c r="CC60" i="1"/>
  <c r="BV60" i="1"/>
  <c r="BZ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K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AP12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AV12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RENUNCIA VOLUNTARIA.</t>
        </r>
      </text>
    </comment>
    <comment ref="AB13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10-01-23; DEBE PRESENTARSE A MEDIACIÓN JUDICIAL.PERMISO SIN GOCE DE SUELDO.</t>
        </r>
      </text>
    </comment>
    <comment ref="BJ1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ASISTE A ACHS</t>
        </r>
      </text>
    </comment>
    <comment ref="BR13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31-01-23; ASISTE A ACHS</t>
        </r>
      </text>
    </comment>
    <comment ref="AP15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DELL:
A. BANDA INDICA EL 09-01-23 VÍA EMAIL QUE TIENE AUTORIZADOS POR L. PADILLA LOS DÍAS 17-18-19; INDICA QUE SE TOMARÁ EL 17-01-23 Y QUE DEJARÁ PENDIENTES LOS DÍAS 18 Y 19.</t>
        </r>
      </text>
    </comment>
    <comment ref="AV15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20-01-23; TRABAJA EN OFICINA MACHALI.</t>
        </r>
      </text>
    </comment>
    <comment ref="AD16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11-01-23; P. COMPENSADO POR LIDERAZGO GERENCIAL REALIZADO FIN DE SEMANA.</t>
        </r>
      </text>
    </comment>
    <comment ref="BB17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PRESENTA L. MÉDICA POR 3 DÍAS; DESDE 23-01-23 HASTA 25-01-23; SEGÚN INFORMA SUPERVISOR.</t>
        </r>
      </text>
    </comment>
    <comment ref="AN2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INGRESA L. MÉDICA POR 1 DÍA.</t>
        </r>
      </text>
    </comment>
    <comment ref="AP29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PRESENTA L. MÉDICA DESDE 16-01-23 HASTA 26-01-23</t>
        </r>
      </text>
    </comment>
    <comment ref="BJ2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INGRESA L. MÉDICA POR 14 DÍAS; DESDE 27-01-2023 HASTA 09-02-2023</t>
        </r>
      </text>
    </comment>
    <comment ref="AN30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PERMISO CON GOCE DE SUELDO o COMPENSADO; AUTORIZA A. DONAIRE.</t>
        </r>
      </text>
    </comment>
    <comment ref="BR33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BD45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24-01-23; INGRESA L. MÉDICA POR 30 DÍAS; DESDE 24-01-2023 HASTA 22-02-2023.</t>
        </r>
      </text>
    </comment>
    <comment ref="AP52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BH55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26-01-23; PERMISO SIN GOCE DE SUELDO; AUTORIZA A. DONAIRE.</t>
        </r>
      </text>
    </comment>
    <comment ref="N56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03-01-23; PRESENTA L. MÉDICA POR 3 DÍAS; DESDE 03-01-23 HASTA 05-01-23.</t>
        </r>
      </text>
    </comment>
    <comment ref="BB57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PERMISO SIN GOCE DE SUELDO; AUTORIZA A. DONAIRE.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ofici</author>
  </authors>
  <commentList>
    <comment ref="BQ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T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L1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1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19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PRESENTA L. MÉDICA POR 2 DÍAS.</t>
        </r>
      </text>
    </comment>
    <comment ref="X1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08-02-23; PRESENTA L. MÉDICA POR 12 DÍAS.</t>
        </r>
      </text>
    </comment>
    <comment ref="AP28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V28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N2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CURSO OBSERVADOR DE CONDUCTA.</t>
        </r>
      </text>
    </comment>
    <comment ref="J3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L3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3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32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5 DÍAS DE VACACIONES; AUTORIZA A. DONAIRE.</t>
        </r>
      </text>
    </comment>
    <comment ref="AV32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X32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L3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PERMISO SIN GOCE DE SUELDO; AUTORIZA A. DONAIRE.</t>
        </r>
      </text>
    </comment>
    <comment ref="BJ3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27-02-23; ATRASADO 2 HORAS.</t>
        </r>
      </text>
    </comment>
    <comment ref="V3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07-02-23; PRESENTA L. MÉDICA POR 4 DÍAS.</t>
        </r>
      </text>
    </comment>
    <comment ref="AJ39" authorId="2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Sin goce de sueldo </t>
        </r>
      </text>
    </comment>
    <comment ref="N44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V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V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BR9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P. ADMINISTRATIVO; AUTORIZA A. DONAIRE.</t>
        </r>
      </text>
    </comment>
    <comment ref="AH1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13-03-23; PERMISO CON GOCE DE SUELDO;AUTORIZA A. DONAIRE.</t>
        </r>
      </text>
    </comment>
    <comment ref="X12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P1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P. ADMINISTRATIVO; AUTORIZA A. DONAIRE.</t>
        </r>
      </text>
    </comment>
    <comment ref="X1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N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 NO ASISTE POR ESTAR CON LICENCIA.</t>
        </r>
      </text>
    </comment>
    <comment ref="AJ17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EXÁMEN OCUPACIONAL ACHS.</t>
        </r>
      </text>
    </comment>
    <comment ref="AL1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15-03-23; EXÁMEN OCUPACIONAL ACHS.</t>
        </r>
      </text>
    </comment>
    <comment ref="AN21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X22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BL2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P25" authorId="2" shapeId="0" xr:uid="{00000000-0006-0000-02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INGRESA L. MÉDICA POR 90 DÍAS; DESDE 30-03-23 HASTA 27-06-23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B26" authorId="2" shapeId="0" xr:uid="{00000000-0006-0000-0200-000011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INGRESA L. MÉDICA POR 30 DÍAS; DESDE 23-03-23 HASTA 21-04-23.</t>
        </r>
      </text>
    </comment>
    <comment ref="AZ27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AX2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P. ADMINISTRATIVO; AUTORIZA A. DONAIRE.</t>
        </r>
      </text>
    </comment>
    <comment ref="V30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T3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P. ADMINISTRATIVO; AUTORIZA A. DONAIRE.</t>
        </r>
      </text>
    </comment>
    <comment ref="AX32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AX33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PERMISO CON GOCE DE SUELDO PARA VISITA A OFTALMÓLOGO; AUTORIZA A. DONAIRE.</t>
        </r>
      </text>
    </comment>
    <comment ref="BL33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B34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D35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24-03-23; P. ADMINISTRATIVO; AUTORIZA A. DONAIRE.</t>
        </r>
      </text>
    </comment>
    <comment ref="BB36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AN37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V37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V4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Z40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T41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PERMISO CON GOCE DE SUELDO; AUTORIZA A. DONAIRE.</t>
        </r>
      </text>
    </comment>
    <comment ref="BJ42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27-03-23; P. ADMINISTRATIVO; AUTORIZA A. DONAIRE.</t>
        </r>
      </text>
    </comment>
    <comment ref="N47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03-03-23; PRESENTA L. MÉDICA POR 1 DÍA.</t>
        </r>
      </text>
    </comment>
    <comment ref="BN50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B51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R51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SUPERVISOR P. ORTIZ INFORMA POSIBLE CONTAGIO COVID DE TRABAJADOR. ACUDE A REALIZAR PCR.RESULTA POSITIVO; L. MÉDICA DESDE 31-03-23 HASTA 03-04-23</t>
        </r>
      </text>
    </comment>
    <comment ref="AJ54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INGRESA L. MÉDICA POR 15 DÍAS; DESDE 14-03-23 HASTA 28-03-23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54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17-03-23; P. ADMINISTRATIVO; AUTORIZA A. DONAIRE.QUEDA NULO POR LICENCIA MÉDICA.</t>
        </r>
      </text>
    </comment>
    <comment ref="BN54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INGRESA L. MÉDICA POR 21 DÍAS; DESDE 29-03-23 HASTA 18-04-23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N5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P56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DEBE REALIZAR EXAMEN DE CONTRAMUESTRA POR EXAMEN ALTERADO EN ACHS 29-03-23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U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U5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DELL:
FERIADO</t>
        </r>
      </text>
    </comment>
    <comment ref="AB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SOLICITA A L. PADILLA DÍA DE VACACIONES POR CORREO; AUTORIZA L. PADILLA</t>
        </r>
      </text>
    </comment>
    <comment ref="N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CON GOCE DE SUELDO POR LIDERAZGO FIN DE SEMANA.</t>
        </r>
      </text>
    </comment>
    <comment ref="AJ16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14-04-23; P. ADMINISTRATIVO; AUTORIZA A. DONAIRE.</t>
        </r>
      </text>
    </comment>
    <comment ref="P17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04-04-23; PERMISO CON GOCE DE SUELDO; AUTORIZA A. DONAIRE</t>
        </r>
      </text>
    </comment>
    <comment ref="AF17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12-04-23; P. ADMINISTRATIVO; AUTORIZA A. DONAIRE.</t>
        </r>
      </text>
    </comment>
    <comment ref="BD19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24-04-23; P. ADMINISTRATIVO; AUTORIZA A. DONAIRE</t>
        </r>
      </text>
    </comment>
    <comment ref="N20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DONAIRE.</t>
        </r>
      </text>
    </comment>
    <comment ref="R20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PRESENTA TEST ANTIGENO POSITIVO; SE REALIZA PCR EN EDIFICIO 100 COLÓN</t>
        </r>
      </text>
    </comment>
    <comment ref="T20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PENDIENTE DE RESULTADO</t>
        </r>
      </text>
    </comment>
    <comment ref="BH20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26-04-23; P. ADMINISTRATIVO; AUTORIZA A. DONAIRE</t>
        </r>
      </text>
    </comment>
    <comment ref="AP21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17-04-23; P. ADMINISTRATIVO; AUTORIZA A. DONAIRE</t>
        </r>
      </text>
    </comment>
    <comment ref="T23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Z2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22-04-23; PRESENTA L. MÉDICA POR 30 DÍAS; DESDE 22-04-23 HASTA 21-05-23</t>
        </r>
      </text>
    </comment>
    <comment ref="T2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H2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13-04-23; P. ADMINISTRATIVO; AUTORIZA A. DONAIRE.</t>
        </r>
      </text>
    </comment>
    <comment ref="AX28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21-04-23; P. ADMINISTRATIVO; AUTORIZA A. DONAIRE</t>
        </r>
      </text>
    </comment>
    <comment ref="BJ31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27-04-23; P. ADMINISTRATIVO; AUTORIZA A. DONAIRE</t>
        </r>
      </text>
    </comment>
    <comment ref="N32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DONAIRE;DESCONTABLE POR PERMISO CON GOCE DE SUELDO DEL 20-02-23</t>
        </r>
      </text>
    </comment>
    <comment ref="AV32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20-04-23; P. ADMINISTRATIVO; AUTORIZA A. DONAIRE;DESCONTABLE POR PERMISO CON GOCE DE SUELDO DEL 21-02-23</t>
        </r>
      </text>
    </comment>
    <comment ref="BL34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  <comment ref="AR35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18-04-23; P. ADMINISTRATIVO; AUTORIZA A. DONAIRE</t>
        </r>
      </text>
    </comment>
    <comment ref="AB37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BD38" authorId="2" shapeId="0" xr:uid="{00000000-0006-0000-0300-00001A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24-04-23; PRESENTA L. MÉDICA POR 14 DÍAS; DESDE 24-04-23 HASTA 07-05-23</t>
        </r>
      </text>
    </comment>
    <comment ref="R45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TRABAJADOR PRESENTA RENUNCIA EN PLATAFORMA</t>
        </r>
      </text>
    </comment>
    <comment ref="AB46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R5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P. ADMINISTRATIVO; AUTORIZA A. DONAIRE.</t>
        </r>
      </text>
    </comment>
    <comment ref="BF50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25-04-23; CURSO DE LIDERAZGO</t>
        </r>
      </text>
    </comment>
    <comment ref="AT53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19-04-23; EXÁMEN OCUPACIONAL ACHS.</t>
        </r>
      </text>
    </comment>
    <comment ref="BL5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Y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A5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C5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E5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BB8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23-05-23; P. ADMINISTRATIVO; AUTORIZA A. DONAIRE</t>
        </r>
      </text>
    </comment>
    <comment ref="N9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CURSO</t>
        </r>
      </text>
    </comment>
    <comment ref="P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CURSO</t>
        </r>
      </text>
    </comment>
    <comment ref="AL9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R10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X12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P. ADMINISTRATIVO; AUTORIZA A. DONAIRE</t>
        </r>
      </text>
    </comment>
    <comment ref="AR13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P14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AT16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19-05-23; PERMISO CON GOCE DE SUELDO; AUTORIZA A. DONAIRE</t>
        </r>
      </text>
    </comment>
    <comment ref="AR17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ASISTE A EXAMEN ACHS</t>
        </r>
      </text>
    </comment>
    <comment ref="AL19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P. ADMINISTRATIVO; AUTORIZA A. DONAIRE</t>
        </r>
      </text>
    </comment>
    <comment ref="BP20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30-05-23; PRESENTA L. MÉDICA POR 2 DÍAS; DESDE 30-05-23 HASTA 31-05-23</t>
        </r>
      </text>
    </comment>
    <comment ref="BP22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30-05-23; P. ADMINISTRATIVO; AUTORIZA A. DONAIRE</t>
        </r>
      </text>
    </comment>
    <comment ref="BN27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P. ADMINISTRATIVO; AUTORIZA A. DONAIRE</t>
        </r>
      </text>
    </comment>
    <comment ref="AL29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N29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ASISTE A EXAMEN ACHS</t>
        </r>
      </text>
    </comment>
    <comment ref="BR2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31-05-23; P. ADMINISTRATIVO; AUTORIZA A. DONAIRE</t>
        </r>
      </text>
    </comment>
    <comment ref="L33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X34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PRESENTE EN OFICINA</t>
        </r>
      </text>
    </comment>
    <comment ref="AL36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Z37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22-05-23; P. ADMINISTRATIVO; AUTORIZA A. DONAIRE</t>
        </r>
      </text>
    </comment>
    <comment ref="AL38" authorId="1" shapeId="0" xr:uid="{00000000-0006-0000-04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P. ADMINISTRATIVO; AUTORIZA A. DONAIRE</t>
        </r>
      </text>
    </comment>
    <comment ref="AR39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PRESENTA L. MÉDICA POR 12 DÍAS; DESDE 18-05-23 HASTA 29-05-23</t>
        </r>
      </text>
    </comment>
    <comment ref="X40" authorId="2" shapeId="0" xr:uid="{00000000-0006-0000-0400-00001E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PRESENTA LICENCIA POR 07 DÍAS; DESDE 08-05-23 HASTA 14-05-23</t>
        </r>
      </text>
    </comment>
    <comment ref="AL40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PRESENTA L. MÉDICA POR 21 DÍAS; DESDE 15-05-23 HASTA 04-06-23</t>
        </r>
      </text>
    </comment>
    <comment ref="X41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PRESENTA RENUNCIA VOLUNTARIA; SUBE A ENTREGAR CARGOS Y SE RETIRÓ DE PLATAFORMA.</t>
        </r>
      </text>
    </comment>
    <comment ref="AP44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17-05-23; ASISTE A EXAMEN ACHS</t>
        </r>
      </text>
    </comment>
    <comment ref="AT47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19-05-23; PERMISO CON GOCE DE SUELDO; AUTORIZA A. DONAIRE</t>
        </r>
      </text>
    </comment>
    <comment ref="T48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06-05-23; PRESENTA LICENCIA POR 30 DÍAS; DESDE 06-05-23 HASTA 04-06-23</t>
        </r>
      </text>
    </comment>
    <comment ref="X52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PRESENTE EN OFICINA</t>
        </r>
      </text>
    </comment>
    <comment ref="BR52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31-05-23; PERMISO SIN GOCE DE SUELDO; AUTORIZA A. DONAIRE</t>
        </r>
      </text>
    </comment>
    <comment ref="L53" authorId="1" shapeId="0" xr:uid="{00000000-0006-0000-04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BH53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ADMINISTRATIVO; AUTORIZA A. DONAIRE</t>
        </r>
      </text>
    </comment>
    <comment ref="BN54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P. ADMINISTRATIVO; AUTORIZA A. DONAIRE</t>
        </r>
      </text>
    </comment>
    <comment ref="AN55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CURSO</t>
        </r>
      </text>
    </comment>
    <comment ref="BN55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TRABAJADOR NO SUBE POR RENUNCIA VOLUNTARIA</t>
        </r>
      </text>
    </comment>
    <comment ref="AL56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BH56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SIN GOCE DE SUELDO; AUTORIZA A. DONAIRE</t>
        </r>
      </text>
    </comment>
    <comment ref="N59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P. ADMINISTRATIVO; AUTORIZA A. DONAIRE</t>
        </r>
      </text>
    </comment>
    <comment ref="BH59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ADMINISTRATIVO; AUTORIZA A. DONAIRE</t>
        </r>
      </text>
    </comment>
    <comment ref="P60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R60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05-05-23; PRESENTA L. MÉDICA POR 15 DÍAS; DESDE EL 05-05-23 HASTA 19-05-23</t>
        </r>
      </text>
    </comment>
    <comment ref="AL61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U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W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BG5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BB8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23-06-23; P. ADMINISTRATIVO; AUTORIZA A. DONAIRE</t>
        </r>
      </text>
    </comment>
    <comment ref="BP10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P. ADMINISTRATIVO; AUTORIZA A. DONAIRE</t>
        </r>
      </text>
    </comment>
    <comment ref="BN1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29-06-23; P. ADMINISTRATIVO; AUTORIZA A. DONAIRE</t>
        </r>
      </text>
    </comment>
    <comment ref="AJ12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14-06-23; P. ADMINISTRATIVO; AUTORIZA A. DONAIRE</t>
        </r>
      </text>
    </comment>
    <comment ref="AV12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20-06-23; P. ADMINISTRATIVO; AUTORIZA A. DONAIRE</t>
        </r>
      </text>
    </comment>
    <comment ref="T13" authorId="2" shapeId="0" xr:uid="{00000000-0006-0000-0500-00000A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06-06-23; CAPACITACIÓN OPERADOR EQUIPOS EN STGO.(533-105)
</t>
        </r>
      </text>
    </comment>
    <comment ref="V13" authorId="2" shapeId="0" xr:uid="{00000000-0006-0000-0500-00000B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07-06-23; CAPACITACIÓN OPERADOR EQUIPOS EN STGO.(205)</t>
        </r>
      </text>
    </comment>
    <comment ref="AL13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L15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02-06-23; PERMISO CON GOCE DE SUELDO: AUTORIZA A. DONAIRE (POR ESTUDIO)</t>
        </r>
      </text>
    </comment>
    <comment ref="AN15" authorId="1" shapeId="0" xr:uid="{00000000-0006-0000-05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16-06-23; PERMISO CON GOCE DE SUELDO: AUTORIZA A. DONAIRE (POR ESTUDIO)</t>
        </r>
      </text>
    </comment>
    <comment ref="BP15" authorId="1" shapeId="0" xr:uid="{00000000-0006-0000-05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PERMISO CON GOCE DE SUELDO: AUTORIZA A. DONAIRE (POR ESTUDIO)</t>
        </r>
      </text>
    </comment>
    <comment ref="AH17" authorId="1" shapeId="0" xr:uid="{00000000-0006-0000-05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13-06-23; P. ADMINISTRATIVO; AUTORIZA A. DONAIRE</t>
        </r>
      </text>
    </comment>
    <comment ref="AZ17" authorId="1" shapeId="0" xr:uid="{00000000-0006-0000-05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P. ADMINISTRATIVO; AUTORIZA A. DONAIRE</t>
        </r>
      </text>
    </comment>
    <comment ref="V18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07-06-23; P. ADMINISTRATIVO; AUTORIZA A. DONAIRE</t>
        </r>
      </text>
    </comment>
    <comment ref="AL18" authorId="1" shapeId="0" xr:uid="{00000000-0006-0000-05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BJ18" authorId="1" shapeId="0" xr:uid="{00000000-0006-0000-05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PERMISO CON GOCE DE SUELDO; AUTORIZA A. DONAIRE</t>
        </r>
      </text>
    </comment>
    <comment ref="X19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08-06-23; P. ADMINISTRATIVO; AUTORIZA A. DONAIRE</t>
        </r>
      </text>
    </comment>
    <comment ref="BB20" authorId="1" shapeId="0" xr:uid="{00000000-0006-0000-05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BJ20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P. ADMINISTRATIVO; AUTORIZA A. DONAIRE</t>
        </r>
      </text>
    </comment>
    <comment ref="AV21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20-06-23; P. ADMINISTRATIVO; AUTORIZA A. DONAIRE</t>
        </r>
      </text>
    </comment>
    <comment ref="T22" authorId="1" shapeId="0" xr:uid="{00000000-0006-0000-05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06-06-23; P. ADMINISTRATIVO; AUTORIZA A. DONAIRE</t>
        </r>
      </text>
    </comment>
    <comment ref="AZ22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PRESENTA L. MÉDICA POR 11 DÍAS; DESDE EL 22-06-23 HASTA 02-07-23</t>
        </r>
      </text>
    </comment>
    <comment ref="Z24" authorId="1" shapeId="0" xr:uid="{00000000-0006-0000-05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09-06-23; P. ADMINISTRATIVO; AUTORIZA A. DONAIRE</t>
        </r>
      </text>
    </comment>
    <comment ref="BL24" authorId="1" shapeId="0" xr:uid="{00000000-0006-0000-05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P. ADMINISTRATIVO; AUTORIZA A. DONAIRE</t>
        </r>
      </text>
    </comment>
    <comment ref="BL25" authorId="2" shapeId="0" xr:uid="{00000000-0006-0000-0500-00001D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PRESENTA L. MÉDICA POR 120 DÍAS; DESDE 28-06-23 HASTA 25-10-23</t>
        </r>
      </text>
    </comment>
    <comment ref="AT26" authorId="1" shapeId="0" xr:uid="{00000000-0006-0000-05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PRESENTA L. MÉDICA POR 5 DÍAS; DESDE 19-06-23 HASTA 23-06-23</t>
        </r>
      </text>
    </comment>
    <comment ref="BL26" authorId="1" shapeId="0" xr:uid="{00000000-0006-0000-05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P. ADMINISTRATIVO; AUTORIZA A. DONAIRE</t>
        </r>
      </text>
    </comment>
    <comment ref="BB27" authorId="1" shapeId="0" xr:uid="{00000000-0006-0000-05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23-06-23; P. ADMINISTRATIVO; AUTORIZA A. DONAIRE</t>
        </r>
      </text>
    </comment>
    <comment ref="AN29" authorId="1" shapeId="0" xr:uid="{00000000-0006-0000-05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P. ADMINISTRATIVO; AUTORIZA A. DONAIRE</t>
        </r>
      </text>
    </comment>
    <comment ref="R30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P. ADMINISTRATIVO; AUTORIZA A. DONAIRE</t>
        </r>
      </text>
    </comment>
    <comment ref="AF35" authorId="1" shapeId="0" xr:uid="{00000000-0006-0000-05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AZ35" authorId="1" shapeId="0" xr:uid="{00000000-0006-0000-05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P. ADMINISTRATIVO; AUTORIZA A. DONAIRE</t>
        </r>
      </text>
    </comment>
    <comment ref="R36" authorId="1" shapeId="0" xr:uid="{00000000-0006-0000-05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P. ADMINISTRATIVO; AUTORIZA A. DONAIRE</t>
        </r>
      </text>
    </comment>
    <comment ref="BB36" authorId="1" shapeId="0" xr:uid="{00000000-0006-0000-05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Z37" authorId="1" shapeId="0" xr:uid="{00000000-0006-0000-05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09-06-23; P. ADMINISTRATIVO; AUTORIZA A. DONAIRE</t>
        </r>
      </text>
    </comment>
    <comment ref="AF38" authorId="1" shapeId="0" xr:uid="{00000000-0006-0000-05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BB38" authorId="1" shapeId="0" xr:uid="{00000000-0006-0000-05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AJ39" authorId="1" shapeId="0" xr:uid="{00000000-0006-0000-05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14-06-23; P. ADMINISTRATIVO; AUTORIZA A. DONAIRE</t>
        </r>
      </text>
    </comment>
    <comment ref="AL39" authorId="1" shapeId="0" xr:uid="{00000000-0006-0000-0500-00002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AN39" authorId="1" shapeId="0" xr:uid="{00000000-0006-0000-0500-00002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FALLECIMIENTO DE HIJO; A. DONAIRE INDICA QUE TIENE 7 DÍAS HÁBILES DE PERMISO C/GOCE DE SUELDO</t>
        </r>
      </text>
    </comment>
    <comment ref="R40" authorId="1" shapeId="0" xr:uid="{00000000-0006-0000-0500-00002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PRESENTA L. MÉDICA POR 30 DÍAS; DESDE 05-06-23 HASTA 04-07-23</t>
        </r>
      </text>
    </comment>
    <comment ref="J43" authorId="1" shapeId="0" xr:uid="{00000000-0006-0000-0500-00002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01-06-23; P. ADMINISTRATIVO; AUTORIZA A. DONAIRE</t>
        </r>
      </text>
    </comment>
    <comment ref="L44" authorId="1" shapeId="0" xr:uid="{00000000-0006-0000-0500-00002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02-06-23; P. ADMINISTRATIVO; AUTORIZA A. DONAIRE</t>
        </r>
      </text>
    </comment>
    <comment ref="BB44" authorId="1" shapeId="0" xr:uid="{00000000-0006-0000-0500-00003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T45" authorId="1" shapeId="0" xr:uid="{00000000-0006-0000-0500-00003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06-06-23; P. ADMINISTRATIVO; AUTORIZA A. DONAIRE</t>
        </r>
      </text>
    </comment>
    <comment ref="BN45" authorId="1" shapeId="0" xr:uid="{00000000-0006-0000-0500-00003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29-06-23; P. ADMINISTRATIVO; AUTORIZA A. DONAIRE</t>
        </r>
      </text>
    </comment>
    <comment ref="J46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01-06-23; PERMISO SIN GOCE DE SUELDO; AUTORIZA A. DONAIRE</t>
        </r>
      </text>
    </comment>
    <comment ref="AL46" authorId="1" shapeId="0" xr:uid="{00000000-0006-0000-0500-00003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PERMISO SIN GOCE DE SUELDO; AUTORIZA A. DONAIRE</t>
        </r>
      </text>
    </comment>
    <comment ref="R47" authorId="1" shapeId="0" xr:uid="{00000000-0006-0000-0500-00003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PRESENTA L. MÉDICA POR 60 DÍAS; DESDE 05-06-23 HASTA 03-08-23</t>
        </r>
      </text>
    </comment>
    <comment ref="BP51" authorId="1" shapeId="0" xr:uid="{00000000-0006-0000-0500-00003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PERMISO SIN GOCE DE SUELDO; AUTORIZA A. DONAIRE</t>
        </r>
      </text>
    </comment>
    <comment ref="AF52" authorId="1" shapeId="0" xr:uid="{00000000-0006-0000-0500-00003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AT53" authorId="1" shapeId="0" xr:uid="{00000000-0006-0000-0500-00003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P. ADMINISTRATIVO; AUTORIZA A. DONAIRE</t>
        </r>
      </text>
    </comment>
    <comment ref="BJ56" authorId="1" shapeId="0" xr:uid="{00000000-0006-0000-0500-00003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P. ADMINISTRATIVO; AUTORIZA A. DONAIRE</t>
        </r>
      </text>
    </comment>
    <comment ref="AT57" authorId="1" shapeId="0" xr:uid="{00000000-0006-0000-0500-00003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P. ADMINISTRATIVO; AUTORIZA A. DONAIRE</t>
        </r>
      </text>
    </comment>
    <comment ref="BJ57" authorId="1" shapeId="0" xr:uid="{00000000-0006-0000-0500-00003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PERMISO CON GOCE DE SUELDO; AUTORIZA A. DONAIRE</t>
        </r>
      </text>
    </comment>
    <comment ref="AN58" authorId="1" shapeId="0" xr:uid="{00000000-0006-0000-0500-00003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P. ADMINISTRATIVO; AUTORIZA A. DONAIRE</t>
        </r>
      </text>
    </comment>
    <comment ref="AT58" authorId="1" shapeId="0" xr:uid="{00000000-0006-0000-0500-00003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PRESENTA L. MÉDICA POR 5 DÍAS; DESDE 19-06-23 HASTA 23-06-23</t>
        </r>
      </text>
    </comment>
    <comment ref="BP59" authorId="1" shapeId="0" xr:uid="{00000000-0006-0000-0500-00003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P. ADMINISTRATIVO; AUTORIZA A. DONAIRE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R1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18-07-23; PERMISO SIN GOCE DE SUELDO; AUTORIZA A. DONAIRE (</t>
        </r>
        <r>
          <rPr>
            <b/>
            <sz val="9"/>
            <color indexed="81"/>
            <rFont val="Tahoma"/>
            <family val="2"/>
          </rPr>
          <t>ANULADO</t>
        </r>
        <r>
          <rPr>
            <sz val="9"/>
            <color indexed="81"/>
            <rFont val="Tahoma"/>
            <family val="2"/>
          </rPr>
          <t>).</t>
        </r>
        <r>
          <rPr>
            <b/>
            <sz val="9"/>
            <color indexed="81"/>
            <rFont val="Tahoma"/>
            <family val="2"/>
          </rPr>
          <t xml:space="preserve">
18-07-23; PRESENTA L. MÉDICA POR 12 DÍAS; DESDE 18-07-23 HASTA 29-07-23</t>
        </r>
      </text>
    </comment>
    <comment ref="AD15" authorId="2" shapeId="0" xr:uid="{00000000-0006-0000-06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11-07-23; ASISTE A OFICINA POR ACTIVIDAD DE SEGURIDAD</t>
        </r>
      </text>
    </comment>
    <comment ref="AJ15" authorId="2" shapeId="0" xr:uid="{00000000-0006-0000-06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14-07-23; PERMISO CON GOCE DE SUELDO: AUTORIZA A. DONAIRE (POR ESTUDIO)</t>
        </r>
      </text>
    </comment>
    <comment ref="BL15" authorId="2" shapeId="0" xr:uid="{00000000-0006-0000-06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28-07-23; PERMISO CON GOCE DE SUELDO: AUTORIZA A. DONAIRE (POR ESTUDIO)</t>
        </r>
      </text>
    </comment>
    <comment ref="N18" authorId="2" shapeId="0" xr:uid="{00000000-0006-0000-06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18" authorId="2" shapeId="0" xr:uid="{00000000-0006-0000-06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18" authorId="2" shapeId="0" xr:uid="{00000000-0006-0000-06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18" authorId="2" shapeId="0" xr:uid="{00000000-0006-0000-06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18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AF20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12-07-23; PRESENTA L. MÉDICA POR 5 DÍAS; DESDE 12-07-23 HASTA 16-07-23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20" authorId="2" shapeId="0" xr:uid="{00000000-0006-0000-06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17-07-23; PRESENTA L. MÉDICA POR 5 DÍAS; DESDE 17-07-23 HASTA 21-07-23</t>
        </r>
      </text>
    </comment>
    <comment ref="N22" authorId="2" shapeId="0" xr:uid="{00000000-0006-0000-06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PRESENTA L. MÉDICA POR 21 DÍAS; DESDE EL 03-07-23 HASTA 23-07-23</t>
        </r>
      </text>
    </comment>
    <comment ref="AT24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19-07-23; PERMISO SIN GOCE DE SUELDO; AUTORIZA A. DONAIRE</t>
        </r>
      </text>
    </comment>
    <comment ref="R34" authorId="2" shapeId="0" xr:uid="{00000000-0006-0000-06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PERMISO SIN GOCE DE SUELDO; AUTORIZA A. DONAIRE</t>
        </r>
      </text>
    </comment>
    <comment ref="R40" authorId="2" shapeId="0" xr:uid="{00000000-0006-0000-06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PRESENTA L. MÉDICA POR 30 DÍAS; DESDE 05-07-23 HASTA 03-08-23</t>
        </r>
      </text>
    </comment>
    <comment ref="P45" authorId="2" shapeId="0" xr:uid="{00000000-0006-0000-06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EXAMEN OCUPACIONAL ACHS</t>
        </r>
      </text>
    </comment>
    <comment ref="N57" authorId="2" shapeId="0" xr:uid="{00000000-0006-0000-06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57" authorId="2" shapeId="0" xr:uid="{00000000-0006-0000-06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57" authorId="2" shapeId="0" xr:uid="{00000000-0006-0000-06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57" authorId="2" shapeId="0" xr:uid="{00000000-0006-0000-06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57" authorId="2" shapeId="0" xr:uid="{00000000-0006-0000-06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BD57" authorId="2" shapeId="0" xr:uid="{00000000-0006-0000-0600-000018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24-07-23; SUPERVISOR V. JARA INDICA QUE TRABAJADOR ESTABA CON VÓMITO; POSIBLE LICENCIA (SE DEJA PENDIENTE)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</authors>
  <commentList>
    <comment ref="BW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X1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reruro: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08-08-23; EXAMEN DE RUIDO Y SILICE</t>
        </r>
      </text>
    </comment>
    <comment ref="Z36" authorId="1" shapeId="0" xr:uid="{00000000-0006-0000-0700-000004000000}">
      <text>
        <r>
          <rPr>
            <b/>
            <sz val="9"/>
            <color indexed="81"/>
            <rFont val="Tahoma"/>
            <charset val="1"/>
          </rPr>
          <t>reruro: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09-08-23; EXAMEN DE RUIDO Y SILICE</t>
        </r>
      </text>
    </comment>
    <comment ref="AB59" authorId="1" shapeId="0" xr:uid="{00000000-0006-0000-0700-000005000000}">
      <text>
        <r>
          <rPr>
            <b/>
            <sz val="9"/>
            <color indexed="81"/>
            <rFont val="Tahoma"/>
            <charset val="1"/>
          </rPr>
          <t>reruro: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10-08-23; EXAMEN DE RUIDO Y SILICE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sharedStrings.xml><?xml version="1.0" encoding="utf-8"?>
<sst xmlns="http://schemas.openxmlformats.org/spreadsheetml/2006/main" count="18060" uniqueCount="293">
  <si>
    <t xml:space="preserve"> </t>
  </si>
  <si>
    <t>PLANILLA  ASISTENCIA MIES      Mes: ENERO 2023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</si>
  <si>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</si>
  <si>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</si>
  <si>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</si>
  <si>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</si>
  <si>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</si>
  <si>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</si>
  <si>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</si>
  <si>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</si>
  <si>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</si>
  <si>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</si>
  <si>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</si>
  <si>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</si>
  <si>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</si>
  <si>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</si>
  <si>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</si>
  <si>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</si>
  <si>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</si>
  <si>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</si>
  <si>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</si>
  <si>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</si>
  <si>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</si>
  <si>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</si>
  <si>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</si>
  <si>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</si>
  <si>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</si>
  <si>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</si>
  <si>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</si>
  <si>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</si>
  <si>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</si>
  <si>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</si>
  <si>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</si>
  <si>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</si>
  <si>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</si>
  <si>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</si>
  <si>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</si>
  <si>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</si>
  <si>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</si>
  <si>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</si>
  <si>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</si>
  <si>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</si>
  <si>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</si>
  <si>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</si>
  <si>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</si>
  <si>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</si>
  <si>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</si>
  <si>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</si>
  <si>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</si>
  <si>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</si>
  <si>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</si>
  <si>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</si>
  <si>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</si>
  <si>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</si>
  <si>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BAHAMONDEZ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</si>
  <si>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</si>
  <si>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</si>
  <si>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</si>
  <si>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</si>
  <si>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</si>
  <si>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</si>
  <si>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</si>
  <si>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</si>
  <si>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</si>
  <si>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</si>
  <si>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</si>
  <si>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</si>
  <si>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</si>
  <si>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</si>
  <si>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</si>
  <si>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</si>
  <si>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</si>
  <si>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</si>
  <si>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</si>
  <si>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</si>
  <si>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</si>
  <si>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</si>
  <si>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</si>
  <si>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</si>
  <si>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</si>
  <si>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CASTILLO</t>
  </si>
  <si>
    <t>ARAYA</t>
  </si>
  <si>
    <t>CLAUDIO ANTONIO ARIEL</t>
  </si>
  <si>
    <t>20369552-7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</si>
  <si>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</si>
  <si>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</si>
  <si>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</si>
  <si>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</si>
  <si>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</si>
  <si>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</si>
  <si>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</si>
  <si>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</si>
  <si>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</si>
  <si>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</si>
  <si>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</si>
  <si>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JOSE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</si>
  <si>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</si>
  <si>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</si>
  <si>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</si>
  <si>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</si>
  <si>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</si>
  <si>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</si>
  <si>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</si>
  <si>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</si>
  <si>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</si>
  <si>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</si>
  <si>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</si>
  <si>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</si>
  <si>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</si>
  <si>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</si>
  <si>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</si>
  <si>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</si>
  <si>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</si>
  <si>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</si>
  <si>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</si>
  <si>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</si>
  <si>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</si>
  <si>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</si>
  <si>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</si>
  <si>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</si>
  <si>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</si>
  <si>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</si>
  <si>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</si>
  <si>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</si>
  <si>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</si>
  <si>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</si>
  <si>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</si>
  <si>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</si>
  <si>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</si>
  <si>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</si>
  <si>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</si>
  <si>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</si>
  <si>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</si>
  <si>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</si>
  <si>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</si>
  <si>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</si>
  <si>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</si>
  <si>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</si>
  <si>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</si>
  <si>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</si>
  <si>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</si>
  <si>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</si>
  <si>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</si>
  <si>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</si>
  <si>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</si>
  <si>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</si>
  <si>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</si>
  <si>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</si>
  <si>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</si>
  <si>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</si>
  <si>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</si>
  <si>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</si>
  <si>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</si>
  <si>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</si>
  <si>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</si>
  <si>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</si>
  <si>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</si>
  <si>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</si>
  <si>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</si>
  <si>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MORALES</t>
  </si>
  <si>
    <t xml:space="preserve">LEON </t>
  </si>
  <si>
    <t xml:space="preserve">MANUEL  ALEJANDRO </t>
  </si>
  <si>
    <t>17136291-1</t>
  </si>
  <si>
    <t>NIETO</t>
  </si>
  <si>
    <t>DE LA PAZ</t>
  </si>
  <si>
    <t>LUKAS HERNAN</t>
  </si>
  <si>
    <t>19589938-K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</si>
  <si>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</si>
  <si>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</si>
  <si>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</si>
  <si>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</si>
  <si>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</si>
  <si>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</si>
  <si>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</si>
  <si>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</si>
  <si>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</si>
  <si>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</si>
  <si>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</si>
  <si>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</si>
  <si>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</si>
  <si>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</si>
  <si>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LUIS MIGUEL</t>
  </si>
  <si>
    <t>17138589-K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</si>
  <si>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</si>
  <si>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</si>
  <si>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</si>
  <si>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</si>
  <si>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</si>
  <si>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</si>
  <si>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</si>
  <si>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</si>
  <si>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</si>
  <si>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</si>
  <si>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</si>
  <si>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</si>
  <si>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</si>
  <si>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</si>
  <si>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</si>
  <si>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</si>
  <si>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</si>
  <si>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</si>
  <si>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</si>
  <si>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</si>
  <si>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</si>
  <si>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</si>
  <si>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</si>
  <si>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</si>
  <si>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</si>
  <si>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</si>
  <si>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</si>
  <si>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</si>
  <si>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ZAMORANO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</si>
  <si>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</si>
  <si>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</si>
  <si>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</si>
  <si>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</si>
  <si>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</si>
  <si>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</si>
  <si>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</si>
  <si>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</si>
  <si>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</si>
  <si>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</si>
  <si>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</si>
  <si>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</si>
  <si>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FEBRERO 2023</t>
  </si>
  <si>
    <t>PLANILLA  ASISTENCIA MIES      Mes: MARZO 2023</t>
  </si>
  <si>
    <t>PLANILLA  ASISTENCIA MIES      Mes: ABRIL 2023</t>
  </si>
  <si>
    <t>PLANILLA  ASISTENCIA MIES      Mes: MAYO 2023</t>
  </si>
  <si>
    <t>PLANILLA  ASISTENCIA MIES      Mes: JUNIO 2023</t>
  </si>
  <si>
    <t>PLANILLA  ASISTENCIA MIES      Mes: JULIO 2023</t>
  </si>
  <si>
    <t>PLANILLA  ASISTENCIA MIES      Mes: AGOSTO 2023</t>
  </si>
  <si>
    <t>PLANILLA  ASISTENCIA MIES      Mes: SEPTIEMBRE 2023</t>
  </si>
  <si>
    <t>PLANILLA  ASISTENCIA MIES      Mes: OCTUBRE 2023</t>
  </si>
  <si>
    <t>PLANILLA  ASISTENCIA MIES      Mes: NOVIEMBRE 2023</t>
  </si>
  <si>
    <t>PLANILLA  ASISTENCIA MIES      Mes: DICIEMBRE 2023</t>
  </si>
  <si>
    <t>19591961-5</t>
  </si>
  <si>
    <t>BAHAMONDES</t>
  </si>
  <si>
    <t>Lm</t>
  </si>
  <si>
    <t>A</t>
  </si>
  <si>
    <t>LUCERO</t>
  </si>
  <si>
    <t>FRANCISCO IGNACIO</t>
  </si>
  <si>
    <t>19067850-4</t>
  </si>
  <si>
    <t>ARMIJO</t>
  </si>
  <si>
    <t>15108244-0</t>
  </si>
  <si>
    <t>SANTANDER</t>
  </si>
  <si>
    <t>CLAUDIO ANDRES</t>
  </si>
  <si>
    <t>15962626-1</t>
  </si>
  <si>
    <t>SOTELO</t>
  </si>
  <si>
    <t>LEMUS</t>
  </si>
  <si>
    <t>17522329-0</t>
  </si>
  <si>
    <t>Au</t>
  </si>
  <si>
    <t>Ad</t>
  </si>
  <si>
    <t>Fa</t>
  </si>
  <si>
    <t>Pc</t>
  </si>
  <si>
    <t>CABEZAS</t>
  </si>
  <si>
    <t>PARRA</t>
  </si>
  <si>
    <t>VÍCTOR MANUEL</t>
  </si>
  <si>
    <t>18105130-2</t>
  </si>
  <si>
    <t>INOSTROZA</t>
  </si>
  <si>
    <t>REYES</t>
  </si>
  <si>
    <t>11891111-3</t>
  </si>
  <si>
    <t>LIRA</t>
  </si>
  <si>
    <t>PAULINA ALICIA LOURDES</t>
  </si>
  <si>
    <t>15738659-K</t>
  </si>
  <si>
    <t>-</t>
  </si>
  <si>
    <t>MAURO NICOLAS</t>
  </si>
  <si>
    <t xml:space="preserve"> 
28057454-6</t>
  </si>
  <si>
    <t>ROMERO</t>
  </si>
  <si>
    <t>JORQUERA</t>
  </si>
  <si>
    <t>PÉREZ</t>
  </si>
  <si>
    <t>ESTEBAN</t>
  </si>
  <si>
    <t>PATRICIO IGNACIO</t>
  </si>
  <si>
    <t>19265783-0</t>
  </si>
  <si>
    <t>SALAS</t>
  </si>
  <si>
    <t>LUCIANO EDUARDO</t>
  </si>
  <si>
    <t>19262899-7</t>
  </si>
  <si>
    <t>18043770-3</t>
  </si>
  <si>
    <t>}</t>
  </si>
  <si>
    <t>CHRISTOPHER ALEJANDRO</t>
  </si>
  <si>
    <t>CASINO</t>
  </si>
  <si>
    <t>TIP</t>
  </si>
  <si>
    <t>TURNO</t>
  </si>
  <si>
    <t>FECHA</t>
  </si>
  <si>
    <t>HORA</t>
  </si>
  <si>
    <t>CANTIDAD</t>
  </si>
  <si>
    <t>STOCK DISPONIBLE</t>
  </si>
  <si>
    <t>CANTIDAD SOLICITADA</t>
  </si>
  <si>
    <t>NOMBRE RETIRO</t>
  </si>
  <si>
    <t>COLÓN CENTRAL</t>
  </si>
  <si>
    <t>LUIS RUBIO</t>
  </si>
  <si>
    <t>REGISTRO DE CHOCA ESPECIAL MEJORADA OVERHAUL TTE. 8_CONTRATO 4600020367</t>
  </si>
  <si>
    <t>STOCK INICIAL:       20-06-2023</t>
  </si>
  <si>
    <t>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</si>
</sst>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/mm/yyyy;@"/>
    <numFmt numFmtId="165" formatCode="dd\/mmm\/yy"/>
    <numFmt numFmtId="166" formatCode="#,##0\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.5"/>
      <name val="Arial"/>
      <family val="2"/>
    </font>
    <font>
      <sz val="8"/>
      <color rgb="FFFF0000"/>
      <name val="Arial"/>
      <family val="2"/>
    </font>
    <font>
      <sz val="8"/>
      <color theme="0" tint="-0.14999847407452621"/>
      <name val="Arial"/>
      <family val="2"/>
    </font>
    <font>
      <sz val="11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25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5"/>
      <color theme="5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41" fontId="20" fillId="0" borderId="0" applyFont="0" applyFill="0" applyBorder="0" applyAlignment="0" applyProtection="0"/>
  </cellStyleXfs>
  <cellXfs count="32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2" fontId="0" fillId="2" borderId="0" xfId="0" applyNumberFormat="1" applyFill="1"/>
    <xf numFmtId="2" fontId="6" fillId="2" borderId="0" xfId="0" applyNumberFormat="1" applyFont="1" applyFill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3" borderId="0" xfId="0" applyNumberFormat="1" applyFill="1"/>
    <xf numFmtId="2" fontId="3" fillId="0" borderId="0" xfId="0" applyNumberFormat="1" applyFont="1"/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2" xfId="0" applyFont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3" fillId="0" borderId="37" xfId="3" applyFont="1" applyBorder="1" applyAlignment="1">
      <alignment horizont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1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left" vertical="center"/>
    </xf>
    <xf numFmtId="0" fontId="11" fillId="2" borderId="47" xfId="0" applyFont="1" applyFill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4" borderId="48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8" xfId="1" applyFont="1" applyBorder="1" applyAlignment="1">
      <alignment horizontal="center"/>
    </xf>
    <xf numFmtId="0" fontId="3" fillId="0" borderId="49" xfId="2" applyFont="1" applyBorder="1" applyAlignment="1">
      <alignment horizontal="center"/>
    </xf>
    <xf numFmtId="0" fontId="3" fillId="0" borderId="50" xfId="1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3" fillId="0" borderId="29" xfId="1" applyFont="1" applyBorder="1" applyAlignment="1">
      <alignment horizontal="center"/>
    </xf>
    <xf numFmtId="0" fontId="3" fillId="0" borderId="30" xfId="2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17" fillId="0" borderId="37" xfId="2" applyFont="1" applyBorder="1" applyAlignment="1">
      <alignment horizontal="center"/>
    </xf>
    <xf numFmtId="0" fontId="3" fillId="0" borderId="45" xfId="2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3" xfId="2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0" borderId="54" xfId="2" applyFont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1" xfId="0" applyFont="1" applyFill="1" applyBorder="1" applyAlignment="1">
      <alignment horizontal="center"/>
    </xf>
    <xf numFmtId="0" fontId="3" fillId="0" borderId="56" xfId="2" applyFont="1" applyBorder="1" applyAlignment="1">
      <alignment horizontal="center"/>
    </xf>
    <xf numFmtId="0" fontId="3" fillId="4" borderId="19" xfId="1" applyFont="1" applyFill="1" applyBorder="1" applyAlignment="1">
      <alignment horizontal="center"/>
    </xf>
    <xf numFmtId="0" fontId="3" fillId="4" borderId="20" xfId="2" applyFont="1" applyFill="1" applyBorder="1" applyAlignment="1">
      <alignment horizontal="center"/>
    </xf>
    <xf numFmtId="0" fontId="3" fillId="4" borderId="36" xfId="1" applyFont="1" applyFill="1" applyBorder="1" applyAlignment="1">
      <alignment horizontal="center"/>
    </xf>
    <xf numFmtId="0" fontId="3" fillId="4" borderId="37" xfId="2" applyFont="1" applyFill="1" applyBorder="1" applyAlignment="1">
      <alignment horizontal="center"/>
    </xf>
    <xf numFmtId="0" fontId="3" fillId="4" borderId="48" xfId="1" applyFont="1" applyFill="1" applyBorder="1" applyAlignment="1">
      <alignment horizontal="center"/>
    </xf>
    <xf numFmtId="0" fontId="3" fillId="4" borderId="49" xfId="2" applyFont="1" applyFill="1" applyBorder="1" applyAlignment="1">
      <alignment horizontal="center"/>
    </xf>
    <xf numFmtId="0" fontId="12" fillId="0" borderId="34" xfId="0" applyFont="1" applyBorder="1" applyAlignment="1">
      <alignment horizontal="left" vertical="center"/>
    </xf>
    <xf numFmtId="0" fontId="3" fillId="0" borderId="57" xfId="1" applyFont="1" applyBorder="1" applyAlignment="1">
      <alignment horizontal="center"/>
    </xf>
    <xf numFmtId="0" fontId="3" fillId="7" borderId="36" xfId="1" applyFont="1" applyFill="1" applyBorder="1" applyAlignment="1">
      <alignment horizontal="center"/>
    </xf>
    <xf numFmtId="0" fontId="3" fillId="7" borderId="37" xfId="2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31" xfId="1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3" fillId="0" borderId="30" xfId="3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2" borderId="36" xfId="1" applyFont="1" applyFill="1" applyBorder="1" applyAlignment="1">
      <alignment horizontal="center"/>
    </xf>
    <xf numFmtId="0" fontId="3" fillId="2" borderId="37" xfId="2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29" xfId="1" applyFont="1" applyFill="1" applyBorder="1" applyAlignment="1">
      <alignment horizontal="center"/>
    </xf>
    <xf numFmtId="0" fontId="3" fillId="7" borderId="30" xfId="2" applyFont="1" applyFill="1" applyBorder="1" applyAlignment="1">
      <alignment horizontal="center"/>
    </xf>
    <xf numFmtId="0" fontId="0" fillId="2" borderId="59" xfId="0" applyFill="1" applyBorder="1"/>
    <xf numFmtId="0" fontId="0" fillId="3" borderId="54" xfId="0" applyFill="1" applyBorder="1"/>
    <xf numFmtId="0" fontId="0" fillId="3" borderId="60" xfId="0" applyFill="1" applyBorder="1"/>
    <xf numFmtId="0" fontId="1" fillId="2" borderId="36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3" fillId="4" borderId="52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/>
    </xf>
    <xf numFmtId="0" fontId="11" fillId="2" borderId="62" xfId="0" applyFont="1" applyFill="1" applyBorder="1" applyAlignment="1">
      <alignment horizontal="left" vertical="center"/>
    </xf>
    <xf numFmtId="0" fontId="3" fillId="7" borderId="48" xfId="1" applyFont="1" applyFill="1" applyBorder="1" applyAlignment="1">
      <alignment horizontal="center"/>
    </xf>
    <xf numFmtId="0" fontId="3" fillId="7" borderId="49" xfId="2" applyFont="1" applyFill="1" applyBorder="1" applyAlignment="1">
      <alignment horizontal="center"/>
    </xf>
    <xf numFmtId="0" fontId="3" fillId="7" borderId="48" xfId="0" applyFont="1" applyFill="1" applyBorder="1" applyAlignment="1">
      <alignment horizontal="center"/>
    </xf>
    <xf numFmtId="0" fontId="3" fillId="7" borderId="49" xfId="0" applyFont="1" applyFill="1" applyBorder="1" applyAlignment="1">
      <alignment horizontal="center"/>
    </xf>
    <xf numFmtId="0" fontId="3" fillId="0" borderId="38" xfId="2" applyFont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2" fillId="2" borderId="34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13" borderId="36" xfId="1" applyFont="1" applyFill="1" applyBorder="1" applyAlignment="1">
      <alignment horizontal="center"/>
    </xf>
    <xf numFmtId="0" fontId="3" fillId="13" borderId="37" xfId="2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3" fillId="14" borderId="36" xfId="1" applyFont="1" applyFill="1" applyBorder="1" applyAlignment="1">
      <alignment horizontal="center"/>
    </xf>
    <xf numFmtId="0" fontId="3" fillId="14" borderId="37" xfId="2" applyFont="1" applyFill="1" applyBorder="1" applyAlignment="1">
      <alignment horizontal="center"/>
    </xf>
    <xf numFmtId="0" fontId="3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/>
    </xf>
    <xf numFmtId="0" fontId="3" fillId="14" borderId="31" xfId="0" applyFont="1" applyFill="1" applyBorder="1" applyAlignment="1">
      <alignment horizontal="center"/>
    </xf>
    <xf numFmtId="0" fontId="3" fillId="14" borderId="38" xfId="0" applyFont="1" applyFill="1" applyBorder="1" applyAlignment="1">
      <alignment horizontal="center"/>
    </xf>
    <xf numFmtId="0" fontId="3" fillId="14" borderId="29" xfId="1" applyFont="1" applyFill="1" applyBorder="1" applyAlignment="1">
      <alignment horizontal="center"/>
    </xf>
    <xf numFmtId="0" fontId="3" fillId="14" borderId="30" xfId="2" applyFont="1" applyFill="1" applyBorder="1" applyAlignment="1">
      <alignment horizontal="center"/>
    </xf>
    <xf numFmtId="0" fontId="3" fillId="12" borderId="36" xfId="1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 vertical="center"/>
    </xf>
    <xf numFmtId="0" fontId="3" fillId="13" borderId="19" xfId="1" applyFont="1" applyFill="1" applyBorder="1" applyAlignment="1">
      <alignment horizontal="center"/>
    </xf>
    <xf numFmtId="0" fontId="3" fillId="13" borderId="20" xfId="2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3" fillId="13" borderId="38" xfId="0" applyFont="1" applyFill="1" applyBorder="1" applyAlignment="1">
      <alignment horizontal="center"/>
    </xf>
    <xf numFmtId="0" fontId="3" fillId="13" borderId="48" xfId="1" applyFont="1" applyFill="1" applyBorder="1" applyAlignment="1">
      <alignment horizontal="center"/>
    </xf>
    <xf numFmtId="0" fontId="3" fillId="13" borderId="49" xfId="2" applyFont="1" applyFill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left" wrapText="1"/>
    </xf>
    <xf numFmtId="0" fontId="1" fillId="2" borderId="57" xfId="0" applyFont="1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0" fillId="2" borderId="18" xfId="0" applyFill="1" applyBorder="1"/>
    <xf numFmtId="0" fontId="0" fillId="3" borderId="17" xfId="0" applyFill="1" applyBorder="1"/>
    <xf numFmtId="0" fontId="0" fillId="3" borderId="16" xfId="0" applyFill="1" applyBorder="1"/>
    <xf numFmtId="0" fontId="3" fillId="7" borderId="55" xfId="2" applyFont="1" applyFill="1" applyBorder="1" applyAlignment="1">
      <alignment horizontal="center"/>
    </xf>
    <xf numFmtId="0" fontId="14" fillId="2" borderId="24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/>
    </xf>
    <xf numFmtId="0" fontId="3" fillId="13" borderId="29" xfId="1" applyFont="1" applyFill="1" applyBorder="1" applyAlignment="1">
      <alignment horizontal="center"/>
    </xf>
    <xf numFmtId="0" fontId="3" fillId="13" borderId="30" xfId="2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2" fillId="2" borderId="64" xfId="0" applyFont="1" applyFill="1" applyBorder="1" applyAlignment="1">
      <alignment horizontal="left" vertical="center"/>
    </xf>
    <xf numFmtId="0" fontId="13" fillId="0" borderId="65" xfId="0" applyFont="1" applyBorder="1" applyAlignment="1">
      <alignment horizont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50" xfId="0" applyFont="1" applyFill="1" applyBorder="1" applyAlignment="1">
      <alignment horizontal="center"/>
    </xf>
    <xf numFmtId="0" fontId="3" fillId="13" borderId="51" xfId="0" applyFont="1" applyFill="1" applyBorder="1" applyAlignment="1">
      <alignment horizontal="center"/>
    </xf>
    <xf numFmtId="0" fontId="3" fillId="13" borderId="3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0" fillId="10" borderId="66" xfId="0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3" fillId="0" borderId="36" xfId="2" applyFont="1" applyBorder="1" applyAlignment="1">
      <alignment horizontal="center"/>
    </xf>
    <xf numFmtId="0" fontId="3" fillId="0" borderId="39" xfId="2" applyFont="1" applyBorder="1" applyAlignment="1">
      <alignment horizontal="center"/>
    </xf>
    <xf numFmtId="0" fontId="3" fillId="0" borderId="65" xfId="2" applyFont="1" applyBorder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1" fillId="2" borderId="50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166" fontId="29" fillId="0" borderId="0" xfId="4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20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11" borderId="67" xfId="0" applyFont="1" applyFill="1" applyBorder="1" applyAlignment="1">
      <alignment horizontal="center" vertical="center" wrapText="1"/>
    </xf>
    <xf numFmtId="0" fontId="28" fillId="11" borderId="67" xfId="0" applyFont="1" applyFill="1" applyBorder="1" applyAlignment="1">
      <alignment horizontal="center" vertical="center"/>
    </xf>
    <xf numFmtId="0" fontId="27" fillId="10" borderId="67" xfId="0" applyFont="1" applyFill="1" applyBorder="1" applyAlignment="1">
      <alignment horizontal="center" vertical="center" wrapText="1"/>
    </xf>
    <xf numFmtId="0" fontId="28" fillId="10" borderId="67" xfId="0" applyFont="1" applyFill="1" applyBorder="1" applyAlignment="1">
      <alignment horizontal="centerContinuous" vertical="center" wrapText="1"/>
    </xf>
    <xf numFmtId="0" fontId="0" fillId="10" borderId="67" xfId="0" applyFill="1" applyBorder="1" applyAlignment="1">
      <alignment horizontal="centerContinuous" vertical="center" wrapText="1"/>
    </xf>
    <xf numFmtId="0" fontId="27" fillId="4" borderId="67" xfId="0" applyFont="1" applyFill="1" applyBorder="1" applyAlignment="1">
      <alignment horizontal="center" vertical="center" wrapText="1"/>
    </xf>
    <xf numFmtId="0" fontId="28" fillId="4" borderId="67" xfId="0" applyFont="1" applyFill="1" applyBorder="1" applyAlignment="1">
      <alignment horizontal="center" vertical="center"/>
    </xf>
    <xf numFmtId="0" fontId="25" fillId="16" borderId="68" xfId="0" applyFont="1" applyFill="1" applyBorder="1" applyAlignment="1">
      <alignment horizontal="centerContinuous" vertical="center" wrapText="1"/>
    </xf>
    <xf numFmtId="0" fontId="0" fillId="16" borderId="69" xfId="0" applyFill="1" applyBorder="1" applyAlignment="1">
      <alignment horizontal="centerContinuous" vertical="center" wrapText="1"/>
    </xf>
    <xf numFmtId="0" fontId="0" fillId="16" borderId="70" xfId="0" applyFill="1" applyBorder="1" applyAlignment="1">
      <alignment horizontal="centerContinuous" vertical="center" wrapText="1"/>
    </xf>
    <xf numFmtId="0" fontId="10" fillId="3" borderId="0" xfId="0" applyFont="1" applyFill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164" fontId="18" fillId="13" borderId="4" xfId="0" applyNumberFormat="1" applyFont="1" applyFill="1" applyBorder="1" applyAlignment="1">
      <alignment horizontal="center" vertical="center" wrapText="1"/>
    </xf>
    <xf numFmtId="164" fontId="18" fillId="13" borderId="5" xfId="0" applyNumberFormat="1" applyFont="1" applyFill="1" applyBorder="1" applyAlignment="1">
      <alignment horizontal="center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49" fontId="18" fillId="13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5">
    <cellStyle name="Millares [0]" xfId="4" builtinId="6"/>
    <cellStyle name="Normal" xfId="0" builtinId="0"/>
    <cellStyle name="Normal 5" xfId="2" xr:uid="{00000000-0005-0000-0000-000002000000}"/>
    <cellStyle name="Normal 6" xfId="1" xr:uid="{00000000-0005-0000-0000-000003000000}"/>
    <cellStyle name="Normal 7" xfId="3" xr:uid="{00000000-0005-0000-0000-000004000000}"/>
  </cellStyles>
  <dxfs count="52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strike val="0"/>
        <outline val="0"/>
        <shadow val="0"/>
        <u val="none"/>
        <vertAlign val="baseline"/>
        <sz val="14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5" formatCode="dd\/mmm\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6" formatCode="#,##0\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8" tint="-0.249977111117893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178595</xdr:rowOff>
    </xdr:from>
    <xdr:to>
      <xdr:col>3</xdr:col>
      <xdr:colOff>503546</xdr:colOff>
      <xdr:row>4</xdr:row>
      <xdr:rowOff>232472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369095"/>
          <a:ext cx="1729890" cy="70872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6:H10" totalsRowShown="0" headerRowDxfId="1510" dataDxfId="1509">
  <autoFilter ref="B6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ASINO" dataDxfId="1508"/>
    <tableColumn id="2" xr3:uid="{00000000-0010-0000-0000-000002000000}" name="NOMBRE RETIRO" dataDxfId="1507" dataCellStyle="Millares [0]"/>
    <tableColumn id="3" xr3:uid="{00000000-0010-0000-0000-000003000000}" name="TIP" dataDxfId="1506"/>
    <tableColumn id="4" xr3:uid="{00000000-0010-0000-0000-000004000000}" name="TURNO" dataDxfId="1505"/>
    <tableColumn id="5" xr3:uid="{00000000-0010-0000-0000-000005000000}" name="FECHA" dataDxfId="1504"/>
    <tableColumn id="6" xr3:uid="{00000000-0010-0000-0000-000006000000}" name="HORA" dataDxfId="1503"/>
    <tableColumn id="7" xr3:uid="{00000000-0010-0000-0000-000007000000}" name="CANTIDAD" dataDxfId="1502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C63"/>
  <sheetViews>
    <sheetView zoomScale="80" zoomScaleNormal="80" workbookViewId="0">
      <pane xSplit="8" ySplit="7" topLeftCell="I20" activePane="bottomRight" state="frozen"/>
      <selection pane="topRight" activeCell="I1" sqref="I1"/>
      <selection pane="bottomLeft" activeCell="A8" sqref="A8"/>
      <selection pane="bottomRight" activeCell="B29" sqref="A29:XFD2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1</v>
      </c>
      <c r="E4" s="14"/>
      <c r="F4" s="14"/>
      <c r="G4" s="15"/>
      <c r="H4" s="16"/>
      <c r="I4" s="316" t="s">
        <v>2</v>
      </c>
      <c r="J4" s="317"/>
      <c r="K4" s="316" t="s">
        <v>3</v>
      </c>
      <c r="L4" s="317"/>
      <c r="M4" s="284" t="s">
        <v>4</v>
      </c>
      <c r="N4" s="285"/>
      <c r="O4" s="284" t="s">
        <v>5</v>
      </c>
      <c r="P4" s="285"/>
      <c r="Q4" s="284" t="s">
        <v>6</v>
      </c>
      <c r="R4" s="285"/>
      <c r="S4" s="284" t="s">
        <v>7</v>
      </c>
      <c r="T4" s="285"/>
      <c r="U4" s="316" t="s">
        <v>8</v>
      </c>
      <c r="V4" s="317"/>
      <c r="W4" s="316" t="s">
        <v>2</v>
      </c>
      <c r="X4" s="317"/>
      <c r="Y4" s="284" t="s">
        <v>3</v>
      </c>
      <c r="Z4" s="285"/>
      <c r="AA4" s="284" t="s">
        <v>4</v>
      </c>
      <c r="AB4" s="285"/>
      <c r="AC4" s="284" t="s">
        <v>5</v>
      </c>
      <c r="AD4" s="285"/>
      <c r="AE4" s="284" t="s">
        <v>6</v>
      </c>
      <c r="AF4" s="285"/>
      <c r="AG4" s="284" t="s">
        <v>7</v>
      </c>
      <c r="AH4" s="285"/>
      <c r="AI4" s="316" t="s">
        <v>8</v>
      </c>
      <c r="AJ4" s="317"/>
      <c r="AK4" s="316" t="s">
        <v>2</v>
      </c>
      <c r="AL4" s="317"/>
      <c r="AM4" s="284" t="s">
        <v>3</v>
      </c>
      <c r="AN4" s="285"/>
      <c r="AO4" s="284" t="s">
        <v>4</v>
      </c>
      <c r="AP4" s="285"/>
      <c r="AQ4" s="284" t="s">
        <v>5</v>
      </c>
      <c r="AR4" s="285"/>
      <c r="AS4" s="284" t="s">
        <v>6</v>
      </c>
      <c r="AT4" s="285"/>
      <c r="AU4" s="284" t="s">
        <v>7</v>
      </c>
      <c r="AV4" s="285"/>
      <c r="AW4" s="316" t="s">
        <v>8</v>
      </c>
      <c r="AX4" s="317"/>
      <c r="AY4" s="316" t="s">
        <v>2</v>
      </c>
      <c r="AZ4" s="317"/>
      <c r="BA4" s="284" t="s">
        <v>3</v>
      </c>
      <c r="BB4" s="285"/>
      <c r="BC4" s="284" t="s">
        <v>4</v>
      </c>
      <c r="BD4" s="285"/>
      <c r="BE4" s="284" t="s">
        <v>5</v>
      </c>
      <c r="BF4" s="285"/>
      <c r="BG4" s="284" t="s">
        <v>6</v>
      </c>
      <c r="BH4" s="285"/>
      <c r="BI4" s="284" t="s">
        <v>7</v>
      </c>
      <c r="BJ4" s="285"/>
      <c r="BK4" s="316" t="s">
        <v>8</v>
      </c>
      <c r="BL4" s="317"/>
      <c r="BM4" s="316" t="s">
        <v>2</v>
      </c>
      <c r="BN4" s="317"/>
      <c r="BO4" s="284" t="s">
        <v>3</v>
      </c>
      <c r="BP4" s="285"/>
      <c r="BQ4" s="284" t="s">
        <v>4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44927</v>
      </c>
      <c r="J5" s="280"/>
      <c r="K5" s="279">
        <v>44928</v>
      </c>
      <c r="L5" s="280"/>
      <c r="M5" s="277">
        <v>44929</v>
      </c>
      <c r="N5" s="278"/>
      <c r="O5" s="277">
        <v>44930</v>
      </c>
      <c r="P5" s="278"/>
      <c r="Q5" s="277">
        <v>44931</v>
      </c>
      <c r="R5" s="278"/>
      <c r="S5" s="277">
        <v>44932</v>
      </c>
      <c r="T5" s="278"/>
      <c r="U5" s="279">
        <v>44933</v>
      </c>
      <c r="V5" s="280"/>
      <c r="W5" s="279">
        <v>44934</v>
      </c>
      <c r="X5" s="280"/>
      <c r="Y5" s="277">
        <v>44935</v>
      </c>
      <c r="Z5" s="278"/>
      <c r="AA5" s="277">
        <v>44936</v>
      </c>
      <c r="AB5" s="278"/>
      <c r="AC5" s="277">
        <v>44937</v>
      </c>
      <c r="AD5" s="278"/>
      <c r="AE5" s="277">
        <v>44938</v>
      </c>
      <c r="AF5" s="278"/>
      <c r="AG5" s="277">
        <v>44939</v>
      </c>
      <c r="AH5" s="278"/>
      <c r="AI5" s="279">
        <v>44940</v>
      </c>
      <c r="AJ5" s="280"/>
      <c r="AK5" s="279">
        <v>44941</v>
      </c>
      <c r="AL5" s="280"/>
      <c r="AM5" s="277">
        <v>44942</v>
      </c>
      <c r="AN5" s="278"/>
      <c r="AO5" s="277">
        <v>44943</v>
      </c>
      <c r="AP5" s="278"/>
      <c r="AQ5" s="277">
        <v>44944</v>
      </c>
      <c r="AR5" s="278"/>
      <c r="AS5" s="277">
        <v>44945</v>
      </c>
      <c r="AT5" s="278"/>
      <c r="AU5" s="277">
        <v>44946</v>
      </c>
      <c r="AV5" s="278"/>
      <c r="AW5" s="279">
        <v>44947</v>
      </c>
      <c r="AX5" s="280"/>
      <c r="AY5" s="279">
        <v>44948</v>
      </c>
      <c r="AZ5" s="280"/>
      <c r="BA5" s="277">
        <v>44949</v>
      </c>
      <c r="BB5" s="278"/>
      <c r="BC5" s="277">
        <v>44950</v>
      </c>
      <c r="BD5" s="278"/>
      <c r="BE5" s="277">
        <v>44951</v>
      </c>
      <c r="BF5" s="278"/>
      <c r="BG5" s="277">
        <v>44952</v>
      </c>
      <c r="BH5" s="278"/>
      <c r="BI5" s="277">
        <v>44953</v>
      </c>
      <c r="BJ5" s="278"/>
      <c r="BK5" s="279">
        <v>44954</v>
      </c>
      <c r="BL5" s="280"/>
      <c r="BM5" s="279">
        <v>44955</v>
      </c>
      <c r="BN5" s="280"/>
      <c r="BO5" s="277">
        <v>44956</v>
      </c>
      <c r="BP5" s="278"/>
      <c r="BQ5" s="277">
        <v>44957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18" t="s">
        <v>21</v>
      </c>
      <c r="V6" s="28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9" t="s">
        <v>21</v>
      </c>
      <c r="AJ6" s="19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9" t="s">
        <v>21</v>
      </c>
      <c r="AX6" s="19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9" t="s">
        <v>21</v>
      </c>
      <c r="BL6" s="19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59">
        <v>0</v>
      </c>
      <c r="J8" s="60" t="s">
        <v>34</v>
      </c>
      <c r="K8" s="59">
        <v>0</v>
      </c>
      <c r="L8" s="60" t="s">
        <v>34</v>
      </c>
      <c r="M8" s="61">
        <v>9</v>
      </c>
      <c r="N8" s="45" t="s">
        <v>238</v>
      </c>
      <c r="O8" s="61">
        <v>9</v>
      </c>
      <c r="P8" s="45" t="s">
        <v>238</v>
      </c>
      <c r="Q8" s="61">
        <v>9</v>
      </c>
      <c r="R8" s="62" t="s">
        <v>238</v>
      </c>
      <c r="S8" s="65">
        <v>9</v>
      </c>
      <c r="T8" s="66" t="s">
        <v>238</v>
      </c>
      <c r="U8" s="59">
        <v>0</v>
      </c>
      <c r="V8" s="60" t="s">
        <v>34</v>
      </c>
      <c r="W8" s="67">
        <v>0</v>
      </c>
      <c r="X8" s="68" t="s">
        <v>34</v>
      </c>
      <c r="Y8" s="65">
        <v>9</v>
      </c>
      <c r="Z8" s="66" t="s">
        <v>238</v>
      </c>
      <c r="AA8" s="65">
        <v>9</v>
      </c>
      <c r="AB8" s="66" t="s">
        <v>238</v>
      </c>
      <c r="AC8" s="65">
        <v>9</v>
      </c>
      <c r="AD8" s="66" t="s">
        <v>238</v>
      </c>
      <c r="AE8" s="65">
        <v>9</v>
      </c>
      <c r="AF8" s="66" t="s">
        <v>238</v>
      </c>
      <c r="AG8" s="65">
        <v>9</v>
      </c>
      <c r="AH8" s="66" t="s">
        <v>238</v>
      </c>
      <c r="AI8" s="59">
        <v>0</v>
      </c>
      <c r="AJ8" s="60" t="s">
        <v>34</v>
      </c>
      <c r="AK8" s="59">
        <v>0</v>
      </c>
      <c r="AL8" s="60" t="s">
        <v>34</v>
      </c>
      <c r="AM8" s="65">
        <v>9</v>
      </c>
      <c r="AN8" s="66" t="s">
        <v>238</v>
      </c>
      <c r="AO8" s="65">
        <v>9</v>
      </c>
      <c r="AP8" s="66" t="s">
        <v>238</v>
      </c>
      <c r="AQ8" s="65">
        <v>9</v>
      </c>
      <c r="AR8" s="66" t="s">
        <v>238</v>
      </c>
      <c r="AS8" s="65">
        <v>9</v>
      </c>
      <c r="AT8" s="66" t="s">
        <v>238</v>
      </c>
      <c r="AU8" s="65">
        <v>9</v>
      </c>
      <c r="AV8" s="66" t="s">
        <v>238</v>
      </c>
      <c r="AW8" s="59">
        <v>0</v>
      </c>
      <c r="AX8" s="60" t="s">
        <v>34</v>
      </c>
      <c r="AY8" s="59">
        <v>0</v>
      </c>
      <c r="AZ8" s="60" t="s">
        <v>34</v>
      </c>
      <c r="BA8" s="65">
        <v>9</v>
      </c>
      <c r="BB8" s="66" t="s">
        <v>238</v>
      </c>
      <c r="BC8" s="65">
        <v>9</v>
      </c>
      <c r="BD8" s="66" t="s">
        <v>238</v>
      </c>
      <c r="BE8" s="65">
        <v>9</v>
      </c>
      <c r="BF8" s="66" t="s">
        <v>238</v>
      </c>
      <c r="BG8" s="65">
        <v>9</v>
      </c>
      <c r="BH8" s="66" t="s">
        <v>238</v>
      </c>
      <c r="BI8" s="65">
        <v>9</v>
      </c>
      <c r="BJ8" s="66" t="s">
        <v>238</v>
      </c>
      <c r="BK8" s="59">
        <v>0</v>
      </c>
      <c r="BL8" s="60" t="s">
        <v>34</v>
      </c>
      <c r="BM8" s="59">
        <v>0</v>
      </c>
      <c r="BN8" s="60" t="s">
        <v>34</v>
      </c>
      <c r="BO8" s="65">
        <v>9</v>
      </c>
      <c r="BP8" s="66" t="s">
        <v>238</v>
      </c>
      <c r="BQ8" s="65">
        <v>9</v>
      </c>
      <c r="BR8" s="66" t="s">
        <v>238</v>
      </c>
      <c r="BS8" s="70">
        <f t="shared" ref="BS8:BS57" si="0">COUNTIF(I8:BP8,"A")+COUNTIF(I8:BL8,"B")+COUNTIF(I8:BL8,"C")+COUNTIF(I8:BL8,"A1")+COUNTIF(I8:BL8,"B1")+ COUNTIF(I8:BL8,"A2")+COUNTIF(I8:BL8,"B2")+ COUNTIF(I8:BL8,"H")</f>
        <v>20</v>
      </c>
      <c r="BT8" s="71">
        <f t="shared" ref="BT8:BT39" ca="1" si="1">SUMIF($I$6:$BP$57,"Hn",I8:BP8)</f>
        <v>180</v>
      </c>
      <c r="BU8" s="71">
        <f>COUNTIF(I8:BP8,"De")+COUNTIF(I8:BL8,"Pc")+COUNTIF(I8:BL8,"Ad")+COUNTIF(I8:BL8,"Fa")</f>
        <v>10</v>
      </c>
      <c r="BV8" s="71">
        <f t="shared" ref="BV8:BV57" si="2">COUNTIF(I8:BP8,"Fa")</f>
        <v>0</v>
      </c>
      <c r="BW8" s="71">
        <f t="shared" ref="BW8:BW57" si="3">COUNTIF(I8:BP8,"Pc")</f>
        <v>0</v>
      </c>
      <c r="BX8" s="71">
        <f t="shared" ref="BX8:BX57" si="4">COUNTIF(I8:BP8,"Cn")</f>
        <v>0</v>
      </c>
      <c r="BY8" s="71">
        <f t="shared" ref="BY8:BY57" si="5">COUNTIF(I8:BP8,"Lm")</f>
        <v>0</v>
      </c>
      <c r="BZ8" s="71">
        <f t="shared" ref="BZ8:BZ57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30</v>
      </c>
    </row>
    <row r="9" spans="1:81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80">
        <v>9</v>
      </c>
      <c r="N9" s="83" t="s">
        <v>238</v>
      </c>
      <c r="O9" s="80">
        <v>9</v>
      </c>
      <c r="P9" s="83" t="s">
        <v>238</v>
      </c>
      <c r="Q9" s="80">
        <v>9</v>
      </c>
      <c r="R9" s="81" t="s">
        <v>238</v>
      </c>
      <c r="S9" s="84">
        <v>9</v>
      </c>
      <c r="T9" s="85" t="s">
        <v>238</v>
      </c>
      <c r="U9" s="78">
        <v>0</v>
      </c>
      <c r="V9" s="79" t="s">
        <v>34</v>
      </c>
      <c r="W9" s="78">
        <v>0</v>
      </c>
      <c r="X9" s="79" t="s">
        <v>34</v>
      </c>
      <c r="Y9" s="84">
        <v>9</v>
      </c>
      <c r="Z9" s="85" t="s">
        <v>238</v>
      </c>
      <c r="AA9" s="84">
        <v>9</v>
      </c>
      <c r="AB9" s="85" t="s">
        <v>238</v>
      </c>
      <c r="AC9" s="84">
        <v>9</v>
      </c>
      <c r="AD9" s="85" t="s">
        <v>238</v>
      </c>
      <c r="AE9" s="84">
        <v>9</v>
      </c>
      <c r="AF9" s="85" t="s">
        <v>238</v>
      </c>
      <c r="AG9" s="84">
        <v>9</v>
      </c>
      <c r="AH9" s="85" t="s">
        <v>238</v>
      </c>
      <c r="AI9" s="78">
        <v>0</v>
      </c>
      <c r="AJ9" s="79" t="s">
        <v>34</v>
      </c>
      <c r="AK9" s="78">
        <v>0</v>
      </c>
      <c r="AL9" s="79" t="s">
        <v>34</v>
      </c>
      <c r="AM9" s="84">
        <v>9</v>
      </c>
      <c r="AN9" s="85" t="s">
        <v>238</v>
      </c>
      <c r="AO9" s="84">
        <v>9</v>
      </c>
      <c r="AP9" s="85" t="s">
        <v>238</v>
      </c>
      <c r="AQ9" s="84">
        <v>9</v>
      </c>
      <c r="AR9" s="85" t="s">
        <v>238</v>
      </c>
      <c r="AS9" s="84">
        <v>9</v>
      </c>
      <c r="AT9" s="85" t="s">
        <v>238</v>
      </c>
      <c r="AU9" s="84">
        <v>9</v>
      </c>
      <c r="AV9" s="85" t="s">
        <v>238</v>
      </c>
      <c r="AW9" s="78">
        <v>0</v>
      </c>
      <c r="AX9" s="79" t="s">
        <v>34</v>
      </c>
      <c r="AY9" s="78">
        <v>0</v>
      </c>
      <c r="AZ9" s="79" t="s">
        <v>34</v>
      </c>
      <c r="BA9" s="86">
        <v>0</v>
      </c>
      <c r="BB9" s="83" t="s">
        <v>40</v>
      </c>
      <c r="BC9" s="86">
        <v>0</v>
      </c>
      <c r="BD9" s="83" t="s">
        <v>40</v>
      </c>
      <c r="BE9" s="86">
        <v>0</v>
      </c>
      <c r="BF9" s="83" t="s">
        <v>40</v>
      </c>
      <c r="BG9" s="86">
        <v>0</v>
      </c>
      <c r="BH9" s="83" t="s">
        <v>40</v>
      </c>
      <c r="BI9" s="86">
        <v>0</v>
      </c>
      <c r="BJ9" s="83" t="s">
        <v>40</v>
      </c>
      <c r="BK9" s="78">
        <v>0</v>
      </c>
      <c r="BL9" s="79" t="s">
        <v>34</v>
      </c>
      <c r="BM9" s="78">
        <v>0</v>
      </c>
      <c r="BN9" s="79" t="s">
        <v>34</v>
      </c>
      <c r="BO9" s="86">
        <v>0</v>
      </c>
      <c r="BP9" s="83" t="s">
        <v>40</v>
      </c>
      <c r="BQ9" s="86">
        <v>0</v>
      </c>
      <c r="BR9" s="83" t="s">
        <v>40</v>
      </c>
      <c r="BS9" s="70">
        <f t="shared" si="0"/>
        <v>14</v>
      </c>
      <c r="BT9" s="71">
        <f t="shared" ca="1" si="1"/>
        <v>126</v>
      </c>
      <c r="BU9" s="71">
        <f t="shared" ref="BU9:BU58" si="7">COUNTIF(I9:BP9,"De")+COUNTIF(I9:BL9,"Pc")+COUNTIF(I9:BL9,"Ad")+COUNTIF(I9:BL9,"Fa")</f>
        <v>10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7" si="8">COUNTIF(I9:BP9,"Va")</f>
        <v>6</v>
      </c>
      <c r="CB9" s="71">
        <f t="shared" ref="CB9:CB58" si="9">COUNTIF(I9:BP9,"Ad")</f>
        <v>0</v>
      </c>
      <c r="CC9" s="72">
        <f t="shared" ref="CC9:CC57" si="10">COUNTIF(I9:BP9,"A")+COUNTIF(I9:BP9,"B")+COUNTIF(I9:BP9,"C")+COUNTIF(I9:BP9,"De")+COUNTIF(I9:BP9,"Pc")+COUNTIF(I9:BP9,"V")</f>
        <v>24</v>
      </c>
    </row>
    <row r="10" spans="1:81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238</v>
      </c>
      <c r="O10" s="80">
        <v>9</v>
      </c>
      <c r="P10" s="83" t="s">
        <v>238</v>
      </c>
      <c r="Q10" s="80">
        <v>9</v>
      </c>
      <c r="R10" s="81" t="s">
        <v>238</v>
      </c>
      <c r="S10" s="84">
        <v>9</v>
      </c>
      <c r="T10" s="85" t="s">
        <v>238</v>
      </c>
      <c r="U10" s="78">
        <v>0</v>
      </c>
      <c r="V10" s="79" t="s">
        <v>34</v>
      </c>
      <c r="W10" s="78">
        <v>0</v>
      </c>
      <c r="X10" s="79" t="s">
        <v>34</v>
      </c>
      <c r="Y10" s="84">
        <v>9</v>
      </c>
      <c r="Z10" s="85" t="s">
        <v>238</v>
      </c>
      <c r="AA10" s="84">
        <v>9</v>
      </c>
      <c r="AB10" s="85" t="s">
        <v>238</v>
      </c>
      <c r="AC10" s="84">
        <v>9</v>
      </c>
      <c r="AD10" s="85" t="s">
        <v>238</v>
      </c>
      <c r="AE10" s="84">
        <v>9</v>
      </c>
      <c r="AF10" s="85" t="s">
        <v>238</v>
      </c>
      <c r="AG10" s="84">
        <v>9</v>
      </c>
      <c r="AH10" s="85" t="s">
        <v>238</v>
      </c>
      <c r="AI10" s="78">
        <v>0</v>
      </c>
      <c r="AJ10" s="79" t="s">
        <v>34</v>
      </c>
      <c r="AK10" s="78">
        <v>0</v>
      </c>
      <c r="AL10" s="79" t="s">
        <v>34</v>
      </c>
      <c r="AM10" s="84">
        <v>9</v>
      </c>
      <c r="AN10" s="85" t="s">
        <v>238</v>
      </c>
      <c r="AO10" s="84">
        <v>9</v>
      </c>
      <c r="AP10" s="85" t="s">
        <v>238</v>
      </c>
      <c r="AQ10" s="84">
        <v>9</v>
      </c>
      <c r="AR10" s="85" t="s">
        <v>238</v>
      </c>
      <c r="AS10" s="84">
        <v>9</v>
      </c>
      <c r="AT10" s="85" t="s">
        <v>238</v>
      </c>
      <c r="AU10" s="84">
        <v>9</v>
      </c>
      <c r="AV10" s="85" t="s">
        <v>238</v>
      </c>
      <c r="AW10" s="78">
        <v>0</v>
      </c>
      <c r="AX10" s="79" t="s">
        <v>34</v>
      </c>
      <c r="AY10" s="78">
        <v>0</v>
      </c>
      <c r="AZ10" s="79" t="s">
        <v>34</v>
      </c>
      <c r="BA10" s="84">
        <v>9</v>
      </c>
      <c r="BB10" s="85" t="s">
        <v>238</v>
      </c>
      <c r="BC10" s="84">
        <v>9</v>
      </c>
      <c r="BD10" s="85" t="s">
        <v>238</v>
      </c>
      <c r="BE10" s="84">
        <v>9</v>
      </c>
      <c r="BF10" s="85" t="s">
        <v>238</v>
      </c>
      <c r="BG10" s="84">
        <v>9</v>
      </c>
      <c r="BH10" s="85" t="s">
        <v>238</v>
      </c>
      <c r="BI10" s="84">
        <v>9</v>
      </c>
      <c r="BJ10" s="85" t="s">
        <v>238</v>
      </c>
      <c r="BK10" s="78">
        <v>0</v>
      </c>
      <c r="BL10" s="79" t="s">
        <v>34</v>
      </c>
      <c r="BM10" s="78">
        <v>0</v>
      </c>
      <c r="BN10" s="79" t="s">
        <v>34</v>
      </c>
      <c r="BO10" s="84">
        <v>9</v>
      </c>
      <c r="BP10" s="85" t="s">
        <v>238</v>
      </c>
      <c r="BQ10" s="84">
        <v>9</v>
      </c>
      <c r="BR10" s="85" t="s">
        <v>238</v>
      </c>
      <c r="BS10" s="70">
        <f>COUNTIF(I10:BP10,"A")+COUNTIF(I10:BL10,"B")+COUNTIF(I10:BL10,"C")+COUNTIF(I10:BL10,"A1")+COUNTIF(I10:BL10,"B1")+ COUNTIF(I10:BL10,"A2")+COUNTIF(I10:BL10,"B2")+ COUNTIF(I10:BL10,"H")</f>
        <v>20</v>
      </c>
      <c r="BT10" s="71">
        <f t="shared" ca="1" si="1"/>
        <v>180</v>
      </c>
      <c r="BU10" s="71">
        <f>COUNTIF(I10:BP10,"De")+COUNTIF(I10:BL10,"Pc")+COUNTIF(I10:BL10,"Ad")+COUNTIF(I10:BL10,"Fa")</f>
        <v>10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30</v>
      </c>
    </row>
    <row r="11" spans="1:81" ht="15" customHeight="1" x14ac:dyDescent="0.25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0</v>
      </c>
      <c r="N11" s="85" t="s">
        <v>40</v>
      </c>
      <c r="O11" s="80">
        <v>0</v>
      </c>
      <c r="P11" s="85" t="s">
        <v>40</v>
      </c>
      <c r="Q11" s="80">
        <v>0</v>
      </c>
      <c r="R11" s="85" t="s">
        <v>40</v>
      </c>
      <c r="S11" s="84">
        <v>0</v>
      </c>
      <c r="T11" s="85" t="s">
        <v>40</v>
      </c>
      <c r="U11" s="78">
        <v>0</v>
      </c>
      <c r="V11" s="79" t="s">
        <v>34</v>
      </c>
      <c r="W11" s="78">
        <v>0</v>
      </c>
      <c r="X11" s="79" t="s">
        <v>34</v>
      </c>
      <c r="Y11" s="84">
        <v>0</v>
      </c>
      <c r="Z11" s="85" t="s">
        <v>40</v>
      </c>
      <c r="AA11" s="84">
        <v>0</v>
      </c>
      <c r="AB11" s="85" t="s">
        <v>40</v>
      </c>
      <c r="AC11" s="84">
        <v>0</v>
      </c>
      <c r="AD11" s="85" t="s">
        <v>40</v>
      </c>
      <c r="AE11" s="84">
        <v>0</v>
      </c>
      <c r="AF11" s="85" t="s">
        <v>40</v>
      </c>
      <c r="AG11" s="84">
        <v>0</v>
      </c>
      <c r="AH11" s="85" t="s">
        <v>40</v>
      </c>
      <c r="AI11" s="78">
        <v>0</v>
      </c>
      <c r="AJ11" s="79" t="s">
        <v>34</v>
      </c>
      <c r="AK11" s="78">
        <v>0</v>
      </c>
      <c r="AL11" s="79" t="s">
        <v>34</v>
      </c>
      <c r="AM11" s="84">
        <v>0</v>
      </c>
      <c r="AN11" s="85" t="s">
        <v>40</v>
      </c>
      <c r="AO11" s="84">
        <v>9</v>
      </c>
      <c r="AP11" s="85" t="s">
        <v>238</v>
      </c>
      <c r="AQ11" s="84">
        <v>9</v>
      </c>
      <c r="AR11" s="85" t="s">
        <v>238</v>
      </c>
      <c r="AS11" s="84">
        <v>9</v>
      </c>
      <c r="AT11" s="85" t="s">
        <v>238</v>
      </c>
      <c r="AU11" s="84">
        <v>9</v>
      </c>
      <c r="AV11" s="85" t="s">
        <v>238</v>
      </c>
      <c r="AW11" s="78">
        <v>0</v>
      </c>
      <c r="AX11" s="79" t="s">
        <v>34</v>
      </c>
      <c r="AY11" s="78">
        <v>0</v>
      </c>
      <c r="AZ11" s="79" t="s">
        <v>34</v>
      </c>
      <c r="BA11" s="84">
        <v>9</v>
      </c>
      <c r="BB11" s="85" t="s">
        <v>238</v>
      </c>
      <c r="BC11" s="84">
        <v>9</v>
      </c>
      <c r="BD11" s="85" t="s">
        <v>238</v>
      </c>
      <c r="BE11" s="84">
        <v>9</v>
      </c>
      <c r="BF11" s="85" t="s">
        <v>238</v>
      </c>
      <c r="BG11" s="84">
        <v>9</v>
      </c>
      <c r="BH11" s="85" t="s">
        <v>238</v>
      </c>
      <c r="BI11" s="84">
        <v>9</v>
      </c>
      <c r="BJ11" s="85" t="s">
        <v>238</v>
      </c>
      <c r="BK11" s="78">
        <v>0</v>
      </c>
      <c r="BL11" s="79" t="s">
        <v>34</v>
      </c>
      <c r="BM11" s="78">
        <v>0</v>
      </c>
      <c r="BN11" s="79" t="s">
        <v>34</v>
      </c>
      <c r="BO11" s="84">
        <v>9</v>
      </c>
      <c r="BP11" s="85" t="s">
        <v>238</v>
      </c>
      <c r="BQ11" s="84">
        <v>9</v>
      </c>
      <c r="BR11" s="85" t="s">
        <v>238</v>
      </c>
      <c r="BS11" s="70">
        <f t="shared" si="0"/>
        <v>10</v>
      </c>
      <c r="BT11" s="71">
        <f t="shared" ca="1" si="1"/>
        <v>90</v>
      </c>
      <c r="BU11" s="71">
        <f t="shared" si="7"/>
        <v>10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10</v>
      </c>
      <c r="CB11" s="71">
        <f t="shared" si="9"/>
        <v>0</v>
      </c>
      <c r="CC11" s="72">
        <f t="shared" si="10"/>
        <v>20</v>
      </c>
    </row>
    <row r="12" spans="1:81" ht="15" customHeight="1" x14ac:dyDescent="0.25">
      <c r="A12" s="276"/>
      <c r="B12" s="73">
        <v>5</v>
      </c>
      <c r="C12" s="74" t="s">
        <v>242</v>
      </c>
      <c r="D12" s="75" t="s">
        <v>120</v>
      </c>
      <c r="E12" s="75" t="s">
        <v>74</v>
      </c>
      <c r="F12" s="76" t="s">
        <v>243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238</v>
      </c>
      <c r="O12" s="80">
        <v>9</v>
      </c>
      <c r="P12" s="83" t="s">
        <v>238</v>
      </c>
      <c r="Q12" s="80">
        <v>9</v>
      </c>
      <c r="R12" s="81" t="s">
        <v>238</v>
      </c>
      <c r="S12" s="84">
        <v>9</v>
      </c>
      <c r="T12" s="85" t="s">
        <v>238</v>
      </c>
      <c r="U12" s="78">
        <v>0</v>
      </c>
      <c r="V12" s="79" t="s">
        <v>34</v>
      </c>
      <c r="W12" s="78">
        <v>0</v>
      </c>
      <c r="X12" s="79" t="s">
        <v>34</v>
      </c>
      <c r="Y12" s="84">
        <v>9</v>
      </c>
      <c r="Z12" s="85" t="s">
        <v>238</v>
      </c>
      <c r="AA12" s="84">
        <v>9</v>
      </c>
      <c r="AB12" s="85" t="s">
        <v>238</v>
      </c>
      <c r="AC12" s="84">
        <v>9</v>
      </c>
      <c r="AD12" s="85" t="s">
        <v>238</v>
      </c>
      <c r="AE12" s="84">
        <v>9</v>
      </c>
      <c r="AF12" s="85" t="s">
        <v>238</v>
      </c>
      <c r="AG12" s="84">
        <v>9</v>
      </c>
      <c r="AH12" s="85" t="s">
        <v>238</v>
      </c>
      <c r="AI12" s="78">
        <v>0</v>
      </c>
      <c r="AJ12" s="79" t="s">
        <v>34</v>
      </c>
      <c r="AK12" s="78">
        <v>0</v>
      </c>
      <c r="AL12" s="79" t="s">
        <v>34</v>
      </c>
      <c r="AM12" s="84">
        <v>9</v>
      </c>
      <c r="AN12" s="85" t="s">
        <v>238</v>
      </c>
      <c r="AO12" s="84">
        <v>0</v>
      </c>
      <c r="AP12" s="85" t="s">
        <v>253</v>
      </c>
      <c r="AQ12" s="84">
        <v>9</v>
      </c>
      <c r="AR12" s="85" t="s">
        <v>238</v>
      </c>
      <c r="AS12" s="84">
        <v>9</v>
      </c>
      <c r="AT12" s="85" t="s">
        <v>238</v>
      </c>
      <c r="AU12" s="158">
        <v>0</v>
      </c>
      <c r="AV12" s="159" t="s">
        <v>250</v>
      </c>
      <c r="AW12" s="78">
        <v>0</v>
      </c>
      <c r="AX12" s="79" t="s">
        <v>34</v>
      </c>
      <c r="AY12" s="78">
        <v>0</v>
      </c>
      <c r="AZ12" s="79" t="s">
        <v>34</v>
      </c>
      <c r="BA12" s="158"/>
      <c r="BB12" s="159"/>
      <c r="BC12" s="158"/>
      <c r="BD12" s="159"/>
      <c r="BE12" s="158"/>
      <c r="BF12" s="159"/>
      <c r="BG12" s="158"/>
      <c r="BH12" s="159"/>
      <c r="BI12" s="158"/>
      <c r="BJ12" s="159"/>
      <c r="BK12" s="78">
        <v>0</v>
      </c>
      <c r="BL12" s="79" t="s">
        <v>34</v>
      </c>
      <c r="BM12" s="78">
        <v>0</v>
      </c>
      <c r="BN12" s="79" t="s">
        <v>34</v>
      </c>
      <c r="BO12" s="162"/>
      <c r="BP12" s="161"/>
      <c r="BQ12" s="160"/>
      <c r="BR12" s="161"/>
      <c r="BS12" s="70">
        <f t="shared" ref="BS12:BS53" si="11">COUNTIF(I12:BP12,"A")+COUNTIF(I12:BL12,"B")+COUNTIF(I12:BL12,"C")+COUNTIF(I12:BL12,"A1")+COUNTIF(I12:BL12,"B1")+ COUNTIF(I12:BL12,"A2")+COUNTIF(I12:BL12,"B2")+ COUNTIF(I12:BL12,"H")</f>
        <v>12</v>
      </c>
      <c r="BT12" s="71">
        <f t="shared" ca="1" si="1"/>
        <v>108</v>
      </c>
      <c r="BU12" s="71">
        <f t="shared" ref="BU12:BU53" si="12">COUNTIF(I12:BP12,"De")+COUNTIF(I12:BL12,"Pc")+COUNTIF(I12:BL12,"Ad")+COUNTIF(I12:BL12,"Fa")</f>
        <v>11</v>
      </c>
      <c r="BV12" s="71">
        <f t="shared" ref="BV12:BV53" si="13">COUNTIF(I12:BP12,"Fa")</f>
        <v>0</v>
      </c>
      <c r="BW12" s="71">
        <f t="shared" ref="BW12:BW53" si="14">COUNTIF(I12:BP12,"Pc")</f>
        <v>1</v>
      </c>
      <c r="BX12" s="71">
        <f t="shared" ref="BX12:BX53" si="15">COUNTIF(I12:BP12,"Cn")</f>
        <v>0</v>
      </c>
      <c r="BY12" s="71">
        <f t="shared" ref="BY12:BY53" si="16">COUNTIF(I12:BP12,"Lm")</f>
        <v>0</v>
      </c>
      <c r="BZ12" s="71">
        <f t="shared" ref="BZ12:BZ53" si="17">COUNTIF(I12:BP12,"Au")</f>
        <v>1</v>
      </c>
      <c r="CA12" s="71">
        <f t="shared" ref="CA12:CA53" si="18">COUNTIF(I12:BP12,"Va")</f>
        <v>0</v>
      </c>
      <c r="CB12" s="71">
        <f t="shared" ref="CB12:CB53" si="19">COUNTIF(I12:BP12,"Ad")</f>
        <v>0</v>
      </c>
      <c r="CC12" s="72">
        <f t="shared" ref="CC12:CC53" si="20">COUNTIF(I12:BP12,"A")+COUNTIF(I12:BP12,"B")+COUNTIF(I12:BP12,"C")+COUNTIF(I12:BP12,"De")+COUNTIF(I12:BP12,"Pc")+COUNTIF(I12:BP12,"V")</f>
        <v>23</v>
      </c>
    </row>
    <row r="13" spans="1:81" ht="15" customHeight="1" x14ac:dyDescent="0.25">
      <c r="A13" s="276"/>
      <c r="B13" s="73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238</v>
      </c>
      <c r="O13" s="80">
        <v>9</v>
      </c>
      <c r="P13" s="83" t="s">
        <v>238</v>
      </c>
      <c r="Q13" s="80">
        <v>9</v>
      </c>
      <c r="R13" s="81" t="s">
        <v>238</v>
      </c>
      <c r="S13" s="84">
        <v>9</v>
      </c>
      <c r="T13" s="85" t="s">
        <v>238</v>
      </c>
      <c r="U13" s="78">
        <v>0</v>
      </c>
      <c r="V13" s="79" t="s">
        <v>34</v>
      </c>
      <c r="W13" s="78">
        <v>0</v>
      </c>
      <c r="X13" s="79" t="s">
        <v>34</v>
      </c>
      <c r="Y13" s="84">
        <v>9</v>
      </c>
      <c r="Z13" s="85" t="s">
        <v>238</v>
      </c>
      <c r="AA13" s="80">
        <v>0</v>
      </c>
      <c r="AB13" s="81" t="s">
        <v>250</v>
      </c>
      <c r="AC13" s="84">
        <v>9</v>
      </c>
      <c r="AD13" s="85" t="s">
        <v>238</v>
      </c>
      <c r="AE13" s="84">
        <v>9</v>
      </c>
      <c r="AF13" s="85" t="s">
        <v>238</v>
      </c>
      <c r="AG13" s="84">
        <v>9</v>
      </c>
      <c r="AH13" s="85" t="s">
        <v>238</v>
      </c>
      <c r="AI13" s="78">
        <v>0</v>
      </c>
      <c r="AJ13" s="79" t="s">
        <v>34</v>
      </c>
      <c r="AK13" s="78">
        <v>0</v>
      </c>
      <c r="AL13" s="79" t="s">
        <v>34</v>
      </c>
      <c r="AM13" s="84">
        <v>9</v>
      </c>
      <c r="AN13" s="85" t="s">
        <v>238</v>
      </c>
      <c r="AO13" s="84">
        <v>9</v>
      </c>
      <c r="AP13" s="85" t="s">
        <v>238</v>
      </c>
      <c r="AQ13" s="84">
        <v>9</v>
      </c>
      <c r="AR13" s="85" t="s">
        <v>238</v>
      </c>
      <c r="AS13" s="84">
        <v>9</v>
      </c>
      <c r="AT13" s="85" t="s">
        <v>238</v>
      </c>
      <c r="AU13" s="84">
        <v>9</v>
      </c>
      <c r="AV13" s="85" t="s">
        <v>238</v>
      </c>
      <c r="AW13" s="78">
        <v>0</v>
      </c>
      <c r="AX13" s="79" t="s">
        <v>34</v>
      </c>
      <c r="AY13" s="78">
        <v>0</v>
      </c>
      <c r="AZ13" s="79" t="s">
        <v>34</v>
      </c>
      <c r="BA13" s="84">
        <v>9</v>
      </c>
      <c r="BB13" s="85" t="s">
        <v>238</v>
      </c>
      <c r="BC13" s="84">
        <v>9</v>
      </c>
      <c r="BD13" s="85" t="s">
        <v>238</v>
      </c>
      <c r="BE13" s="84">
        <v>9</v>
      </c>
      <c r="BF13" s="85" t="s">
        <v>238</v>
      </c>
      <c r="BG13" s="84">
        <v>9</v>
      </c>
      <c r="BH13" s="85" t="s">
        <v>238</v>
      </c>
      <c r="BI13" s="84">
        <v>0</v>
      </c>
      <c r="BJ13" s="85" t="s">
        <v>253</v>
      </c>
      <c r="BK13" s="78">
        <v>0</v>
      </c>
      <c r="BL13" s="79" t="s">
        <v>34</v>
      </c>
      <c r="BM13" s="78">
        <v>0</v>
      </c>
      <c r="BN13" s="79" t="s">
        <v>34</v>
      </c>
      <c r="BO13" s="84">
        <v>9</v>
      </c>
      <c r="BP13" s="85" t="s">
        <v>238</v>
      </c>
      <c r="BQ13" s="82">
        <v>0</v>
      </c>
      <c r="BR13" s="85" t="s">
        <v>253</v>
      </c>
      <c r="BS13" s="70">
        <f t="shared" si="11"/>
        <v>18</v>
      </c>
      <c r="BT13" s="71">
        <f t="shared" ca="1" si="1"/>
        <v>162</v>
      </c>
      <c r="BU13" s="71">
        <f t="shared" si="12"/>
        <v>11</v>
      </c>
      <c r="BV13" s="71">
        <f t="shared" si="13"/>
        <v>0</v>
      </c>
      <c r="BW13" s="71">
        <f t="shared" si="14"/>
        <v>1</v>
      </c>
      <c r="BX13" s="71">
        <f t="shared" si="15"/>
        <v>0</v>
      </c>
      <c r="BY13" s="71">
        <f t="shared" si="16"/>
        <v>0</v>
      </c>
      <c r="BZ13" s="71">
        <f t="shared" si="17"/>
        <v>1</v>
      </c>
      <c r="CA13" s="71">
        <f t="shared" si="18"/>
        <v>0</v>
      </c>
      <c r="CB13" s="71">
        <f t="shared" si="19"/>
        <v>0</v>
      </c>
      <c r="CC13" s="72">
        <f t="shared" si="20"/>
        <v>29</v>
      </c>
    </row>
    <row r="14" spans="1:81" ht="15" customHeight="1" x14ac:dyDescent="0.25">
      <c r="A14" s="276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238</v>
      </c>
      <c r="O14" s="80">
        <v>9</v>
      </c>
      <c r="P14" s="83" t="s">
        <v>238</v>
      </c>
      <c r="Q14" s="80">
        <v>9</v>
      </c>
      <c r="R14" s="81" t="s">
        <v>238</v>
      </c>
      <c r="S14" s="84">
        <v>9</v>
      </c>
      <c r="T14" s="85" t="s">
        <v>238</v>
      </c>
      <c r="U14" s="78">
        <v>0</v>
      </c>
      <c r="V14" s="79" t="s">
        <v>34</v>
      </c>
      <c r="W14" s="78">
        <v>0</v>
      </c>
      <c r="X14" s="79" t="s">
        <v>34</v>
      </c>
      <c r="Y14" s="84">
        <v>0</v>
      </c>
      <c r="Z14" s="85" t="s">
        <v>40</v>
      </c>
      <c r="AA14" s="80">
        <v>0</v>
      </c>
      <c r="AB14" s="85" t="s">
        <v>40</v>
      </c>
      <c r="AC14" s="82">
        <v>0</v>
      </c>
      <c r="AD14" s="85" t="s">
        <v>40</v>
      </c>
      <c r="AE14" s="84">
        <v>0</v>
      </c>
      <c r="AF14" s="85" t="s">
        <v>40</v>
      </c>
      <c r="AG14" s="84">
        <v>0</v>
      </c>
      <c r="AH14" s="85" t="s">
        <v>40</v>
      </c>
      <c r="AI14" s="78">
        <v>0</v>
      </c>
      <c r="AJ14" s="79" t="s">
        <v>34</v>
      </c>
      <c r="AK14" s="78">
        <v>0</v>
      </c>
      <c r="AL14" s="79" t="s">
        <v>34</v>
      </c>
      <c r="AM14" s="84">
        <v>0</v>
      </c>
      <c r="AN14" s="85" t="s">
        <v>40</v>
      </c>
      <c r="AO14" s="80">
        <v>0</v>
      </c>
      <c r="AP14" s="85" t="s">
        <v>40</v>
      </c>
      <c r="AQ14" s="82">
        <v>0</v>
      </c>
      <c r="AR14" s="85" t="s">
        <v>40</v>
      </c>
      <c r="AS14" s="82">
        <v>0</v>
      </c>
      <c r="AT14" s="85" t="s">
        <v>40</v>
      </c>
      <c r="AU14" s="82">
        <v>0</v>
      </c>
      <c r="AV14" s="85" t="s">
        <v>40</v>
      </c>
      <c r="AW14" s="78">
        <v>0</v>
      </c>
      <c r="AX14" s="79" t="s">
        <v>34</v>
      </c>
      <c r="AY14" s="78">
        <v>0</v>
      </c>
      <c r="AZ14" s="79" t="s">
        <v>34</v>
      </c>
      <c r="BA14" s="84">
        <v>9</v>
      </c>
      <c r="BB14" s="85" t="s">
        <v>238</v>
      </c>
      <c r="BC14" s="84">
        <v>9</v>
      </c>
      <c r="BD14" s="85" t="s">
        <v>238</v>
      </c>
      <c r="BE14" s="84">
        <v>9</v>
      </c>
      <c r="BF14" s="85" t="s">
        <v>238</v>
      </c>
      <c r="BG14" s="84">
        <v>9</v>
      </c>
      <c r="BH14" s="85" t="s">
        <v>238</v>
      </c>
      <c r="BI14" s="84">
        <v>9</v>
      </c>
      <c r="BJ14" s="85" t="s">
        <v>238</v>
      </c>
      <c r="BK14" s="78">
        <v>0</v>
      </c>
      <c r="BL14" s="79" t="s">
        <v>34</v>
      </c>
      <c r="BM14" s="78">
        <v>0</v>
      </c>
      <c r="BN14" s="79" t="s">
        <v>34</v>
      </c>
      <c r="BO14" s="84">
        <v>9</v>
      </c>
      <c r="BP14" s="85" t="s">
        <v>238</v>
      </c>
      <c r="BQ14" s="84">
        <v>9</v>
      </c>
      <c r="BR14" s="85" t="s">
        <v>238</v>
      </c>
      <c r="BS14" s="70">
        <f t="shared" si="11"/>
        <v>10</v>
      </c>
      <c r="BT14" s="71">
        <f t="shared" ca="1" si="1"/>
        <v>90</v>
      </c>
      <c r="BU14" s="71">
        <f t="shared" si="12"/>
        <v>10</v>
      </c>
      <c r="BV14" s="71">
        <f t="shared" si="13"/>
        <v>0</v>
      </c>
      <c r="BW14" s="71">
        <f t="shared" si="14"/>
        <v>0</v>
      </c>
      <c r="BX14" s="71">
        <f t="shared" si="15"/>
        <v>0</v>
      </c>
      <c r="BY14" s="71">
        <f t="shared" si="16"/>
        <v>0</v>
      </c>
      <c r="BZ14" s="71">
        <f t="shared" si="17"/>
        <v>0</v>
      </c>
      <c r="CA14" s="71">
        <f t="shared" si="18"/>
        <v>10</v>
      </c>
      <c r="CB14" s="71">
        <f t="shared" si="19"/>
        <v>0</v>
      </c>
      <c r="CC14" s="72">
        <f t="shared" si="20"/>
        <v>20</v>
      </c>
    </row>
    <row r="15" spans="1:81" ht="15" customHeight="1" x14ac:dyDescent="0.25">
      <c r="A15" s="276"/>
      <c r="B15" s="73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5" t="s">
        <v>40</v>
      </c>
      <c r="O15" s="80">
        <v>0</v>
      </c>
      <c r="P15" s="85" t="s">
        <v>40</v>
      </c>
      <c r="Q15" s="80">
        <v>0</v>
      </c>
      <c r="R15" s="85" t="s">
        <v>40</v>
      </c>
      <c r="S15" s="84">
        <v>0</v>
      </c>
      <c r="T15" s="85" t="s">
        <v>40</v>
      </c>
      <c r="U15" s="78">
        <v>0</v>
      </c>
      <c r="V15" s="79" t="s">
        <v>34</v>
      </c>
      <c r="W15" s="78">
        <v>0</v>
      </c>
      <c r="X15" s="79" t="s">
        <v>34</v>
      </c>
      <c r="Y15" s="84">
        <v>0</v>
      </c>
      <c r="Z15" s="85" t="s">
        <v>40</v>
      </c>
      <c r="AA15" s="80">
        <v>0</v>
      </c>
      <c r="AB15" s="85" t="s">
        <v>40</v>
      </c>
      <c r="AC15" s="82">
        <v>0</v>
      </c>
      <c r="AD15" s="85" t="s">
        <v>40</v>
      </c>
      <c r="AE15" s="84">
        <v>0</v>
      </c>
      <c r="AF15" s="85" t="s">
        <v>40</v>
      </c>
      <c r="AG15" s="84">
        <v>0</v>
      </c>
      <c r="AH15" s="85" t="s">
        <v>40</v>
      </c>
      <c r="AI15" s="78">
        <v>0</v>
      </c>
      <c r="AJ15" s="79" t="s">
        <v>34</v>
      </c>
      <c r="AK15" s="78">
        <v>0</v>
      </c>
      <c r="AL15" s="79" t="s">
        <v>34</v>
      </c>
      <c r="AM15" s="84">
        <v>0</v>
      </c>
      <c r="AN15" s="85" t="s">
        <v>40</v>
      </c>
      <c r="AO15" s="80">
        <v>0</v>
      </c>
      <c r="AP15" s="85" t="s">
        <v>40</v>
      </c>
      <c r="AQ15" s="84">
        <v>9</v>
      </c>
      <c r="AR15" s="85" t="s">
        <v>238</v>
      </c>
      <c r="AS15" s="84">
        <v>9</v>
      </c>
      <c r="AT15" s="85" t="s">
        <v>238</v>
      </c>
      <c r="AU15" s="84">
        <v>9</v>
      </c>
      <c r="AV15" s="85" t="s">
        <v>238</v>
      </c>
      <c r="AW15" s="78">
        <v>0</v>
      </c>
      <c r="AX15" s="79" t="s">
        <v>34</v>
      </c>
      <c r="AY15" s="78">
        <v>0</v>
      </c>
      <c r="AZ15" s="79" t="s">
        <v>34</v>
      </c>
      <c r="BA15" s="84">
        <v>9</v>
      </c>
      <c r="BB15" s="85" t="s">
        <v>238</v>
      </c>
      <c r="BC15" s="84">
        <v>9</v>
      </c>
      <c r="BD15" s="85" t="s">
        <v>238</v>
      </c>
      <c r="BE15" s="84">
        <v>9</v>
      </c>
      <c r="BF15" s="85" t="s">
        <v>238</v>
      </c>
      <c r="BG15" s="84">
        <v>9</v>
      </c>
      <c r="BH15" s="85" t="s">
        <v>238</v>
      </c>
      <c r="BI15" s="84">
        <v>9</v>
      </c>
      <c r="BJ15" s="85" t="s">
        <v>238</v>
      </c>
      <c r="BK15" s="78">
        <v>0</v>
      </c>
      <c r="BL15" s="79" t="s">
        <v>34</v>
      </c>
      <c r="BM15" s="78">
        <v>0</v>
      </c>
      <c r="BN15" s="79" t="s">
        <v>34</v>
      </c>
      <c r="BO15" s="84">
        <v>9</v>
      </c>
      <c r="BP15" s="85" t="s">
        <v>238</v>
      </c>
      <c r="BQ15" s="84">
        <v>9</v>
      </c>
      <c r="BR15" s="85" t="s">
        <v>238</v>
      </c>
      <c r="BS15" s="70">
        <f t="shared" si="11"/>
        <v>9</v>
      </c>
      <c r="BT15" s="71">
        <f t="shared" ca="1" si="1"/>
        <v>81</v>
      </c>
      <c r="BU15" s="71">
        <f t="shared" si="12"/>
        <v>10</v>
      </c>
      <c r="BV15" s="71">
        <f t="shared" si="13"/>
        <v>0</v>
      </c>
      <c r="BW15" s="71">
        <f t="shared" si="14"/>
        <v>0</v>
      </c>
      <c r="BX15" s="71">
        <f t="shared" si="15"/>
        <v>0</v>
      </c>
      <c r="BY15" s="71">
        <f t="shared" si="16"/>
        <v>0</v>
      </c>
      <c r="BZ15" s="71">
        <f t="shared" si="17"/>
        <v>0</v>
      </c>
      <c r="CA15" s="71">
        <f t="shared" si="18"/>
        <v>11</v>
      </c>
      <c r="CB15" s="71">
        <f t="shared" si="19"/>
        <v>0</v>
      </c>
      <c r="CC15" s="72">
        <f t="shared" si="20"/>
        <v>19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238</v>
      </c>
      <c r="O16" s="80">
        <v>9</v>
      </c>
      <c r="P16" s="83" t="s">
        <v>238</v>
      </c>
      <c r="Q16" s="80">
        <v>9</v>
      </c>
      <c r="R16" s="81" t="s">
        <v>238</v>
      </c>
      <c r="S16" s="84">
        <v>9</v>
      </c>
      <c r="T16" s="85" t="s">
        <v>238</v>
      </c>
      <c r="U16" s="78">
        <v>0</v>
      </c>
      <c r="V16" s="79" t="s">
        <v>34</v>
      </c>
      <c r="W16" s="78">
        <v>0</v>
      </c>
      <c r="X16" s="79" t="s">
        <v>34</v>
      </c>
      <c r="Y16" s="84">
        <v>9</v>
      </c>
      <c r="Z16" s="85" t="s">
        <v>238</v>
      </c>
      <c r="AA16" s="84">
        <v>9</v>
      </c>
      <c r="AB16" s="85" t="s">
        <v>238</v>
      </c>
      <c r="AC16" s="84">
        <v>0</v>
      </c>
      <c r="AD16" s="85" t="s">
        <v>253</v>
      </c>
      <c r="AE16" s="84">
        <v>9</v>
      </c>
      <c r="AF16" s="85" t="s">
        <v>238</v>
      </c>
      <c r="AG16" s="84">
        <v>9</v>
      </c>
      <c r="AH16" s="85" t="s">
        <v>238</v>
      </c>
      <c r="AI16" s="78">
        <v>0</v>
      </c>
      <c r="AJ16" s="79" t="s">
        <v>34</v>
      </c>
      <c r="AK16" s="78">
        <v>0</v>
      </c>
      <c r="AL16" s="79" t="s">
        <v>34</v>
      </c>
      <c r="AM16" s="84">
        <v>9</v>
      </c>
      <c r="AN16" s="85" t="s">
        <v>238</v>
      </c>
      <c r="AO16" s="84">
        <v>9</v>
      </c>
      <c r="AP16" s="85" t="s">
        <v>238</v>
      </c>
      <c r="AQ16" s="84">
        <v>9</v>
      </c>
      <c r="AR16" s="85" t="s">
        <v>238</v>
      </c>
      <c r="AS16" s="84">
        <v>9</v>
      </c>
      <c r="AT16" s="85" t="s">
        <v>238</v>
      </c>
      <c r="AU16" s="84">
        <v>9</v>
      </c>
      <c r="AV16" s="85" t="s">
        <v>238</v>
      </c>
      <c r="AW16" s="78">
        <v>0</v>
      </c>
      <c r="AX16" s="79" t="s">
        <v>34</v>
      </c>
      <c r="AY16" s="78">
        <v>0</v>
      </c>
      <c r="AZ16" s="79" t="s">
        <v>34</v>
      </c>
      <c r="BA16" s="84">
        <v>9</v>
      </c>
      <c r="BB16" s="85" t="s">
        <v>238</v>
      </c>
      <c r="BC16" s="84">
        <v>9</v>
      </c>
      <c r="BD16" s="85" t="s">
        <v>238</v>
      </c>
      <c r="BE16" s="84">
        <v>9</v>
      </c>
      <c r="BF16" s="85" t="s">
        <v>238</v>
      </c>
      <c r="BG16" s="84">
        <v>9</v>
      </c>
      <c r="BH16" s="85" t="s">
        <v>238</v>
      </c>
      <c r="BI16" s="84">
        <v>9</v>
      </c>
      <c r="BJ16" s="85" t="s">
        <v>238</v>
      </c>
      <c r="BK16" s="78">
        <v>0</v>
      </c>
      <c r="BL16" s="79" t="s">
        <v>34</v>
      </c>
      <c r="BM16" s="78">
        <v>0</v>
      </c>
      <c r="BN16" s="79" t="s">
        <v>34</v>
      </c>
      <c r="BO16" s="84">
        <v>9</v>
      </c>
      <c r="BP16" s="85" t="s">
        <v>238</v>
      </c>
      <c r="BQ16" s="84">
        <v>9</v>
      </c>
      <c r="BR16" s="85" t="s">
        <v>238</v>
      </c>
      <c r="BS16" s="70">
        <f t="shared" si="11"/>
        <v>19</v>
      </c>
      <c r="BT16" s="71">
        <f t="shared" ca="1" si="1"/>
        <v>171</v>
      </c>
      <c r="BU16" s="71">
        <f t="shared" si="12"/>
        <v>11</v>
      </c>
      <c r="BV16" s="71">
        <f t="shared" si="13"/>
        <v>0</v>
      </c>
      <c r="BW16" s="71">
        <f t="shared" si="14"/>
        <v>1</v>
      </c>
      <c r="BX16" s="71">
        <f t="shared" si="15"/>
        <v>0</v>
      </c>
      <c r="BY16" s="71">
        <f t="shared" si="16"/>
        <v>0</v>
      </c>
      <c r="BZ16" s="71">
        <f t="shared" si="17"/>
        <v>0</v>
      </c>
      <c r="CA16" s="71">
        <f t="shared" si="18"/>
        <v>0</v>
      </c>
      <c r="CB16" s="71">
        <f t="shared" si="19"/>
        <v>0</v>
      </c>
      <c r="CC16" s="72">
        <f t="shared" si="20"/>
        <v>30</v>
      </c>
    </row>
    <row r="17" spans="1:81" x14ac:dyDescent="0.25">
      <c r="A17" s="276"/>
      <c r="B17" s="73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238</v>
      </c>
      <c r="O17" s="80">
        <v>9</v>
      </c>
      <c r="P17" s="83" t="s">
        <v>238</v>
      </c>
      <c r="Q17" s="80">
        <v>9</v>
      </c>
      <c r="R17" s="81" t="s">
        <v>238</v>
      </c>
      <c r="S17" s="84">
        <v>9</v>
      </c>
      <c r="T17" s="85" t="s">
        <v>238</v>
      </c>
      <c r="U17" s="78">
        <v>0</v>
      </c>
      <c r="V17" s="79" t="s">
        <v>34</v>
      </c>
      <c r="W17" s="78">
        <v>0</v>
      </c>
      <c r="X17" s="79" t="s">
        <v>34</v>
      </c>
      <c r="Y17" s="84">
        <v>9</v>
      </c>
      <c r="Z17" s="85" t="s">
        <v>238</v>
      </c>
      <c r="AA17" s="84">
        <v>9</v>
      </c>
      <c r="AB17" s="85" t="s">
        <v>238</v>
      </c>
      <c r="AC17" s="84">
        <v>9</v>
      </c>
      <c r="AD17" s="85" t="s">
        <v>238</v>
      </c>
      <c r="AE17" s="84">
        <v>9</v>
      </c>
      <c r="AF17" s="85" t="s">
        <v>238</v>
      </c>
      <c r="AG17" s="84">
        <v>9</v>
      </c>
      <c r="AH17" s="85" t="s">
        <v>238</v>
      </c>
      <c r="AI17" s="78">
        <v>0</v>
      </c>
      <c r="AJ17" s="79" t="s">
        <v>34</v>
      </c>
      <c r="AK17" s="78">
        <v>0</v>
      </c>
      <c r="AL17" s="79" t="s">
        <v>34</v>
      </c>
      <c r="AM17" s="84">
        <v>9</v>
      </c>
      <c r="AN17" s="85" t="s">
        <v>238</v>
      </c>
      <c r="AO17" s="84">
        <v>9</v>
      </c>
      <c r="AP17" s="85" t="s">
        <v>238</v>
      </c>
      <c r="AQ17" s="84">
        <v>9</v>
      </c>
      <c r="AR17" s="85" t="s">
        <v>238</v>
      </c>
      <c r="AS17" s="84">
        <v>0</v>
      </c>
      <c r="AT17" s="85" t="s">
        <v>252</v>
      </c>
      <c r="AU17" s="84">
        <v>9</v>
      </c>
      <c r="AV17" s="85" t="s">
        <v>238</v>
      </c>
      <c r="AW17" s="78">
        <v>0</v>
      </c>
      <c r="AX17" s="79" t="s">
        <v>34</v>
      </c>
      <c r="AY17" s="78">
        <v>0</v>
      </c>
      <c r="AZ17" s="79" t="s">
        <v>34</v>
      </c>
      <c r="BA17" s="84">
        <v>0</v>
      </c>
      <c r="BB17" s="85" t="s">
        <v>237</v>
      </c>
      <c r="BC17" s="84">
        <v>0</v>
      </c>
      <c r="BD17" s="85" t="s">
        <v>237</v>
      </c>
      <c r="BE17" s="84">
        <v>0</v>
      </c>
      <c r="BF17" s="85" t="s">
        <v>237</v>
      </c>
      <c r="BG17" s="84">
        <v>9</v>
      </c>
      <c r="BH17" s="85" t="s">
        <v>238</v>
      </c>
      <c r="BI17" s="84">
        <v>9</v>
      </c>
      <c r="BJ17" s="85" t="s">
        <v>238</v>
      </c>
      <c r="BK17" s="78">
        <v>0</v>
      </c>
      <c r="BL17" s="79" t="s">
        <v>34</v>
      </c>
      <c r="BM17" s="78">
        <v>0</v>
      </c>
      <c r="BN17" s="79" t="s">
        <v>34</v>
      </c>
      <c r="BO17" s="84">
        <v>9</v>
      </c>
      <c r="BP17" s="85" t="s">
        <v>238</v>
      </c>
      <c r="BQ17" s="84">
        <v>9</v>
      </c>
      <c r="BR17" s="85" t="s">
        <v>238</v>
      </c>
      <c r="BS17" s="70">
        <f t="shared" si="11"/>
        <v>16</v>
      </c>
      <c r="BT17" s="71">
        <f t="shared" ca="1" si="1"/>
        <v>144</v>
      </c>
      <c r="BU17" s="71">
        <f t="shared" si="12"/>
        <v>11</v>
      </c>
      <c r="BV17" s="71">
        <f t="shared" si="13"/>
        <v>1</v>
      </c>
      <c r="BW17" s="71">
        <f t="shared" si="14"/>
        <v>0</v>
      </c>
      <c r="BX17" s="71">
        <f t="shared" si="15"/>
        <v>0</v>
      </c>
      <c r="BY17" s="71">
        <f t="shared" si="16"/>
        <v>3</v>
      </c>
      <c r="BZ17" s="71">
        <f t="shared" si="17"/>
        <v>0</v>
      </c>
      <c r="CA17" s="71">
        <f t="shared" si="18"/>
        <v>0</v>
      </c>
      <c r="CB17" s="71">
        <f t="shared" si="19"/>
        <v>0</v>
      </c>
      <c r="CC17" s="72">
        <f t="shared" si="20"/>
        <v>26</v>
      </c>
    </row>
    <row r="18" spans="1:81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238</v>
      </c>
      <c r="O18" s="80">
        <v>9</v>
      </c>
      <c r="P18" s="83" t="s">
        <v>238</v>
      </c>
      <c r="Q18" s="80">
        <v>9</v>
      </c>
      <c r="R18" s="81" t="s">
        <v>238</v>
      </c>
      <c r="S18" s="84">
        <v>9</v>
      </c>
      <c r="T18" s="85" t="s">
        <v>238</v>
      </c>
      <c r="U18" s="78">
        <v>0</v>
      </c>
      <c r="V18" s="79" t="s">
        <v>34</v>
      </c>
      <c r="W18" s="78">
        <v>0</v>
      </c>
      <c r="X18" s="79" t="s">
        <v>34</v>
      </c>
      <c r="Y18" s="84">
        <v>9</v>
      </c>
      <c r="Z18" s="85" t="s">
        <v>238</v>
      </c>
      <c r="AA18" s="84">
        <v>9</v>
      </c>
      <c r="AB18" s="85" t="s">
        <v>238</v>
      </c>
      <c r="AC18" s="84">
        <v>9</v>
      </c>
      <c r="AD18" s="85" t="s">
        <v>238</v>
      </c>
      <c r="AE18" s="84">
        <v>9</v>
      </c>
      <c r="AF18" s="85" t="s">
        <v>238</v>
      </c>
      <c r="AG18" s="84">
        <v>9</v>
      </c>
      <c r="AH18" s="85" t="s">
        <v>238</v>
      </c>
      <c r="AI18" s="78">
        <v>0</v>
      </c>
      <c r="AJ18" s="79" t="s">
        <v>34</v>
      </c>
      <c r="AK18" s="78">
        <v>0</v>
      </c>
      <c r="AL18" s="79" t="s">
        <v>34</v>
      </c>
      <c r="AM18" s="84">
        <v>9</v>
      </c>
      <c r="AN18" s="85" t="s">
        <v>238</v>
      </c>
      <c r="AO18" s="84">
        <v>9</v>
      </c>
      <c r="AP18" s="85" t="s">
        <v>238</v>
      </c>
      <c r="AQ18" s="84">
        <v>9</v>
      </c>
      <c r="AR18" s="85" t="s">
        <v>238</v>
      </c>
      <c r="AS18" s="84">
        <v>9</v>
      </c>
      <c r="AT18" s="85" t="s">
        <v>238</v>
      </c>
      <c r="AU18" s="84">
        <v>9</v>
      </c>
      <c r="AV18" s="85" t="s">
        <v>238</v>
      </c>
      <c r="AW18" s="78">
        <v>0</v>
      </c>
      <c r="AX18" s="79" t="s">
        <v>34</v>
      </c>
      <c r="AY18" s="78">
        <v>0</v>
      </c>
      <c r="AZ18" s="79" t="s">
        <v>34</v>
      </c>
      <c r="BA18" s="84">
        <v>9</v>
      </c>
      <c r="BB18" s="85" t="s">
        <v>238</v>
      </c>
      <c r="BC18" s="84">
        <v>9</v>
      </c>
      <c r="BD18" s="85" t="s">
        <v>238</v>
      </c>
      <c r="BE18" s="84">
        <v>9</v>
      </c>
      <c r="BF18" s="85" t="s">
        <v>238</v>
      </c>
      <c r="BG18" s="84">
        <v>9</v>
      </c>
      <c r="BH18" s="85" t="s">
        <v>238</v>
      </c>
      <c r="BI18" s="84">
        <v>9</v>
      </c>
      <c r="BJ18" s="85" t="s">
        <v>238</v>
      </c>
      <c r="BK18" s="78">
        <v>0</v>
      </c>
      <c r="BL18" s="79" t="s">
        <v>34</v>
      </c>
      <c r="BM18" s="78">
        <v>0</v>
      </c>
      <c r="BN18" s="79" t="s">
        <v>34</v>
      </c>
      <c r="BO18" s="84">
        <v>9</v>
      </c>
      <c r="BP18" s="85" t="s">
        <v>238</v>
      </c>
      <c r="BQ18" s="84">
        <v>9</v>
      </c>
      <c r="BR18" s="85" t="s">
        <v>238</v>
      </c>
      <c r="BS18" s="70">
        <f t="shared" si="11"/>
        <v>20</v>
      </c>
      <c r="BT18" s="71">
        <f t="shared" ca="1" si="1"/>
        <v>180</v>
      </c>
      <c r="BU18" s="71">
        <f t="shared" si="12"/>
        <v>10</v>
      </c>
      <c r="BV18" s="71">
        <f t="shared" si="13"/>
        <v>0</v>
      </c>
      <c r="BW18" s="71">
        <f t="shared" si="14"/>
        <v>0</v>
      </c>
      <c r="BX18" s="71">
        <f t="shared" si="15"/>
        <v>0</v>
      </c>
      <c r="BY18" s="71">
        <f t="shared" si="16"/>
        <v>0</v>
      </c>
      <c r="BZ18" s="71">
        <f t="shared" si="17"/>
        <v>0</v>
      </c>
      <c r="CA18" s="71">
        <f t="shared" si="18"/>
        <v>0</v>
      </c>
      <c r="CB18" s="71">
        <f t="shared" si="19"/>
        <v>0</v>
      </c>
      <c r="CC18" s="72">
        <f t="shared" si="20"/>
        <v>30</v>
      </c>
    </row>
    <row r="19" spans="1:81" ht="17.25" customHeight="1" x14ac:dyDescent="0.25">
      <c r="A19" s="276"/>
      <c r="B19" s="73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0</v>
      </c>
      <c r="N19" s="85" t="s">
        <v>40</v>
      </c>
      <c r="O19" s="80">
        <v>0</v>
      </c>
      <c r="P19" s="85" t="s">
        <v>40</v>
      </c>
      <c r="Q19" s="80">
        <v>0</v>
      </c>
      <c r="R19" s="85" t="s">
        <v>40</v>
      </c>
      <c r="S19" s="84">
        <v>0</v>
      </c>
      <c r="T19" s="85" t="s">
        <v>40</v>
      </c>
      <c r="U19" s="78">
        <v>0</v>
      </c>
      <c r="V19" s="79" t="s">
        <v>34</v>
      </c>
      <c r="W19" s="78">
        <v>0</v>
      </c>
      <c r="X19" s="79" t="s">
        <v>34</v>
      </c>
      <c r="Y19" s="84">
        <v>0</v>
      </c>
      <c r="Z19" s="85" t="s">
        <v>40</v>
      </c>
      <c r="AA19" s="84">
        <v>0</v>
      </c>
      <c r="AB19" s="85" t="s">
        <v>40</v>
      </c>
      <c r="AC19" s="84">
        <v>0</v>
      </c>
      <c r="AD19" s="85" t="s">
        <v>40</v>
      </c>
      <c r="AE19" s="84">
        <v>0</v>
      </c>
      <c r="AF19" s="85" t="s">
        <v>40</v>
      </c>
      <c r="AG19" s="84">
        <v>0</v>
      </c>
      <c r="AH19" s="85" t="s">
        <v>40</v>
      </c>
      <c r="AI19" s="78">
        <v>0</v>
      </c>
      <c r="AJ19" s="79" t="s">
        <v>34</v>
      </c>
      <c r="AK19" s="78">
        <v>0</v>
      </c>
      <c r="AL19" s="79" t="s">
        <v>34</v>
      </c>
      <c r="AM19" s="84">
        <v>9</v>
      </c>
      <c r="AN19" s="85" t="s">
        <v>238</v>
      </c>
      <c r="AO19" s="84">
        <v>9</v>
      </c>
      <c r="AP19" s="85" t="s">
        <v>238</v>
      </c>
      <c r="AQ19" s="84">
        <v>9</v>
      </c>
      <c r="AR19" s="85" t="s">
        <v>238</v>
      </c>
      <c r="AS19" s="84">
        <v>9</v>
      </c>
      <c r="AT19" s="85" t="s">
        <v>238</v>
      </c>
      <c r="AU19" s="84">
        <v>9</v>
      </c>
      <c r="AV19" s="85" t="s">
        <v>238</v>
      </c>
      <c r="AW19" s="78">
        <v>0</v>
      </c>
      <c r="AX19" s="79" t="s">
        <v>34</v>
      </c>
      <c r="AY19" s="78">
        <v>0</v>
      </c>
      <c r="AZ19" s="79" t="s">
        <v>34</v>
      </c>
      <c r="BA19" s="84">
        <v>9</v>
      </c>
      <c r="BB19" s="85" t="s">
        <v>238</v>
      </c>
      <c r="BC19" s="84">
        <v>9</v>
      </c>
      <c r="BD19" s="85" t="s">
        <v>238</v>
      </c>
      <c r="BE19" s="84">
        <v>9</v>
      </c>
      <c r="BF19" s="85" t="s">
        <v>238</v>
      </c>
      <c r="BG19" s="84">
        <v>9</v>
      </c>
      <c r="BH19" s="85" t="s">
        <v>238</v>
      </c>
      <c r="BI19" s="84">
        <v>9</v>
      </c>
      <c r="BJ19" s="85" t="s">
        <v>238</v>
      </c>
      <c r="BK19" s="78">
        <v>0</v>
      </c>
      <c r="BL19" s="79" t="s">
        <v>34</v>
      </c>
      <c r="BM19" s="78">
        <v>0</v>
      </c>
      <c r="BN19" s="79" t="s">
        <v>34</v>
      </c>
      <c r="BO19" s="84">
        <v>9</v>
      </c>
      <c r="BP19" s="85" t="s">
        <v>238</v>
      </c>
      <c r="BQ19" s="84">
        <v>9</v>
      </c>
      <c r="BR19" s="85" t="s">
        <v>238</v>
      </c>
      <c r="BS19" s="70">
        <f t="shared" si="11"/>
        <v>11</v>
      </c>
      <c r="BT19" s="71">
        <f t="shared" ca="1" si="1"/>
        <v>99</v>
      </c>
      <c r="BU19" s="71">
        <f t="shared" si="12"/>
        <v>10</v>
      </c>
      <c r="BV19" s="71">
        <f t="shared" si="13"/>
        <v>0</v>
      </c>
      <c r="BW19" s="71">
        <f t="shared" si="14"/>
        <v>0</v>
      </c>
      <c r="BX19" s="71">
        <f t="shared" si="15"/>
        <v>0</v>
      </c>
      <c r="BY19" s="71">
        <f t="shared" si="16"/>
        <v>0</v>
      </c>
      <c r="BZ19" s="71">
        <f t="shared" si="17"/>
        <v>0</v>
      </c>
      <c r="CA19" s="71">
        <f t="shared" si="18"/>
        <v>9</v>
      </c>
      <c r="CB19" s="71">
        <f t="shared" si="19"/>
        <v>0</v>
      </c>
      <c r="CC19" s="72">
        <f t="shared" si="20"/>
        <v>21</v>
      </c>
    </row>
    <row r="20" spans="1:81" ht="17.25" customHeight="1" x14ac:dyDescent="0.25">
      <c r="A20" s="276"/>
      <c r="B20" s="73">
        <v>13</v>
      </c>
      <c r="C20" s="74" t="s">
        <v>80</v>
      </c>
      <c r="D20" s="75" t="s">
        <v>81</v>
      </c>
      <c r="E20" s="75" t="s">
        <v>82</v>
      </c>
      <c r="F20" s="76" t="s">
        <v>83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3" t="s">
        <v>238</v>
      </c>
      <c r="O20" s="80">
        <v>9</v>
      </c>
      <c r="P20" s="83" t="s">
        <v>238</v>
      </c>
      <c r="Q20" s="80">
        <v>9</v>
      </c>
      <c r="R20" s="81" t="s">
        <v>238</v>
      </c>
      <c r="S20" s="84">
        <v>9</v>
      </c>
      <c r="T20" s="85" t="s">
        <v>238</v>
      </c>
      <c r="U20" s="78">
        <v>0</v>
      </c>
      <c r="V20" s="79" t="s">
        <v>34</v>
      </c>
      <c r="W20" s="78">
        <v>0</v>
      </c>
      <c r="X20" s="79" t="s">
        <v>34</v>
      </c>
      <c r="Y20" s="84">
        <v>9</v>
      </c>
      <c r="Z20" s="85" t="s">
        <v>238</v>
      </c>
      <c r="AA20" s="84">
        <v>9</v>
      </c>
      <c r="AB20" s="85" t="s">
        <v>238</v>
      </c>
      <c r="AC20" s="84">
        <v>9</v>
      </c>
      <c r="AD20" s="85" t="s">
        <v>238</v>
      </c>
      <c r="AE20" s="84">
        <v>9</v>
      </c>
      <c r="AF20" s="85" t="s">
        <v>238</v>
      </c>
      <c r="AG20" s="84">
        <v>9</v>
      </c>
      <c r="AH20" s="85" t="s">
        <v>238</v>
      </c>
      <c r="AI20" s="78">
        <v>0</v>
      </c>
      <c r="AJ20" s="79" t="s">
        <v>34</v>
      </c>
      <c r="AK20" s="78">
        <v>0</v>
      </c>
      <c r="AL20" s="79" t="s">
        <v>34</v>
      </c>
      <c r="AM20" s="84">
        <v>9</v>
      </c>
      <c r="AN20" s="85" t="s">
        <v>238</v>
      </c>
      <c r="AO20" s="84">
        <v>9</v>
      </c>
      <c r="AP20" s="85" t="s">
        <v>238</v>
      </c>
      <c r="AQ20" s="84">
        <v>9</v>
      </c>
      <c r="AR20" s="85" t="s">
        <v>238</v>
      </c>
      <c r="AS20" s="84">
        <v>9</v>
      </c>
      <c r="AT20" s="85" t="s">
        <v>238</v>
      </c>
      <c r="AU20" s="84">
        <v>9</v>
      </c>
      <c r="AV20" s="85" t="s">
        <v>238</v>
      </c>
      <c r="AW20" s="78">
        <v>0</v>
      </c>
      <c r="AX20" s="79" t="s">
        <v>34</v>
      </c>
      <c r="AY20" s="78">
        <v>0</v>
      </c>
      <c r="AZ20" s="79" t="s">
        <v>34</v>
      </c>
      <c r="BA20" s="84">
        <v>9</v>
      </c>
      <c r="BB20" s="85" t="s">
        <v>238</v>
      </c>
      <c r="BC20" s="84">
        <v>9</v>
      </c>
      <c r="BD20" s="85" t="s">
        <v>238</v>
      </c>
      <c r="BE20" s="84">
        <v>9</v>
      </c>
      <c r="BF20" s="85" t="s">
        <v>238</v>
      </c>
      <c r="BG20" s="84">
        <v>9</v>
      </c>
      <c r="BH20" s="85" t="s">
        <v>238</v>
      </c>
      <c r="BI20" s="84">
        <v>9</v>
      </c>
      <c r="BJ20" s="85" t="s">
        <v>238</v>
      </c>
      <c r="BK20" s="78">
        <v>0</v>
      </c>
      <c r="BL20" s="79" t="s">
        <v>34</v>
      </c>
      <c r="BM20" s="78">
        <v>0</v>
      </c>
      <c r="BN20" s="79" t="s">
        <v>34</v>
      </c>
      <c r="BO20" s="84">
        <v>9</v>
      </c>
      <c r="BP20" s="85" t="s">
        <v>238</v>
      </c>
      <c r="BQ20" s="84">
        <v>9</v>
      </c>
      <c r="BR20" s="85" t="s">
        <v>238</v>
      </c>
      <c r="BS20" s="70">
        <f t="shared" si="11"/>
        <v>20</v>
      </c>
      <c r="BT20" s="71">
        <f t="shared" ca="1" si="1"/>
        <v>180</v>
      </c>
      <c r="BU20" s="71">
        <f t="shared" si="12"/>
        <v>10</v>
      </c>
      <c r="BV20" s="71">
        <f t="shared" si="13"/>
        <v>0</v>
      </c>
      <c r="BW20" s="71">
        <f t="shared" si="14"/>
        <v>0</v>
      </c>
      <c r="BX20" s="71">
        <f t="shared" si="15"/>
        <v>0</v>
      </c>
      <c r="BY20" s="71">
        <f t="shared" si="16"/>
        <v>0</v>
      </c>
      <c r="BZ20" s="71">
        <f t="shared" si="17"/>
        <v>0</v>
      </c>
      <c r="CA20" s="71">
        <f t="shared" si="18"/>
        <v>0</v>
      </c>
      <c r="CB20" s="71">
        <f t="shared" si="19"/>
        <v>0</v>
      </c>
      <c r="CC20" s="72">
        <f t="shared" si="20"/>
        <v>30</v>
      </c>
    </row>
    <row r="21" spans="1:81" ht="15" customHeight="1" x14ac:dyDescent="0.25">
      <c r="A21" s="276"/>
      <c r="B21" s="73">
        <v>14</v>
      </c>
      <c r="C21" s="74" t="s">
        <v>84</v>
      </c>
      <c r="D21" s="75" t="s">
        <v>42</v>
      </c>
      <c r="E21" s="75" t="s">
        <v>85</v>
      </c>
      <c r="F21" s="76" t="s">
        <v>86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238</v>
      </c>
      <c r="O21" s="80">
        <v>9</v>
      </c>
      <c r="P21" s="83" t="s">
        <v>238</v>
      </c>
      <c r="Q21" s="80">
        <v>9</v>
      </c>
      <c r="R21" s="81" t="s">
        <v>238</v>
      </c>
      <c r="S21" s="84">
        <v>9</v>
      </c>
      <c r="T21" s="85" t="s">
        <v>238</v>
      </c>
      <c r="U21" s="78">
        <v>0</v>
      </c>
      <c r="V21" s="79" t="s">
        <v>34</v>
      </c>
      <c r="W21" s="78">
        <v>0</v>
      </c>
      <c r="X21" s="79" t="s">
        <v>34</v>
      </c>
      <c r="Y21" s="84">
        <v>9</v>
      </c>
      <c r="Z21" s="85" t="s">
        <v>238</v>
      </c>
      <c r="AA21" s="84">
        <v>9</v>
      </c>
      <c r="AB21" s="85" t="s">
        <v>238</v>
      </c>
      <c r="AC21" s="84">
        <v>9</v>
      </c>
      <c r="AD21" s="85" t="s">
        <v>238</v>
      </c>
      <c r="AE21" s="84">
        <v>9</v>
      </c>
      <c r="AF21" s="85" t="s">
        <v>238</v>
      </c>
      <c r="AG21" s="84">
        <v>9</v>
      </c>
      <c r="AH21" s="85" t="s">
        <v>238</v>
      </c>
      <c r="AI21" s="78">
        <v>0</v>
      </c>
      <c r="AJ21" s="79" t="s">
        <v>34</v>
      </c>
      <c r="AK21" s="78">
        <v>0</v>
      </c>
      <c r="AL21" s="79" t="s">
        <v>34</v>
      </c>
      <c r="AM21" s="84">
        <v>9</v>
      </c>
      <c r="AN21" s="85" t="s">
        <v>238</v>
      </c>
      <c r="AO21" s="84">
        <v>9</v>
      </c>
      <c r="AP21" s="85" t="s">
        <v>238</v>
      </c>
      <c r="AQ21" s="84">
        <v>9</v>
      </c>
      <c r="AR21" s="85" t="s">
        <v>238</v>
      </c>
      <c r="AS21" s="84">
        <v>9</v>
      </c>
      <c r="AT21" s="85" t="s">
        <v>238</v>
      </c>
      <c r="AU21" s="84">
        <v>9</v>
      </c>
      <c r="AV21" s="85" t="s">
        <v>238</v>
      </c>
      <c r="AW21" s="78">
        <v>0</v>
      </c>
      <c r="AX21" s="79" t="s">
        <v>34</v>
      </c>
      <c r="AY21" s="78">
        <v>0</v>
      </c>
      <c r="AZ21" s="79" t="s">
        <v>34</v>
      </c>
      <c r="BA21" s="84">
        <v>9</v>
      </c>
      <c r="BB21" s="85" t="s">
        <v>238</v>
      </c>
      <c r="BC21" s="84">
        <v>9</v>
      </c>
      <c r="BD21" s="85" t="s">
        <v>238</v>
      </c>
      <c r="BE21" s="84">
        <v>9</v>
      </c>
      <c r="BF21" s="85" t="s">
        <v>238</v>
      </c>
      <c r="BG21" s="84">
        <v>9</v>
      </c>
      <c r="BH21" s="85" t="s">
        <v>238</v>
      </c>
      <c r="BI21" s="84">
        <v>9</v>
      </c>
      <c r="BJ21" s="85" t="s">
        <v>238</v>
      </c>
      <c r="BK21" s="78">
        <v>0</v>
      </c>
      <c r="BL21" s="79" t="s">
        <v>34</v>
      </c>
      <c r="BM21" s="78">
        <v>0</v>
      </c>
      <c r="BN21" s="79" t="s">
        <v>34</v>
      </c>
      <c r="BO21" s="84">
        <v>9</v>
      </c>
      <c r="BP21" s="85" t="s">
        <v>238</v>
      </c>
      <c r="BQ21" s="84">
        <v>9</v>
      </c>
      <c r="BR21" s="85" t="s">
        <v>238</v>
      </c>
      <c r="BS21" s="70">
        <f t="shared" si="11"/>
        <v>20</v>
      </c>
      <c r="BT21" s="71">
        <f t="shared" ca="1" si="1"/>
        <v>180</v>
      </c>
      <c r="BU21" s="71">
        <f t="shared" si="12"/>
        <v>10</v>
      </c>
      <c r="BV21" s="71">
        <f t="shared" si="13"/>
        <v>0</v>
      </c>
      <c r="BW21" s="71">
        <f t="shared" si="14"/>
        <v>0</v>
      </c>
      <c r="BX21" s="71">
        <f t="shared" si="15"/>
        <v>0</v>
      </c>
      <c r="BY21" s="71">
        <f t="shared" si="16"/>
        <v>0</v>
      </c>
      <c r="BZ21" s="71">
        <f t="shared" si="17"/>
        <v>0</v>
      </c>
      <c r="CA21" s="71">
        <f t="shared" si="18"/>
        <v>0</v>
      </c>
      <c r="CB21" s="71">
        <f t="shared" si="19"/>
        <v>0</v>
      </c>
      <c r="CC21" s="72">
        <f t="shared" si="20"/>
        <v>30</v>
      </c>
    </row>
    <row r="22" spans="1:81" ht="15" customHeight="1" x14ac:dyDescent="0.25">
      <c r="A22" s="276"/>
      <c r="B22" s="73">
        <v>15</v>
      </c>
      <c r="C22" s="74" t="s">
        <v>87</v>
      </c>
      <c r="D22" s="75" t="s">
        <v>88</v>
      </c>
      <c r="E22" s="75" t="s">
        <v>89</v>
      </c>
      <c r="F22" s="76" t="s">
        <v>235</v>
      </c>
      <c r="G22" s="57" t="s">
        <v>39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238</v>
      </c>
      <c r="O22" s="80">
        <v>9</v>
      </c>
      <c r="P22" s="83" t="s">
        <v>238</v>
      </c>
      <c r="Q22" s="80">
        <v>9</v>
      </c>
      <c r="R22" s="81" t="s">
        <v>238</v>
      </c>
      <c r="S22" s="84">
        <v>9</v>
      </c>
      <c r="T22" s="85" t="s">
        <v>238</v>
      </c>
      <c r="U22" s="78">
        <v>0</v>
      </c>
      <c r="V22" s="79" t="s">
        <v>34</v>
      </c>
      <c r="W22" s="78">
        <v>0</v>
      </c>
      <c r="X22" s="79" t="s">
        <v>34</v>
      </c>
      <c r="Y22" s="84">
        <v>9</v>
      </c>
      <c r="Z22" s="85" t="s">
        <v>238</v>
      </c>
      <c r="AA22" s="84">
        <v>9</v>
      </c>
      <c r="AB22" s="85" t="s">
        <v>238</v>
      </c>
      <c r="AC22" s="84">
        <v>9</v>
      </c>
      <c r="AD22" s="85" t="s">
        <v>238</v>
      </c>
      <c r="AE22" s="84">
        <v>9</v>
      </c>
      <c r="AF22" s="85" t="s">
        <v>238</v>
      </c>
      <c r="AG22" s="84">
        <v>9</v>
      </c>
      <c r="AH22" s="85" t="s">
        <v>238</v>
      </c>
      <c r="AI22" s="78">
        <v>0</v>
      </c>
      <c r="AJ22" s="79" t="s">
        <v>34</v>
      </c>
      <c r="AK22" s="78">
        <v>0</v>
      </c>
      <c r="AL22" s="79" t="s">
        <v>34</v>
      </c>
      <c r="AM22" s="84">
        <v>9</v>
      </c>
      <c r="AN22" s="85" t="s">
        <v>238</v>
      </c>
      <c r="AO22" s="84">
        <v>9</v>
      </c>
      <c r="AP22" s="85" t="s">
        <v>238</v>
      </c>
      <c r="AQ22" s="84">
        <v>9</v>
      </c>
      <c r="AR22" s="85" t="s">
        <v>238</v>
      </c>
      <c r="AS22" s="84">
        <v>9</v>
      </c>
      <c r="AT22" s="85" t="s">
        <v>238</v>
      </c>
      <c r="AU22" s="84">
        <v>9</v>
      </c>
      <c r="AV22" s="85" t="s">
        <v>238</v>
      </c>
      <c r="AW22" s="78">
        <v>0</v>
      </c>
      <c r="AX22" s="79" t="s">
        <v>34</v>
      </c>
      <c r="AY22" s="78">
        <v>0</v>
      </c>
      <c r="AZ22" s="79" t="s">
        <v>34</v>
      </c>
      <c r="BA22" s="84">
        <v>9</v>
      </c>
      <c r="BB22" s="85" t="s">
        <v>238</v>
      </c>
      <c r="BC22" s="84">
        <v>9</v>
      </c>
      <c r="BD22" s="85" t="s">
        <v>238</v>
      </c>
      <c r="BE22" s="84">
        <v>9</v>
      </c>
      <c r="BF22" s="85" t="s">
        <v>238</v>
      </c>
      <c r="BG22" s="84">
        <v>9</v>
      </c>
      <c r="BH22" s="85" t="s">
        <v>238</v>
      </c>
      <c r="BI22" s="84">
        <v>9</v>
      </c>
      <c r="BJ22" s="85" t="s">
        <v>238</v>
      </c>
      <c r="BK22" s="78">
        <v>0</v>
      </c>
      <c r="BL22" s="79" t="s">
        <v>34</v>
      </c>
      <c r="BM22" s="78">
        <v>0</v>
      </c>
      <c r="BN22" s="79" t="s">
        <v>34</v>
      </c>
      <c r="BO22" s="84">
        <v>9</v>
      </c>
      <c r="BP22" s="85" t="s">
        <v>238</v>
      </c>
      <c r="BQ22" s="84">
        <v>9</v>
      </c>
      <c r="BR22" s="85" t="s">
        <v>238</v>
      </c>
      <c r="BS22" s="70">
        <f t="shared" si="11"/>
        <v>20</v>
      </c>
      <c r="BT22" s="71">
        <f t="shared" ca="1" si="1"/>
        <v>180</v>
      </c>
      <c r="BU22" s="71">
        <f t="shared" si="12"/>
        <v>10</v>
      </c>
      <c r="BV22" s="71">
        <f t="shared" si="13"/>
        <v>0</v>
      </c>
      <c r="BW22" s="71">
        <f t="shared" si="14"/>
        <v>0</v>
      </c>
      <c r="BX22" s="71">
        <f t="shared" si="15"/>
        <v>0</v>
      </c>
      <c r="BY22" s="71">
        <f t="shared" si="16"/>
        <v>0</v>
      </c>
      <c r="BZ22" s="71">
        <f t="shared" si="17"/>
        <v>0</v>
      </c>
      <c r="CA22" s="71">
        <f t="shared" si="18"/>
        <v>0</v>
      </c>
      <c r="CB22" s="71">
        <f t="shared" si="19"/>
        <v>0</v>
      </c>
      <c r="CC22" s="72">
        <f t="shared" si="20"/>
        <v>30</v>
      </c>
    </row>
    <row r="23" spans="1:81" ht="15" customHeight="1" x14ac:dyDescent="0.25">
      <c r="A23" s="276"/>
      <c r="B23" s="73">
        <v>16</v>
      </c>
      <c r="C23" s="74" t="s">
        <v>90</v>
      </c>
      <c r="D23" s="75" t="s">
        <v>91</v>
      </c>
      <c r="E23" s="75" t="s">
        <v>92</v>
      </c>
      <c r="F23" s="76" t="s">
        <v>93</v>
      </c>
      <c r="G23" s="57" t="s">
        <v>94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0</v>
      </c>
      <c r="N23" s="85" t="s">
        <v>40</v>
      </c>
      <c r="O23" s="80">
        <v>0</v>
      </c>
      <c r="P23" s="85" t="s">
        <v>40</v>
      </c>
      <c r="Q23" s="80">
        <v>0</v>
      </c>
      <c r="R23" s="85" t="s">
        <v>40</v>
      </c>
      <c r="S23" s="84">
        <v>0</v>
      </c>
      <c r="T23" s="85" t="s">
        <v>40</v>
      </c>
      <c r="U23" s="78">
        <v>0</v>
      </c>
      <c r="V23" s="79" t="s">
        <v>34</v>
      </c>
      <c r="W23" s="78">
        <v>0</v>
      </c>
      <c r="X23" s="79" t="s">
        <v>34</v>
      </c>
      <c r="Y23" s="84">
        <v>0</v>
      </c>
      <c r="Z23" s="85" t="s">
        <v>40</v>
      </c>
      <c r="AA23" s="84">
        <v>0</v>
      </c>
      <c r="AB23" s="85" t="s">
        <v>40</v>
      </c>
      <c r="AC23" s="84">
        <v>0</v>
      </c>
      <c r="AD23" s="85" t="s">
        <v>40</v>
      </c>
      <c r="AE23" s="84">
        <v>0</v>
      </c>
      <c r="AF23" s="85" t="s">
        <v>40</v>
      </c>
      <c r="AG23" s="84">
        <v>0</v>
      </c>
      <c r="AH23" s="85" t="s">
        <v>40</v>
      </c>
      <c r="AI23" s="78">
        <v>0</v>
      </c>
      <c r="AJ23" s="79" t="s">
        <v>34</v>
      </c>
      <c r="AK23" s="78">
        <v>0</v>
      </c>
      <c r="AL23" s="79" t="s">
        <v>34</v>
      </c>
      <c r="AM23" s="84">
        <v>0</v>
      </c>
      <c r="AN23" s="85" t="s">
        <v>40</v>
      </c>
      <c r="AO23" s="84">
        <v>9</v>
      </c>
      <c r="AP23" s="85" t="s">
        <v>238</v>
      </c>
      <c r="AQ23" s="84">
        <v>9</v>
      </c>
      <c r="AR23" s="85" t="s">
        <v>238</v>
      </c>
      <c r="AS23" s="84">
        <v>9</v>
      </c>
      <c r="AT23" s="85" t="s">
        <v>238</v>
      </c>
      <c r="AU23" s="84">
        <v>9</v>
      </c>
      <c r="AV23" s="85" t="s">
        <v>238</v>
      </c>
      <c r="AW23" s="78">
        <v>0</v>
      </c>
      <c r="AX23" s="79" t="s">
        <v>34</v>
      </c>
      <c r="AY23" s="78">
        <v>0</v>
      </c>
      <c r="AZ23" s="79" t="s">
        <v>34</v>
      </c>
      <c r="BA23" s="84">
        <v>9</v>
      </c>
      <c r="BB23" s="85" t="s">
        <v>238</v>
      </c>
      <c r="BC23" s="84">
        <v>9</v>
      </c>
      <c r="BD23" s="85" t="s">
        <v>238</v>
      </c>
      <c r="BE23" s="84">
        <v>9</v>
      </c>
      <c r="BF23" s="85" t="s">
        <v>238</v>
      </c>
      <c r="BG23" s="84">
        <v>9</v>
      </c>
      <c r="BH23" s="85" t="s">
        <v>238</v>
      </c>
      <c r="BI23" s="84">
        <v>9</v>
      </c>
      <c r="BJ23" s="85" t="s">
        <v>238</v>
      </c>
      <c r="BK23" s="78">
        <v>0</v>
      </c>
      <c r="BL23" s="79" t="s">
        <v>34</v>
      </c>
      <c r="BM23" s="78">
        <v>0</v>
      </c>
      <c r="BN23" s="79" t="s">
        <v>34</v>
      </c>
      <c r="BO23" s="84">
        <v>9</v>
      </c>
      <c r="BP23" s="85" t="s">
        <v>238</v>
      </c>
      <c r="BQ23" s="84">
        <v>9</v>
      </c>
      <c r="BR23" s="85" t="s">
        <v>238</v>
      </c>
      <c r="BS23" s="70">
        <f t="shared" si="11"/>
        <v>10</v>
      </c>
      <c r="BT23" s="71">
        <f t="shared" ca="1" si="1"/>
        <v>90</v>
      </c>
      <c r="BU23" s="71">
        <f t="shared" si="12"/>
        <v>10</v>
      </c>
      <c r="BV23" s="71">
        <f t="shared" si="13"/>
        <v>0</v>
      </c>
      <c r="BW23" s="71">
        <f t="shared" si="14"/>
        <v>0</v>
      </c>
      <c r="BX23" s="71">
        <f t="shared" si="15"/>
        <v>0</v>
      </c>
      <c r="BY23" s="71">
        <f t="shared" si="16"/>
        <v>0</v>
      </c>
      <c r="BZ23" s="71">
        <f t="shared" si="17"/>
        <v>0</v>
      </c>
      <c r="CA23" s="71">
        <f t="shared" si="18"/>
        <v>10</v>
      </c>
      <c r="CB23" s="71">
        <f t="shared" si="19"/>
        <v>0</v>
      </c>
      <c r="CC23" s="72">
        <f t="shared" si="20"/>
        <v>20</v>
      </c>
    </row>
    <row r="24" spans="1:81" ht="15" customHeight="1" x14ac:dyDescent="0.25">
      <c r="A24" s="276"/>
      <c r="B24" s="73">
        <v>17</v>
      </c>
      <c r="C24" s="74" t="s">
        <v>96</v>
      </c>
      <c r="D24" s="75" t="s">
        <v>88</v>
      </c>
      <c r="E24" s="75" t="s">
        <v>97</v>
      </c>
      <c r="F24" s="76" t="s">
        <v>98</v>
      </c>
      <c r="G24" s="57" t="s">
        <v>99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3" t="s">
        <v>238</v>
      </c>
      <c r="O24" s="80">
        <v>9</v>
      </c>
      <c r="P24" s="83" t="s">
        <v>238</v>
      </c>
      <c r="Q24" s="80">
        <v>9</v>
      </c>
      <c r="R24" s="83" t="s">
        <v>238</v>
      </c>
      <c r="S24" s="80">
        <v>9</v>
      </c>
      <c r="T24" s="81" t="s">
        <v>238</v>
      </c>
      <c r="U24" s="78">
        <v>0</v>
      </c>
      <c r="V24" s="79" t="s">
        <v>34</v>
      </c>
      <c r="W24" s="78">
        <v>0</v>
      </c>
      <c r="X24" s="79" t="s">
        <v>34</v>
      </c>
      <c r="Y24" s="80">
        <v>9</v>
      </c>
      <c r="Z24" s="83" t="s">
        <v>238</v>
      </c>
      <c r="AA24" s="80">
        <v>9</v>
      </c>
      <c r="AB24" s="83" t="s">
        <v>238</v>
      </c>
      <c r="AC24" s="80">
        <v>9</v>
      </c>
      <c r="AD24" s="83" t="s">
        <v>238</v>
      </c>
      <c r="AE24" s="80">
        <v>9</v>
      </c>
      <c r="AF24" s="83" t="s">
        <v>238</v>
      </c>
      <c r="AG24" s="80">
        <v>9</v>
      </c>
      <c r="AH24" s="83" t="s">
        <v>238</v>
      </c>
      <c r="AI24" s="78">
        <v>0</v>
      </c>
      <c r="AJ24" s="79" t="s">
        <v>34</v>
      </c>
      <c r="AK24" s="78">
        <v>0</v>
      </c>
      <c r="AL24" s="79" t="s">
        <v>34</v>
      </c>
      <c r="AM24" s="80">
        <v>9</v>
      </c>
      <c r="AN24" s="83" t="s">
        <v>238</v>
      </c>
      <c r="AO24" s="84">
        <v>9</v>
      </c>
      <c r="AP24" s="85" t="s">
        <v>238</v>
      </c>
      <c r="AQ24" s="84">
        <v>9</v>
      </c>
      <c r="AR24" s="85" t="s">
        <v>238</v>
      </c>
      <c r="AS24" s="84">
        <v>9</v>
      </c>
      <c r="AT24" s="85" t="s">
        <v>238</v>
      </c>
      <c r="AU24" s="84">
        <v>9</v>
      </c>
      <c r="AV24" s="85" t="s">
        <v>238</v>
      </c>
      <c r="AW24" s="78">
        <v>0</v>
      </c>
      <c r="AX24" s="79" t="s">
        <v>34</v>
      </c>
      <c r="AY24" s="78">
        <v>0</v>
      </c>
      <c r="AZ24" s="79" t="s">
        <v>34</v>
      </c>
      <c r="BA24" s="84">
        <v>9</v>
      </c>
      <c r="BB24" s="85" t="s">
        <v>238</v>
      </c>
      <c r="BC24" s="84">
        <v>9</v>
      </c>
      <c r="BD24" s="85" t="s">
        <v>238</v>
      </c>
      <c r="BE24" s="84">
        <v>9</v>
      </c>
      <c r="BF24" s="85" t="s">
        <v>238</v>
      </c>
      <c r="BG24" s="84">
        <v>9</v>
      </c>
      <c r="BH24" s="85" t="s">
        <v>238</v>
      </c>
      <c r="BI24" s="84">
        <v>9</v>
      </c>
      <c r="BJ24" s="85" t="s">
        <v>238</v>
      </c>
      <c r="BK24" s="78">
        <v>0</v>
      </c>
      <c r="BL24" s="79" t="s">
        <v>34</v>
      </c>
      <c r="BM24" s="78">
        <v>0</v>
      </c>
      <c r="BN24" s="79" t="s">
        <v>34</v>
      </c>
      <c r="BO24" s="84">
        <v>9</v>
      </c>
      <c r="BP24" s="85" t="s">
        <v>238</v>
      </c>
      <c r="BQ24" s="84">
        <v>9</v>
      </c>
      <c r="BR24" s="85" t="s">
        <v>238</v>
      </c>
      <c r="BS24" s="70">
        <f t="shared" si="11"/>
        <v>20</v>
      </c>
      <c r="BT24" s="71">
        <f t="shared" ca="1" si="1"/>
        <v>180</v>
      </c>
      <c r="BU24" s="71">
        <f t="shared" si="12"/>
        <v>10</v>
      </c>
      <c r="BV24" s="71">
        <f t="shared" si="13"/>
        <v>0</v>
      </c>
      <c r="BW24" s="71">
        <f t="shared" si="14"/>
        <v>0</v>
      </c>
      <c r="BX24" s="71">
        <f t="shared" si="15"/>
        <v>0</v>
      </c>
      <c r="BY24" s="71">
        <f t="shared" si="16"/>
        <v>0</v>
      </c>
      <c r="BZ24" s="71">
        <f t="shared" si="17"/>
        <v>0</v>
      </c>
      <c r="CA24" s="71">
        <f t="shared" si="18"/>
        <v>0</v>
      </c>
      <c r="CB24" s="71">
        <f t="shared" si="19"/>
        <v>0</v>
      </c>
      <c r="CC24" s="72">
        <f t="shared" si="20"/>
        <v>30</v>
      </c>
    </row>
    <row r="25" spans="1:81" ht="15" customHeight="1" x14ac:dyDescent="0.25">
      <c r="A25" s="276"/>
      <c r="B25" s="73">
        <v>18</v>
      </c>
      <c r="C25" s="74" t="s">
        <v>100</v>
      </c>
      <c r="D25" s="75" t="s">
        <v>101</v>
      </c>
      <c r="E25" s="75" t="s">
        <v>102</v>
      </c>
      <c r="F25" s="76" t="s">
        <v>103</v>
      </c>
      <c r="G25" s="57" t="s">
        <v>39</v>
      </c>
      <c r="H25" s="77" t="s">
        <v>33</v>
      </c>
      <c r="I25" s="78">
        <v>0</v>
      </c>
      <c r="J25" s="79" t="s">
        <v>34</v>
      </c>
      <c r="K25" s="78">
        <v>0</v>
      </c>
      <c r="L25" s="79" t="s">
        <v>34</v>
      </c>
      <c r="M25" s="80">
        <v>9</v>
      </c>
      <c r="N25" s="83" t="s">
        <v>238</v>
      </c>
      <c r="O25" s="80">
        <v>9</v>
      </c>
      <c r="P25" s="83" t="s">
        <v>238</v>
      </c>
      <c r="Q25" s="80">
        <v>9</v>
      </c>
      <c r="R25" s="83" t="s">
        <v>238</v>
      </c>
      <c r="S25" s="80">
        <v>9</v>
      </c>
      <c r="T25" s="81" t="s">
        <v>238</v>
      </c>
      <c r="U25" s="78">
        <v>0</v>
      </c>
      <c r="V25" s="79" t="s">
        <v>34</v>
      </c>
      <c r="W25" s="78">
        <v>0</v>
      </c>
      <c r="X25" s="79" t="s">
        <v>34</v>
      </c>
      <c r="Y25" s="80">
        <v>9</v>
      </c>
      <c r="Z25" s="83" t="s">
        <v>238</v>
      </c>
      <c r="AA25" s="80">
        <v>9</v>
      </c>
      <c r="AB25" s="83" t="s">
        <v>238</v>
      </c>
      <c r="AC25" s="80">
        <v>9</v>
      </c>
      <c r="AD25" s="83" t="s">
        <v>238</v>
      </c>
      <c r="AE25" s="80">
        <v>9</v>
      </c>
      <c r="AF25" s="83" t="s">
        <v>238</v>
      </c>
      <c r="AG25" s="80">
        <v>9</v>
      </c>
      <c r="AH25" s="83" t="s">
        <v>238</v>
      </c>
      <c r="AI25" s="78">
        <v>0</v>
      </c>
      <c r="AJ25" s="79" t="s">
        <v>34</v>
      </c>
      <c r="AK25" s="78">
        <v>0</v>
      </c>
      <c r="AL25" s="79" t="s">
        <v>34</v>
      </c>
      <c r="AM25" s="80">
        <v>9</v>
      </c>
      <c r="AN25" s="83" t="s">
        <v>238</v>
      </c>
      <c r="AO25" s="84">
        <v>9</v>
      </c>
      <c r="AP25" s="85" t="s">
        <v>238</v>
      </c>
      <c r="AQ25" s="84">
        <v>9</v>
      </c>
      <c r="AR25" s="85" t="s">
        <v>238</v>
      </c>
      <c r="AS25" s="84">
        <v>9</v>
      </c>
      <c r="AT25" s="85" t="s">
        <v>238</v>
      </c>
      <c r="AU25" s="84">
        <v>9</v>
      </c>
      <c r="AV25" s="85" t="s">
        <v>238</v>
      </c>
      <c r="AW25" s="78">
        <v>0</v>
      </c>
      <c r="AX25" s="79" t="s">
        <v>34</v>
      </c>
      <c r="AY25" s="78">
        <v>0</v>
      </c>
      <c r="AZ25" s="79" t="s">
        <v>34</v>
      </c>
      <c r="BA25" s="84">
        <v>9</v>
      </c>
      <c r="BB25" s="85" t="s">
        <v>238</v>
      </c>
      <c r="BC25" s="84">
        <v>9</v>
      </c>
      <c r="BD25" s="85" t="s">
        <v>238</v>
      </c>
      <c r="BE25" s="84">
        <v>9</v>
      </c>
      <c r="BF25" s="85" t="s">
        <v>238</v>
      </c>
      <c r="BG25" s="84">
        <v>9</v>
      </c>
      <c r="BH25" s="85" t="s">
        <v>238</v>
      </c>
      <c r="BI25" s="84">
        <v>9</v>
      </c>
      <c r="BJ25" s="85" t="s">
        <v>238</v>
      </c>
      <c r="BK25" s="78">
        <v>0</v>
      </c>
      <c r="BL25" s="79" t="s">
        <v>34</v>
      </c>
      <c r="BM25" s="78">
        <v>0</v>
      </c>
      <c r="BN25" s="79" t="s">
        <v>34</v>
      </c>
      <c r="BO25" s="84">
        <v>9</v>
      </c>
      <c r="BP25" s="85" t="s">
        <v>238</v>
      </c>
      <c r="BQ25" s="84">
        <v>9</v>
      </c>
      <c r="BR25" s="85" t="s">
        <v>238</v>
      </c>
      <c r="BS25" s="70">
        <f t="shared" si="11"/>
        <v>20</v>
      </c>
      <c r="BT25" s="71">
        <f t="shared" ca="1" si="1"/>
        <v>180</v>
      </c>
      <c r="BU25" s="71">
        <f t="shared" si="12"/>
        <v>10</v>
      </c>
      <c r="BV25" s="71">
        <f t="shared" si="13"/>
        <v>0</v>
      </c>
      <c r="BW25" s="71">
        <f t="shared" si="14"/>
        <v>0</v>
      </c>
      <c r="BX25" s="71">
        <f t="shared" si="15"/>
        <v>0</v>
      </c>
      <c r="BY25" s="71">
        <f t="shared" si="16"/>
        <v>0</v>
      </c>
      <c r="BZ25" s="71">
        <f t="shared" si="17"/>
        <v>0</v>
      </c>
      <c r="CA25" s="71">
        <f t="shared" si="18"/>
        <v>0</v>
      </c>
      <c r="CB25" s="71">
        <f t="shared" si="19"/>
        <v>0</v>
      </c>
      <c r="CC25" s="72">
        <f t="shared" si="20"/>
        <v>30</v>
      </c>
    </row>
    <row r="26" spans="1:81" ht="15" customHeight="1" x14ac:dyDescent="0.25">
      <c r="A26" s="276"/>
      <c r="B26" s="73">
        <v>19</v>
      </c>
      <c r="C26" s="74" t="s">
        <v>104</v>
      </c>
      <c r="D26" s="75" t="s">
        <v>105</v>
      </c>
      <c r="E26" s="75" t="s">
        <v>106</v>
      </c>
      <c r="F26" s="76" t="s">
        <v>107</v>
      </c>
      <c r="G26" s="57" t="s">
        <v>49</v>
      </c>
      <c r="H26" s="77" t="s">
        <v>33</v>
      </c>
      <c r="I26" s="78">
        <v>0</v>
      </c>
      <c r="J26" s="79" t="s">
        <v>237</v>
      </c>
      <c r="K26" s="78">
        <v>0</v>
      </c>
      <c r="L26" s="79" t="s">
        <v>237</v>
      </c>
      <c r="M26" s="80">
        <v>0</v>
      </c>
      <c r="N26" s="83" t="s">
        <v>237</v>
      </c>
      <c r="O26" s="80">
        <v>0</v>
      </c>
      <c r="P26" s="81" t="s">
        <v>237</v>
      </c>
      <c r="Q26" s="84">
        <v>0</v>
      </c>
      <c r="R26" s="81" t="s">
        <v>237</v>
      </c>
      <c r="S26" s="84">
        <v>0</v>
      </c>
      <c r="T26" s="81" t="s">
        <v>237</v>
      </c>
      <c r="U26" s="78">
        <v>0</v>
      </c>
      <c r="V26" s="79" t="s">
        <v>237</v>
      </c>
      <c r="W26" s="78">
        <v>0</v>
      </c>
      <c r="X26" s="79" t="s">
        <v>237</v>
      </c>
      <c r="Y26" s="80">
        <v>0</v>
      </c>
      <c r="Z26" s="81" t="s">
        <v>237</v>
      </c>
      <c r="AA26" s="82">
        <v>0</v>
      </c>
      <c r="AB26" s="81" t="s">
        <v>237</v>
      </c>
      <c r="AC26" s="84">
        <v>0</v>
      </c>
      <c r="AD26" s="81" t="s">
        <v>237</v>
      </c>
      <c r="AE26" s="84">
        <v>0</v>
      </c>
      <c r="AF26" s="81" t="s">
        <v>237</v>
      </c>
      <c r="AG26" s="84">
        <v>0</v>
      </c>
      <c r="AH26" s="81" t="s">
        <v>237</v>
      </c>
      <c r="AI26" s="78">
        <v>0</v>
      </c>
      <c r="AJ26" s="79" t="s">
        <v>237</v>
      </c>
      <c r="AK26" s="78">
        <v>0</v>
      </c>
      <c r="AL26" s="79" t="s">
        <v>237</v>
      </c>
      <c r="AM26" s="84">
        <v>0</v>
      </c>
      <c r="AN26" s="81" t="s">
        <v>237</v>
      </c>
      <c r="AO26" s="82">
        <v>0</v>
      </c>
      <c r="AP26" s="81" t="s">
        <v>237</v>
      </c>
      <c r="AQ26" s="84">
        <v>0</v>
      </c>
      <c r="AR26" s="81" t="s">
        <v>237</v>
      </c>
      <c r="AS26" s="84">
        <v>0</v>
      </c>
      <c r="AT26" s="81" t="s">
        <v>237</v>
      </c>
      <c r="AU26" s="84">
        <v>0</v>
      </c>
      <c r="AV26" s="81" t="s">
        <v>237</v>
      </c>
      <c r="AW26" s="78">
        <v>0</v>
      </c>
      <c r="AX26" s="79" t="s">
        <v>237</v>
      </c>
      <c r="AY26" s="78">
        <v>0</v>
      </c>
      <c r="AZ26" s="79" t="s">
        <v>237</v>
      </c>
      <c r="BA26" s="80">
        <v>0</v>
      </c>
      <c r="BB26" s="81" t="s">
        <v>237</v>
      </c>
      <c r="BC26" s="82">
        <v>0</v>
      </c>
      <c r="BD26" s="81" t="s">
        <v>237</v>
      </c>
      <c r="BE26" s="84">
        <v>0</v>
      </c>
      <c r="BF26" s="81" t="s">
        <v>237</v>
      </c>
      <c r="BG26" s="84">
        <v>0</v>
      </c>
      <c r="BH26" s="81" t="s">
        <v>237</v>
      </c>
      <c r="BI26" s="84">
        <v>0</v>
      </c>
      <c r="BJ26" s="81" t="s">
        <v>237</v>
      </c>
      <c r="BK26" s="78">
        <v>0</v>
      </c>
      <c r="BL26" s="79" t="s">
        <v>237</v>
      </c>
      <c r="BM26" s="78">
        <v>0</v>
      </c>
      <c r="BN26" s="79" t="s">
        <v>237</v>
      </c>
      <c r="BO26" s="84">
        <v>0</v>
      </c>
      <c r="BP26" s="81" t="s">
        <v>237</v>
      </c>
      <c r="BQ26" s="84">
        <v>0</v>
      </c>
      <c r="BR26" s="83" t="s">
        <v>237</v>
      </c>
      <c r="BS26" s="70">
        <f t="shared" si="11"/>
        <v>0</v>
      </c>
      <c r="BT26" s="71">
        <f t="shared" ca="1" si="1"/>
        <v>0</v>
      </c>
      <c r="BU26" s="71">
        <f t="shared" si="12"/>
        <v>0</v>
      </c>
      <c r="BV26" s="71">
        <f t="shared" si="13"/>
        <v>0</v>
      </c>
      <c r="BW26" s="71">
        <f t="shared" si="14"/>
        <v>0</v>
      </c>
      <c r="BX26" s="71">
        <f t="shared" si="15"/>
        <v>0</v>
      </c>
      <c r="BY26" s="71">
        <f t="shared" si="16"/>
        <v>30</v>
      </c>
      <c r="BZ26" s="71">
        <f t="shared" si="17"/>
        <v>0</v>
      </c>
      <c r="CA26" s="71">
        <f t="shared" si="18"/>
        <v>0</v>
      </c>
      <c r="CB26" s="71">
        <f t="shared" si="19"/>
        <v>0</v>
      </c>
      <c r="CC26" s="72">
        <f t="shared" si="20"/>
        <v>0</v>
      </c>
    </row>
    <row r="27" spans="1:81" ht="15" customHeight="1" x14ac:dyDescent="0.25">
      <c r="A27" s="276"/>
      <c r="B27" s="73">
        <v>20</v>
      </c>
      <c r="C27" s="74" t="s">
        <v>108</v>
      </c>
      <c r="D27" s="75" t="s">
        <v>109</v>
      </c>
      <c r="E27" s="75" t="s">
        <v>110</v>
      </c>
      <c r="F27" s="76" t="s">
        <v>111</v>
      </c>
      <c r="G27" s="57" t="s">
        <v>32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238</v>
      </c>
      <c r="O27" s="80">
        <v>9</v>
      </c>
      <c r="P27" s="81" t="s">
        <v>238</v>
      </c>
      <c r="Q27" s="84">
        <v>9</v>
      </c>
      <c r="R27" s="85" t="s">
        <v>238</v>
      </c>
      <c r="S27" s="84">
        <v>9</v>
      </c>
      <c r="T27" s="85" t="s">
        <v>238</v>
      </c>
      <c r="U27" s="78">
        <v>0</v>
      </c>
      <c r="V27" s="79" t="s">
        <v>34</v>
      </c>
      <c r="W27" s="78">
        <v>0</v>
      </c>
      <c r="X27" s="79" t="s">
        <v>34</v>
      </c>
      <c r="Y27" s="84">
        <v>0</v>
      </c>
      <c r="Z27" s="85" t="s">
        <v>252</v>
      </c>
      <c r="AA27" s="84">
        <v>9</v>
      </c>
      <c r="AB27" s="85" t="s">
        <v>238</v>
      </c>
      <c r="AC27" s="84">
        <v>9</v>
      </c>
      <c r="AD27" s="85" t="s">
        <v>238</v>
      </c>
      <c r="AE27" s="84">
        <v>9</v>
      </c>
      <c r="AF27" s="85" t="s">
        <v>238</v>
      </c>
      <c r="AG27" s="84">
        <v>9</v>
      </c>
      <c r="AH27" s="85" t="s">
        <v>238</v>
      </c>
      <c r="AI27" s="78">
        <v>0</v>
      </c>
      <c r="AJ27" s="79" t="s">
        <v>34</v>
      </c>
      <c r="AK27" s="78">
        <v>0</v>
      </c>
      <c r="AL27" s="79" t="s">
        <v>34</v>
      </c>
      <c r="AM27" s="84">
        <v>9</v>
      </c>
      <c r="AN27" s="85" t="s">
        <v>238</v>
      </c>
      <c r="AO27" s="84">
        <v>9</v>
      </c>
      <c r="AP27" s="85" t="s">
        <v>238</v>
      </c>
      <c r="AQ27" s="84">
        <v>9</v>
      </c>
      <c r="AR27" s="85" t="s">
        <v>238</v>
      </c>
      <c r="AS27" s="84">
        <v>9</v>
      </c>
      <c r="AT27" s="85" t="s">
        <v>238</v>
      </c>
      <c r="AU27" s="84">
        <v>9</v>
      </c>
      <c r="AV27" s="85" t="s">
        <v>238</v>
      </c>
      <c r="AW27" s="78">
        <v>0</v>
      </c>
      <c r="AX27" s="79" t="s">
        <v>34</v>
      </c>
      <c r="AY27" s="78">
        <v>0</v>
      </c>
      <c r="AZ27" s="79" t="s">
        <v>34</v>
      </c>
      <c r="BA27" s="84">
        <v>9</v>
      </c>
      <c r="BB27" s="85" t="s">
        <v>238</v>
      </c>
      <c r="BC27" s="84">
        <v>9</v>
      </c>
      <c r="BD27" s="85" t="s">
        <v>238</v>
      </c>
      <c r="BE27" s="84">
        <v>9</v>
      </c>
      <c r="BF27" s="85" t="s">
        <v>238</v>
      </c>
      <c r="BG27" s="84">
        <v>9</v>
      </c>
      <c r="BH27" s="85" t="s">
        <v>238</v>
      </c>
      <c r="BI27" s="84">
        <v>9</v>
      </c>
      <c r="BJ27" s="85" t="s">
        <v>238</v>
      </c>
      <c r="BK27" s="78">
        <v>0</v>
      </c>
      <c r="BL27" s="79" t="s">
        <v>34</v>
      </c>
      <c r="BM27" s="78">
        <v>0</v>
      </c>
      <c r="BN27" s="79" t="s">
        <v>34</v>
      </c>
      <c r="BO27" s="84">
        <v>9</v>
      </c>
      <c r="BP27" s="85" t="s">
        <v>238</v>
      </c>
      <c r="BQ27" s="84">
        <v>0</v>
      </c>
      <c r="BR27" s="85" t="s">
        <v>252</v>
      </c>
      <c r="BS27" s="70">
        <f t="shared" si="11"/>
        <v>19</v>
      </c>
      <c r="BT27" s="71">
        <f t="shared" ca="1" si="1"/>
        <v>171</v>
      </c>
      <c r="BU27" s="71">
        <f t="shared" si="12"/>
        <v>11</v>
      </c>
      <c r="BV27" s="71">
        <f t="shared" si="13"/>
        <v>1</v>
      </c>
      <c r="BW27" s="71">
        <f t="shared" si="14"/>
        <v>0</v>
      </c>
      <c r="BX27" s="71">
        <f t="shared" si="15"/>
        <v>0</v>
      </c>
      <c r="BY27" s="71">
        <f t="shared" si="16"/>
        <v>0</v>
      </c>
      <c r="BZ27" s="71">
        <f t="shared" si="17"/>
        <v>0</v>
      </c>
      <c r="CA27" s="71">
        <f t="shared" si="18"/>
        <v>0</v>
      </c>
      <c r="CB27" s="71">
        <f t="shared" si="19"/>
        <v>0</v>
      </c>
      <c r="CC27" s="72">
        <f t="shared" si="20"/>
        <v>29</v>
      </c>
    </row>
    <row r="28" spans="1:81" ht="15" customHeight="1" x14ac:dyDescent="0.25">
      <c r="A28" s="276"/>
      <c r="B28" s="73">
        <v>21</v>
      </c>
      <c r="C28" s="74" t="s">
        <v>112</v>
      </c>
      <c r="D28" s="75" t="s">
        <v>113</v>
      </c>
      <c r="E28" s="75" t="s">
        <v>114</v>
      </c>
      <c r="F28" s="76" t="s">
        <v>115</v>
      </c>
      <c r="G28" s="57" t="s">
        <v>49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238</v>
      </c>
      <c r="O28" s="80">
        <v>9</v>
      </c>
      <c r="P28" s="81" t="s">
        <v>238</v>
      </c>
      <c r="Q28" s="84">
        <v>9</v>
      </c>
      <c r="R28" s="85" t="s">
        <v>238</v>
      </c>
      <c r="S28" s="84">
        <v>9</v>
      </c>
      <c r="T28" s="85" t="s">
        <v>238</v>
      </c>
      <c r="U28" s="78">
        <v>0</v>
      </c>
      <c r="V28" s="79" t="s">
        <v>34</v>
      </c>
      <c r="W28" s="78">
        <v>0</v>
      </c>
      <c r="X28" s="79" t="s">
        <v>34</v>
      </c>
      <c r="Y28" s="84">
        <v>9</v>
      </c>
      <c r="Z28" s="85" t="s">
        <v>238</v>
      </c>
      <c r="AA28" s="84">
        <v>9</v>
      </c>
      <c r="AB28" s="85" t="s">
        <v>238</v>
      </c>
      <c r="AC28" s="84">
        <v>9</v>
      </c>
      <c r="AD28" s="85" t="s">
        <v>238</v>
      </c>
      <c r="AE28" s="84">
        <v>9</v>
      </c>
      <c r="AF28" s="85" t="s">
        <v>238</v>
      </c>
      <c r="AG28" s="84">
        <v>9</v>
      </c>
      <c r="AH28" s="85" t="s">
        <v>238</v>
      </c>
      <c r="AI28" s="78">
        <v>0</v>
      </c>
      <c r="AJ28" s="79" t="s">
        <v>34</v>
      </c>
      <c r="AK28" s="78">
        <v>0</v>
      </c>
      <c r="AL28" s="79" t="s">
        <v>34</v>
      </c>
      <c r="AM28" s="84">
        <v>9</v>
      </c>
      <c r="AN28" s="85" t="s">
        <v>238</v>
      </c>
      <c r="AO28" s="84">
        <v>9</v>
      </c>
      <c r="AP28" s="85" t="s">
        <v>238</v>
      </c>
      <c r="AQ28" s="84">
        <v>9</v>
      </c>
      <c r="AR28" s="85" t="s">
        <v>238</v>
      </c>
      <c r="AS28" s="84">
        <v>9</v>
      </c>
      <c r="AT28" s="85" t="s">
        <v>238</v>
      </c>
      <c r="AU28" s="84">
        <v>9</v>
      </c>
      <c r="AV28" s="85" t="s">
        <v>238</v>
      </c>
      <c r="AW28" s="78">
        <v>0</v>
      </c>
      <c r="AX28" s="79" t="s">
        <v>34</v>
      </c>
      <c r="AY28" s="78">
        <v>0</v>
      </c>
      <c r="AZ28" s="79" t="s">
        <v>34</v>
      </c>
      <c r="BA28" s="84">
        <v>9</v>
      </c>
      <c r="BB28" s="85" t="s">
        <v>238</v>
      </c>
      <c r="BC28" s="84">
        <v>9</v>
      </c>
      <c r="BD28" s="85" t="s">
        <v>238</v>
      </c>
      <c r="BE28" s="84">
        <v>9</v>
      </c>
      <c r="BF28" s="85" t="s">
        <v>238</v>
      </c>
      <c r="BG28" s="84">
        <v>9</v>
      </c>
      <c r="BH28" s="85" t="s">
        <v>238</v>
      </c>
      <c r="BI28" s="84">
        <v>9</v>
      </c>
      <c r="BJ28" s="85" t="s">
        <v>238</v>
      </c>
      <c r="BK28" s="78">
        <v>0</v>
      </c>
      <c r="BL28" s="79" t="s">
        <v>34</v>
      </c>
      <c r="BM28" s="78">
        <v>0</v>
      </c>
      <c r="BN28" s="79" t="s">
        <v>34</v>
      </c>
      <c r="BO28" s="86">
        <v>0</v>
      </c>
      <c r="BP28" s="83" t="s">
        <v>40</v>
      </c>
      <c r="BQ28" s="86">
        <v>0</v>
      </c>
      <c r="BR28" s="163" t="s">
        <v>40</v>
      </c>
      <c r="BS28" s="70">
        <f t="shared" si="11"/>
        <v>19</v>
      </c>
      <c r="BT28" s="71">
        <f t="shared" ca="1" si="1"/>
        <v>171</v>
      </c>
      <c r="BU28" s="71">
        <f t="shared" si="12"/>
        <v>10</v>
      </c>
      <c r="BV28" s="71">
        <f t="shared" si="13"/>
        <v>0</v>
      </c>
      <c r="BW28" s="71">
        <f t="shared" si="14"/>
        <v>0</v>
      </c>
      <c r="BX28" s="71">
        <f t="shared" si="15"/>
        <v>0</v>
      </c>
      <c r="BY28" s="71">
        <f t="shared" si="16"/>
        <v>0</v>
      </c>
      <c r="BZ28" s="71">
        <f t="shared" si="17"/>
        <v>0</v>
      </c>
      <c r="CA28" s="71">
        <f t="shared" si="18"/>
        <v>1</v>
      </c>
      <c r="CB28" s="71">
        <f t="shared" si="19"/>
        <v>0</v>
      </c>
      <c r="CC28" s="72">
        <f t="shared" si="20"/>
        <v>29</v>
      </c>
    </row>
    <row r="29" spans="1:81" ht="15" customHeight="1" x14ac:dyDescent="0.25">
      <c r="A29" s="276"/>
      <c r="B29" s="73">
        <v>22</v>
      </c>
      <c r="C29" s="74" t="s">
        <v>116</v>
      </c>
      <c r="D29" s="75" t="s">
        <v>117</v>
      </c>
      <c r="E29" s="75" t="s">
        <v>118</v>
      </c>
      <c r="F29" s="76" t="s">
        <v>119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238</v>
      </c>
      <c r="O29" s="80">
        <v>9</v>
      </c>
      <c r="P29" s="81" t="s">
        <v>238</v>
      </c>
      <c r="Q29" s="84">
        <v>9</v>
      </c>
      <c r="R29" s="85" t="s">
        <v>238</v>
      </c>
      <c r="S29" s="84">
        <v>0</v>
      </c>
      <c r="T29" s="85" t="s">
        <v>252</v>
      </c>
      <c r="U29" s="78">
        <v>0</v>
      </c>
      <c r="V29" s="79" t="s">
        <v>34</v>
      </c>
      <c r="W29" s="78">
        <v>0</v>
      </c>
      <c r="X29" s="79" t="s">
        <v>34</v>
      </c>
      <c r="Y29" s="84">
        <v>9</v>
      </c>
      <c r="Z29" s="85" t="s">
        <v>238</v>
      </c>
      <c r="AA29" s="84">
        <v>9</v>
      </c>
      <c r="AB29" s="85" t="s">
        <v>238</v>
      </c>
      <c r="AC29" s="84">
        <v>9</v>
      </c>
      <c r="AD29" s="85" t="s">
        <v>238</v>
      </c>
      <c r="AE29" s="84">
        <v>9</v>
      </c>
      <c r="AF29" s="85" t="s">
        <v>238</v>
      </c>
      <c r="AG29" s="84">
        <v>9</v>
      </c>
      <c r="AH29" s="85" t="s">
        <v>238</v>
      </c>
      <c r="AI29" s="78">
        <v>0</v>
      </c>
      <c r="AJ29" s="79" t="s">
        <v>34</v>
      </c>
      <c r="AK29" s="78">
        <v>0</v>
      </c>
      <c r="AL29" s="79" t="s">
        <v>34</v>
      </c>
      <c r="AM29" s="84">
        <v>0</v>
      </c>
      <c r="AN29" s="85" t="s">
        <v>237</v>
      </c>
      <c r="AO29" s="84">
        <v>0</v>
      </c>
      <c r="AP29" s="85" t="s">
        <v>237</v>
      </c>
      <c r="AQ29" s="82">
        <v>0</v>
      </c>
      <c r="AR29" s="85" t="s">
        <v>237</v>
      </c>
      <c r="AS29" s="82">
        <v>0</v>
      </c>
      <c r="AT29" s="85" t="s">
        <v>237</v>
      </c>
      <c r="AU29" s="84">
        <v>0</v>
      </c>
      <c r="AV29" s="85" t="s">
        <v>237</v>
      </c>
      <c r="AW29" s="78">
        <v>0</v>
      </c>
      <c r="AX29" s="79" t="s">
        <v>237</v>
      </c>
      <c r="AY29" s="78">
        <v>0</v>
      </c>
      <c r="AZ29" s="79" t="s">
        <v>237</v>
      </c>
      <c r="BA29" s="86">
        <v>0</v>
      </c>
      <c r="BB29" s="85" t="s">
        <v>237</v>
      </c>
      <c r="BC29" s="86">
        <v>0</v>
      </c>
      <c r="BD29" s="85" t="s">
        <v>237</v>
      </c>
      <c r="BE29" s="86">
        <v>0</v>
      </c>
      <c r="BF29" s="85" t="s">
        <v>237</v>
      </c>
      <c r="BG29" s="86">
        <v>0</v>
      </c>
      <c r="BH29" s="85" t="s">
        <v>237</v>
      </c>
      <c r="BI29" s="84">
        <v>0</v>
      </c>
      <c r="BJ29" s="85" t="s">
        <v>237</v>
      </c>
      <c r="BK29" s="78">
        <v>0</v>
      </c>
      <c r="BL29" s="85" t="s">
        <v>237</v>
      </c>
      <c r="BM29" s="78">
        <v>0</v>
      </c>
      <c r="BN29" s="85" t="s">
        <v>237</v>
      </c>
      <c r="BO29" s="86">
        <v>0</v>
      </c>
      <c r="BP29" s="85" t="s">
        <v>237</v>
      </c>
      <c r="BQ29" s="86">
        <v>0</v>
      </c>
      <c r="BR29" s="85" t="s">
        <v>237</v>
      </c>
      <c r="BS29" s="70">
        <f t="shared" si="11"/>
        <v>8</v>
      </c>
      <c r="BT29" s="71">
        <f t="shared" ca="1" si="1"/>
        <v>72</v>
      </c>
      <c r="BU29" s="71">
        <f t="shared" si="12"/>
        <v>7</v>
      </c>
      <c r="BV29" s="71">
        <f t="shared" si="13"/>
        <v>1</v>
      </c>
      <c r="BW29" s="71">
        <f t="shared" si="14"/>
        <v>0</v>
      </c>
      <c r="BX29" s="71">
        <f t="shared" si="15"/>
        <v>0</v>
      </c>
      <c r="BY29" s="71">
        <f t="shared" si="16"/>
        <v>15</v>
      </c>
      <c r="BZ29" s="71">
        <f t="shared" si="17"/>
        <v>0</v>
      </c>
      <c r="CA29" s="71">
        <f t="shared" si="18"/>
        <v>0</v>
      </c>
      <c r="CB29" s="71">
        <f t="shared" si="19"/>
        <v>0</v>
      </c>
      <c r="CC29" s="72">
        <f t="shared" si="20"/>
        <v>14</v>
      </c>
    </row>
    <row r="30" spans="1:81" ht="15" customHeight="1" x14ac:dyDescent="0.25">
      <c r="A30" s="276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94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238</v>
      </c>
      <c r="O30" s="80">
        <v>9</v>
      </c>
      <c r="P30" s="81" t="s">
        <v>238</v>
      </c>
      <c r="Q30" s="84">
        <v>9</v>
      </c>
      <c r="R30" s="85" t="s">
        <v>238</v>
      </c>
      <c r="S30" s="84">
        <v>9</v>
      </c>
      <c r="T30" s="85" t="s">
        <v>238</v>
      </c>
      <c r="U30" s="78">
        <v>0</v>
      </c>
      <c r="V30" s="79" t="s">
        <v>34</v>
      </c>
      <c r="W30" s="78">
        <v>0</v>
      </c>
      <c r="X30" s="79" t="s">
        <v>34</v>
      </c>
      <c r="Y30" s="84">
        <v>9</v>
      </c>
      <c r="Z30" s="85" t="s">
        <v>238</v>
      </c>
      <c r="AA30" s="84">
        <v>9</v>
      </c>
      <c r="AB30" s="85" t="s">
        <v>238</v>
      </c>
      <c r="AC30" s="84">
        <v>9</v>
      </c>
      <c r="AD30" s="85" t="s">
        <v>238</v>
      </c>
      <c r="AE30" s="84">
        <v>9</v>
      </c>
      <c r="AF30" s="85" t="s">
        <v>238</v>
      </c>
      <c r="AG30" s="84">
        <v>9</v>
      </c>
      <c r="AH30" s="85" t="s">
        <v>238</v>
      </c>
      <c r="AI30" s="78">
        <v>0</v>
      </c>
      <c r="AJ30" s="79" t="s">
        <v>34</v>
      </c>
      <c r="AK30" s="78">
        <v>0</v>
      </c>
      <c r="AL30" s="79" t="s">
        <v>34</v>
      </c>
      <c r="AM30" s="80">
        <v>0</v>
      </c>
      <c r="AN30" s="83" t="s">
        <v>253</v>
      </c>
      <c r="AO30" s="84">
        <v>9</v>
      </c>
      <c r="AP30" s="85" t="s">
        <v>238</v>
      </c>
      <c r="AQ30" s="84">
        <v>9</v>
      </c>
      <c r="AR30" s="85" t="s">
        <v>238</v>
      </c>
      <c r="AS30" s="84">
        <v>9</v>
      </c>
      <c r="AT30" s="85" t="s">
        <v>238</v>
      </c>
      <c r="AU30" s="84">
        <v>9</v>
      </c>
      <c r="AV30" s="85" t="s">
        <v>238</v>
      </c>
      <c r="AW30" s="78">
        <v>0</v>
      </c>
      <c r="AX30" s="79" t="s">
        <v>34</v>
      </c>
      <c r="AY30" s="78">
        <v>0</v>
      </c>
      <c r="AZ30" s="79" t="s">
        <v>34</v>
      </c>
      <c r="BA30" s="84">
        <v>9</v>
      </c>
      <c r="BB30" s="85" t="s">
        <v>238</v>
      </c>
      <c r="BC30" s="84">
        <v>9</v>
      </c>
      <c r="BD30" s="85" t="s">
        <v>238</v>
      </c>
      <c r="BE30" s="84">
        <v>9</v>
      </c>
      <c r="BF30" s="85" t="s">
        <v>238</v>
      </c>
      <c r="BG30" s="84">
        <v>9</v>
      </c>
      <c r="BH30" s="85" t="s">
        <v>238</v>
      </c>
      <c r="BI30" s="84">
        <v>9</v>
      </c>
      <c r="BJ30" s="85" t="s">
        <v>238</v>
      </c>
      <c r="BK30" s="78">
        <v>0</v>
      </c>
      <c r="BL30" s="79" t="s">
        <v>34</v>
      </c>
      <c r="BM30" s="78">
        <v>0</v>
      </c>
      <c r="BN30" s="79" t="s">
        <v>34</v>
      </c>
      <c r="BO30" s="84">
        <v>9</v>
      </c>
      <c r="BP30" s="85" t="s">
        <v>238</v>
      </c>
      <c r="BQ30" s="84">
        <v>9</v>
      </c>
      <c r="BR30" s="85" t="s">
        <v>238</v>
      </c>
      <c r="BS30" s="70">
        <f t="shared" si="11"/>
        <v>19</v>
      </c>
      <c r="BT30" s="71">
        <f t="shared" ca="1" si="1"/>
        <v>171</v>
      </c>
      <c r="BU30" s="71">
        <f t="shared" si="12"/>
        <v>11</v>
      </c>
      <c r="BV30" s="71">
        <f t="shared" si="13"/>
        <v>0</v>
      </c>
      <c r="BW30" s="71">
        <f t="shared" si="14"/>
        <v>1</v>
      </c>
      <c r="BX30" s="71">
        <f t="shared" si="15"/>
        <v>0</v>
      </c>
      <c r="BY30" s="71">
        <f t="shared" si="16"/>
        <v>0</v>
      </c>
      <c r="BZ30" s="71">
        <f t="shared" si="17"/>
        <v>0</v>
      </c>
      <c r="CA30" s="71">
        <f t="shared" si="18"/>
        <v>0</v>
      </c>
      <c r="CB30" s="71">
        <f t="shared" si="19"/>
        <v>0</v>
      </c>
      <c r="CC30" s="72">
        <f t="shared" si="20"/>
        <v>30</v>
      </c>
    </row>
    <row r="31" spans="1:81" ht="15" customHeight="1" x14ac:dyDescent="0.25">
      <c r="A31" s="276"/>
      <c r="B31" s="73">
        <v>24</v>
      </c>
      <c r="C31" s="74" t="s">
        <v>127</v>
      </c>
      <c r="D31" s="75" t="s">
        <v>128</v>
      </c>
      <c r="E31" s="75" t="s">
        <v>129</v>
      </c>
      <c r="F31" s="76" t="s">
        <v>130</v>
      </c>
      <c r="G31" s="57" t="s">
        <v>131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238</v>
      </c>
      <c r="O31" s="80">
        <v>9</v>
      </c>
      <c r="P31" s="81" t="s">
        <v>238</v>
      </c>
      <c r="Q31" s="84">
        <v>9</v>
      </c>
      <c r="R31" s="85" t="s">
        <v>238</v>
      </c>
      <c r="S31" s="84">
        <v>9</v>
      </c>
      <c r="T31" s="85" t="s">
        <v>238</v>
      </c>
      <c r="U31" s="78">
        <v>0</v>
      </c>
      <c r="V31" s="79" t="s">
        <v>34</v>
      </c>
      <c r="W31" s="78">
        <v>0</v>
      </c>
      <c r="X31" s="79" t="s">
        <v>34</v>
      </c>
      <c r="Y31" s="84">
        <v>9</v>
      </c>
      <c r="Z31" s="85" t="s">
        <v>238</v>
      </c>
      <c r="AA31" s="84">
        <v>9</v>
      </c>
      <c r="AB31" s="85" t="s">
        <v>238</v>
      </c>
      <c r="AC31" s="84">
        <v>9</v>
      </c>
      <c r="AD31" s="85" t="s">
        <v>238</v>
      </c>
      <c r="AE31" s="84">
        <v>9</v>
      </c>
      <c r="AF31" s="85" t="s">
        <v>238</v>
      </c>
      <c r="AG31" s="84">
        <v>9</v>
      </c>
      <c r="AH31" s="85" t="s">
        <v>238</v>
      </c>
      <c r="AI31" s="78">
        <v>0</v>
      </c>
      <c r="AJ31" s="79" t="s">
        <v>34</v>
      </c>
      <c r="AK31" s="78">
        <v>0</v>
      </c>
      <c r="AL31" s="79" t="s">
        <v>34</v>
      </c>
      <c r="AM31" s="80">
        <v>0</v>
      </c>
      <c r="AN31" s="83" t="s">
        <v>40</v>
      </c>
      <c r="AO31" s="80">
        <v>0</v>
      </c>
      <c r="AP31" s="83" t="s">
        <v>40</v>
      </c>
      <c r="AQ31" s="82">
        <v>0</v>
      </c>
      <c r="AR31" s="83" t="s">
        <v>40</v>
      </c>
      <c r="AS31" s="84">
        <v>0</v>
      </c>
      <c r="AT31" s="83" t="s">
        <v>40</v>
      </c>
      <c r="AU31" s="84">
        <v>0</v>
      </c>
      <c r="AV31" s="83" t="s">
        <v>40</v>
      </c>
      <c r="AW31" s="78">
        <v>0</v>
      </c>
      <c r="AX31" s="79" t="s">
        <v>34</v>
      </c>
      <c r="AY31" s="78">
        <v>0</v>
      </c>
      <c r="AZ31" s="79" t="s">
        <v>34</v>
      </c>
      <c r="BA31" s="80">
        <v>0</v>
      </c>
      <c r="BB31" s="83" t="s">
        <v>40</v>
      </c>
      <c r="BC31" s="80">
        <v>0</v>
      </c>
      <c r="BD31" s="83" t="s">
        <v>40</v>
      </c>
      <c r="BE31" s="80">
        <v>0</v>
      </c>
      <c r="BF31" s="83" t="s">
        <v>40</v>
      </c>
      <c r="BG31" s="84">
        <v>0</v>
      </c>
      <c r="BH31" s="83" t="s">
        <v>40</v>
      </c>
      <c r="BI31" s="84">
        <v>0</v>
      </c>
      <c r="BJ31" s="83" t="s">
        <v>40</v>
      </c>
      <c r="BK31" s="78">
        <v>0</v>
      </c>
      <c r="BL31" s="79" t="s">
        <v>34</v>
      </c>
      <c r="BM31" s="78">
        <v>0</v>
      </c>
      <c r="BN31" s="79" t="s">
        <v>34</v>
      </c>
      <c r="BO31" s="84">
        <v>9</v>
      </c>
      <c r="BP31" s="85" t="s">
        <v>238</v>
      </c>
      <c r="BQ31" s="84">
        <v>9</v>
      </c>
      <c r="BR31" s="85" t="s">
        <v>238</v>
      </c>
      <c r="BS31" s="70">
        <f t="shared" si="11"/>
        <v>10</v>
      </c>
      <c r="BT31" s="71">
        <f t="shared" ca="1" si="1"/>
        <v>90</v>
      </c>
      <c r="BU31" s="71">
        <f t="shared" si="12"/>
        <v>10</v>
      </c>
      <c r="BV31" s="71">
        <f t="shared" si="13"/>
        <v>0</v>
      </c>
      <c r="BW31" s="71">
        <f t="shared" si="14"/>
        <v>0</v>
      </c>
      <c r="BX31" s="71">
        <f t="shared" si="15"/>
        <v>0</v>
      </c>
      <c r="BY31" s="71">
        <f t="shared" si="16"/>
        <v>0</v>
      </c>
      <c r="BZ31" s="71">
        <f t="shared" si="17"/>
        <v>0</v>
      </c>
      <c r="CA31" s="71">
        <f t="shared" si="18"/>
        <v>10</v>
      </c>
      <c r="CB31" s="71">
        <f t="shared" si="19"/>
        <v>0</v>
      </c>
      <c r="CC31" s="72">
        <f t="shared" si="20"/>
        <v>20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3" t="s">
        <v>238</v>
      </c>
      <c r="O32" s="80">
        <v>9</v>
      </c>
      <c r="P32" s="81" t="s">
        <v>238</v>
      </c>
      <c r="Q32" s="84">
        <v>9</v>
      </c>
      <c r="R32" s="85" t="s">
        <v>238</v>
      </c>
      <c r="S32" s="84">
        <v>9</v>
      </c>
      <c r="T32" s="85" t="s">
        <v>238</v>
      </c>
      <c r="U32" s="78">
        <v>0</v>
      </c>
      <c r="V32" s="79" t="s">
        <v>34</v>
      </c>
      <c r="W32" s="78">
        <v>0</v>
      </c>
      <c r="X32" s="79" t="s">
        <v>34</v>
      </c>
      <c r="Y32" s="84">
        <v>9</v>
      </c>
      <c r="Z32" s="85" t="s">
        <v>238</v>
      </c>
      <c r="AA32" s="84">
        <v>9</v>
      </c>
      <c r="AB32" s="85" t="s">
        <v>238</v>
      </c>
      <c r="AC32" s="84">
        <v>9</v>
      </c>
      <c r="AD32" s="85" t="s">
        <v>238</v>
      </c>
      <c r="AE32" s="84">
        <v>9</v>
      </c>
      <c r="AF32" s="85" t="s">
        <v>238</v>
      </c>
      <c r="AG32" s="84">
        <v>9</v>
      </c>
      <c r="AH32" s="85" t="s">
        <v>238</v>
      </c>
      <c r="AI32" s="78">
        <v>0</v>
      </c>
      <c r="AJ32" s="79" t="s">
        <v>34</v>
      </c>
      <c r="AK32" s="78">
        <v>0</v>
      </c>
      <c r="AL32" s="79" t="s">
        <v>34</v>
      </c>
      <c r="AM32" s="84">
        <v>9</v>
      </c>
      <c r="AN32" s="85" t="s">
        <v>238</v>
      </c>
      <c r="AO32" s="84">
        <v>9</v>
      </c>
      <c r="AP32" s="85" t="s">
        <v>238</v>
      </c>
      <c r="AQ32" s="84">
        <v>9</v>
      </c>
      <c r="AR32" s="85" t="s">
        <v>238</v>
      </c>
      <c r="AS32" s="84">
        <v>9</v>
      </c>
      <c r="AT32" s="85" t="s">
        <v>238</v>
      </c>
      <c r="AU32" s="84">
        <v>9</v>
      </c>
      <c r="AV32" s="85" t="s">
        <v>238</v>
      </c>
      <c r="AW32" s="78">
        <v>0</v>
      </c>
      <c r="AX32" s="79" t="s">
        <v>34</v>
      </c>
      <c r="AY32" s="78">
        <v>0</v>
      </c>
      <c r="AZ32" s="79" t="s">
        <v>34</v>
      </c>
      <c r="BA32" s="84">
        <v>9</v>
      </c>
      <c r="BB32" s="85" t="s">
        <v>238</v>
      </c>
      <c r="BC32" s="84">
        <v>9</v>
      </c>
      <c r="BD32" s="85" t="s">
        <v>238</v>
      </c>
      <c r="BE32" s="84">
        <v>9</v>
      </c>
      <c r="BF32" s="85" t="s">
        <v>238</v>
      </c>
      <c r="BG32" s="84">
        <v>9</v>
      </c>
      <c r="BH32" s="85" t="s">
        <v>238</v>
      </c>
      <c r="BI32" s="84">
        <v>9</v>
      </c>
      <c r="BJ32" s="85" t="s">
        <v>238</v>
      </c>
      <c r="BK32" s="78">
        <v>0</v>
      </c>
      <c r="BL32" s="79" t="s">
        <v>34</v>
      </c>
      <c r="BM32" s="78">
        <v>0</v>
      </c>
      <c r="BN32" s="79" t="s">
        <v>34</v>
      </c>
      <c r="BO32" s="84">
        <v>9</v>
      </c>
      <c r="BP32" s="85" t="s">
        <v>238</v>
      </c>
      <c r="BQ32" s="84">
        <v>9</v>
      </c>
      <c r="BR32" s="85" t="s">
        <v>238</v>
      </c>
      <c r="BS32" s="70">
        <f t="shared" si="11"/>
        <v>20</v>
      </c>
      <c r="BT32" s="71">
        <f t="shared" ca="1" si="1"/>
        <v>180</v>
      </c>
      <c r="BU32" s="71">
        <f t="shared" si="12"/>
        <v>10</v>
      </c>
      <c r="BV32" s="71">
        <f t="shared" si="13"/>
        <v>0</v>
      </c>
      <c r="BW32" s="71">
        <f t="shared" si="14"/>
        <v>0</v>
      </c>
      <c r="BX32" s="71">
        <f t="shared" si="15"/>
        <v>0</v>
      </c>
      <c r="BY32" s="71">
        <f t="shared" si="16"/>
        <v>0</v>
      </c>
      <c r="BZ32" s="71">
        <f t="shared" si="17"/>
        <v>0</v>
      </c>
      <c r="CA32" s="71">
        <f t="shared" si="18"/>
        <v>0</v>
      </c>
      <c r="CB32" s="71">
        <f t="shared" si="19"/>
        <v>0</v>
      </c>
      <c r="CC32" s="72">
        <f t="shared" si="20"/>
        <v>30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238</v>
      </c>
      <c r="O33" s="80">
        <v>9</v>
      </c>
      <c r="P33" s="81" t="s">
        <v>238</v>
      </c>
      <c r="Q33" s="84">
        <v>9</v>
      </c>
      <c r="R33" s="85" t="s">
        <v>238</v>
      </c>
      <c r="S33" s="84">
        <v>9</v>
      </c>
      <c r="T33" s="85" t="s">
        <v>238</v>
      </c>
      <c r="U33" s="78">
        <v>0</v>
      </c>
      <c r="V33" s="79" t="s">
        <v>34</v>
      </c>
      <c r="W33" s="78">
        <v>0</v>
      </c>
      <c r="X33" s="79" t="s">
        <v>34</v>
      </c>
      <c r="Y33" s="84">
        <v>9</v>
      </c>
      <c r="Z33" s="85" t="s">
        <v>238</v>
      </c>
      <c r="AA33" s="84">
        <v>9</v>
      </c>
      <c r="AB33" s="85" t="s">
        <v>238</v>
      </c>
      <c r="AC33" s="84">
        <v>9</v>
      </c>
      <c r="AD33" s="85" t="s">
        <v>238</v>
      </c>
      <c r="AE33" s="84">
        <v>9</v>
      </c>
      <c r="AF33" s="85" t="s">
        <v>238</v>
      </c>
      <c r="AG33" s="84">
        <v>9</v>
      </c>
      <c r="AH33" s="85" t="s">
        <v>238</v>
      </c>
      <c r="AI33" s="78">
        <v>0</v>
      </c>
      <c r="AJ33" s="79" t="s">
        <v>34</v>
      </c>
      <c r="AK33" s="78">
        <v>0</v>
      </c>
      <c r="AL33" s="79" t="s">
        <v>34</v>
      </c>
      <c r="AM33" s="84">
        <v>9</v>
      </c>
      <c r="AN33" s="85" t="s">
        <v>238</v>
      </c>
      <c r="AO33" s="84">
        <v>9</v>
      </c>
      <c r="AP33" s="85" t="s">
        <v>238</v>
      </c>
      <c r="AQ33" s="84">
        <v>9</v>
      </c>
      <c r="AR33" s="85" t="s">
        <v>238</v>
      </c>
      <c r="AS33" s="84">
        <v>9</v>
      </c>
      <c r="AT33" s="85" t="s">
        <v>238</v>
      </c>
      <c r="AU33" s="84">
        <v>9</v>
      </c>
      <c r="AV33" s="85" t="s">
        <v>238</v>
      </c>
      <c r="AW33" s="78">
        <v>0</v>
      </c>
      <c r="AX33" s="79" t="s">
        <v>34</v>
      </c>
      <c r="AY33" s="78">
        <v>0</v>
      </c>
      <c r="AZ33" s="79" t="s">
        <v>34</v>
      </c>
      <c r="BA33" s="84">
        <v>9</v>
      </c>
      <c r="BB33" s="85" t="s">
        <v>238</v>
      </c>
      <c r="BC33" s="84">
        <v>9</v>
      </c>
      <c r="BD33" s="85" t="s">
        <v>238</v>
      </c>
      <c r="BE33" s="84">
        <v>9</v>
      </c>
      <c r="BF33" s="85" t="s">
        <v>238</v>
      </c>
      <c r="BG33" s="84">
        <v>9</v>
      </c>
      <c r="BH33" s="85" t="s">
        <v>238</v>
      </c>
      <c r="BI33" s="84">
        <v>9</v>
      </c>
      <c r="BJ33" s="85" t="s">
        <v>238</v>
      </c>
      <c r="BK33" s="78">
        <v>0</v>
      </c>
      <c r="BL33" s="79" t="s">
        <v>34</v>
      </c>
      <c r="BM33" s="78">
        <v>0</v>
      </c>
      <c r="BN33" s="79" t="s">
        <v>34</v>
      </c>
      <c r="BO33" s="84">
        <v>9</v>
      </c>
      <c r="BP33" s="85" t="s">
        <v>238</v>
      </c>
      <c r="BQ33" s="84">
        <v>9</v>
      </c>
      <c r="BR33" s="85" t="s">
        <v>238</v>
      </c>
      <c r="BS33" s="70">
        <f t="shared" si="11"/>
        <v>20</v>
      </c>
      <c r="BT33" s="71">
        <f t="shared" ca="1" si="1"/>
        <v>180</v>
      </c>
      <c r="BU33" s="71">
        <f t="shared" si="12"/>
        <v>10</v>
      </c>
      <c r="BV33" s="71">
        <f t="shared" si="13"/>
        <v>0</v>
      </c>
      <c r="BW33" s="71">
        <f t="shared" si="14"/>
        <v>0</v>
      </c>
      <c r="BX33" s="71">
        <f t="shared" si="15"/>
        <v>0</v>
      </c>
      <c r="BY33" s="71">
        <f t="shared" si="16"/>
        <v>0</v>
      </c>
      <c r="BZ33" s="71">
        <f t="shared" si="17"/>
        <v>0</v>
      </c>
      <c r="CA33" s="71">
        <f t="shared" si="18"/>
        <v>0</v>
      </c>
      <c r="CB33" s="71">
        <f t="shared" si="19"/>
        <v>0</v>
      </c>
      <c r="CC33" s="72">
        <f t="shared" si="20"/>
        <v>30</v>
      </c>
    </row>
    <row r="34" spans="1:81" ht="15" customHeight="1" x14ac:dyDescent="0.25">
      <c r="A34" s="276"/>
      <c r="B34" s="73">
        <v>27</v>
      </c>
      <c r="C34" s="74" t="s">
        <v>140</v>
      </c>
      <c r="D34" s="75" t="s">
        <v>141</v>
      </c>
      <c r="E34" s="75" t="s">
        <v>142</v>
      </c>
      <c r="F34" s="76" t="s">
        <v>143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238</v>
      </c>
      <c r="O34" s="80">
        <v>9</v>
      </c>
      <c r="P34" s="81" t="s">
        <v>238</v>
      </c>
      <c r="Q34" s="84">
        <v>9</v>
      </c>
      <c r="R34" s="85" t="s">
        <v>238</v>
      </c>
      <c r="S34" s="84">
        <v>9</v>
      </c>
      <c r="T34" s="85" t="s">
        <v>238</v>
      </c>
      <c r="U34" s="78">
        <v>0</v>
      </c>
      <c r="V34" s="79" t="s">
        <v>34</v>
      </c>
      <c r="W34" s="78">
        <v>0</v>
      </c>
      <c r="X34" s="79" t="s">
        <v>34</v>
      </c>
      <c r="Y34" s="84">
        <v>9</v>
      </c>
      <c r="Z34" s="85" t="s">
        <v>238</v>
      </c>
      <c r="AA34" s="84">
        <v>9</v>
      </c>
      <c r="AB34" s="85" t="s">
        <v>238</v>
      </c>
      <c r="AC34" s="84">
        <v>9</v>
      </c>
      <c r="AD34" s="85" t="s">
        <v>238</v>
      </c>
      <c r="AE34" s="84">
        <v>9</v>
      </c>
      <c r="AF34" s="85" t="s">
        <v>238</v>
      </c>
      <c r="AG34" s="84">
        <v>9</v>
      </c>
      <c r="AH34" s="85" t="s">
        <v>238</v>
      </c>
      <c r="AI34" s="78">
        <v>0</v>
      </c>
      <c r="AJ34" s="79" t="s">
        <v>34</v>
      </c>
      <c r="AK34" s="78">
        <v>0</v>
      </c>
      <c r="AL34" s="79" t="s">
        <v>34</v>
      </c>
      <c r="AM34" s="84">
        <v>9</v>
      </c>
      <c r="AN34" s="85" t="s">
        <v>238</v>
      </c>
      <c r="AO34" s="84">
        <v>9</v>
      </c>
      <c r="AP34" s="85" t="s">
        <v>238</v>
      </c>
      <c r="AQ34" s="84">
        <v>9</v>
      </c>
      <c r="AR34" s="85" t="s">
        <v>238</v>
      </c>
      <c r="AS34" s="84">
        <v>9</v>
      </c>
      <c r="AT34" s="85" t="s">
        <v>238</v>
      </c>
      <c r="AU34" s="84">
        <v>9</v>
      </c>
      <c r="AV34" s="85" t="s">
        <v>238</v>
      </c>
      <c r="AW34" s="78">
        <v>0</v>
      </c>
      <c r="AX34" s="79" t="s">
        <v>34</v>
      </c>
      <c r="AY34" s="78">
        <v>0</v>
      </c>
      <c r="AZ34" s="79" t="s">
        <v>34</v>
      </c>
      <c r="BA34" s="84">
        <v>9</v>
      </c>
      <c r="BB34" s="85" t="s">
        <v>238</v>
      </c>
      <c r="BC34" s="84">
        <v>9</v>
      </c>
      <c r="BD34" s="85" t="s">
        <v>238</v>
      </c>
      <c r="BE34" s="84">
        <v>9</v>
      </c>
      <c r="BF34" s="85" t="s">
        <v>238</v>
      </c>
      <c r="BG34" s="84">
        <v>9</v>
      </c>
      <c r="BH34" s="85" t="s">
        <v>238</v>
      </c>
      <c r="BI34" s="84">
        <v>9</v>
      </c>
      <c r="BJ34" s="85" t="s">
        <v>238</v>
      </c>
      <c r="BK34" s="78">
        <v>0</v>
      </c>
      <c r="BL34" s="79" t="s">
        <v>34</v>
      </c>
      <c r="BM34" s="78">
        <v>0</v>
      </c>
      <c r="BN34" s="79" t="s">
        <v>34</v>
      </c>
      <c r="BO34" s="84">
        <v>9</v>
      </c>
      <c r="BP34" s="85" t="s">
        <v>238</v>
      </c>
      <c r="BQ34" s="84">
        <v>9</v>
      </c>
      <c r="BR34" s="85" t="s">
        <v>238</v>
      </c>
      <c r="BS34" s="70">
        <f t="shared" si="11"/>
        <v>20</v>
      </c>
      <c r="BT34" s="71">
        <f t="shared" ca="1" si="1"/>
        <v>180</v>
      </c>
      <c r="BU34" s="71">
        <f t="shared" si="12"/>
        <v>10</v>
      </c>
      <c r="BV34" s="71">
        <f t="shared" si="13"/>
        <v>0</v>
      </c>
      <c r="BW34" s="71">
        <f t="shared" si="14"/>
        <v>0</v>
      </c>
      <c r="BX34" s="71">
        <f t="shared" si="15"/>
        <v>0</v>
      </c>
      <c r="BY34" s="71">
        <f t="shared" si="16"/>
        <v>0</v>
      </c>
      <c r="BZ34" s="71">
        <f t="shared" si="17"/>
        <v>0</v>
      </c>
      <c r="CA34" s="71">
        <f t="shared" si="18"/>
        <v>0</v>
      </c>
      <c r="CB34" s="71">
        <f t="shared" si="19"/>
        <v>0</v>
      </c>
      <c r="CC34" s="72">
        <f t="shared" si="20"/>
        <v>30</v>
      </c>
    </row>
    <row r="35" spans="1:81" ht="15" customHeight="1" x14ac:dyDescent="0.25">
      <c r="A35" s="276"/>
      <c r="B35" s="73">
        <v>28</v>
      </c>
      <c r="C35" s="74" t="s">
        <v>144</v>
      </c>
      <c r="D35" s="75" t="s">
        <v>145</v>
      </c>
      <c r="E35" s="75" t="s">
        <v>146</v>
      </c>
      <c r="F35" s="76" t="s">
        <v>147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0</v>
      </c>
      <c r="N35" s="83" t="s">
        <v>40</v>
      </c>
      <c r="O35" s="80">
        <v>0</v>
      </c>
      <c r="P35" s="81" t="s">
        <v>40</v>
      </c>
      <c r="Q35" s="84">
        <v>0</v>
      </c>
      <c r="R35" s="81" t="s">
        <v>40</v>
      </c>
      <c r="S35" s="84">
        <v>0</v>
      </c>
      <c r="T35" s="81" t="s">
        <v>40</v>
      </c>
      <c r="U35" s="78">
        <v>0</v>
      </c>
      <c r="V35" s="79" t="s">
        <v>34</v>
      </c>
      <c r="W35" s="78">
        <v>0</v>
      </c>
      <c r="X35" s="79" t="s">
        <v>34</v>
      </c>
      <c r="Y35" s="84">
        <v>0</v>
      </c>
      <c r="Z35" s="83" t="s">
        <v>40</v>
      </c>
      <c r="AA35" s="84">
        <v>9</v>
      </c>
      <c r="AB35" s="85" t="s">
        <v>238</v>
      </c>
      <c r="AC35" s="84">
        <v>9</v>
      </c>
      <c r="AD35" s="85" t="s">
        <v>238</v>
      </c>
      <c r="AE35" s="84">
        <v>9</v>
      </c>
      <c r="AF35" s="85" t="s">
        <v>238</v>
      </c>
      <c r="AG35" s="84">
        <v>9</v>
      </c>
      <c r="AH35" s="85" t="s">
        <v>238</v>
      </c>
      <c r="AI35" s="78">
        <v>0</v>
      </c>
      <c r="AJ35" s="79" t="s">
        <v>34</v>
      </c>
      <c r="AK35" s="78">
        <v>0</v>
      </c>
      <c r="AL35" s="79" t="s">
        <v>34</v>
      </c>
      <c r="AM35" s="84">
        <v>9</v>
      </c>
      <c r="AN35" s="85" t="s">
        <v>238</v>
      </c>
      <c r="AO35" s="84">
        <v>9</v>
      </c>
      <c r="AP35" s="85" t="s">
        <v>238</v>
      </c>
      <c r="AQ35" s="84">
        <v>9</v>
      </c>
      <c r="AR35" s="85" t="s">
        <v>238</v>
      </c>
      <c r="AS35" s="84">
        <v>9</v>
      </c>
      <c r="AT35" s="85" t="s">
        <v>238</v>
      </c>
      <c r="AU35" s="84">
        <v>9</v>
      </c>
      <c r="AV35" s="85" t="s">
        <v>238</v>
      </c>
      <c r="AW35" s="78">
        <v>0</v>
      </c>
      <c r="AX35" s="79" t="s">
        <v>34</v>
      </c>
      <c r="AY35" s="78">
        <v>0</v>
      </c>
      <c r="AZ35" s="79" t="s">
        <v>34</v>
      </c>
      <c r="BA35" s="84">
        <v>9</v>
      </c>
      <c r="BB35" s="85" t="s">
        <v>238</v>
      </c>
      <c r="BC35" s="84">
        <v>9</v>
      </c>
      <c r="BD35" s="85" t="s">
        <v>238</v>
      </c>
      <c r="BE35" s="84">
        <v>9</v>
      </c>
      <c r="BF35" s="85" t="s">
        <v>238</v>
      </c>
      <c r="BG35" s="84">
        <v>9</v>
      </c>
      <c r="BH35" s="85" t="s">
        <v>238</v>
      </c>
      <c r="BI35" s="84">
        <v>9</v>
      </c>
      <c r="BJ35" s="85" t="s">
        <v>238</v>
      </c>
      <c r="BK35" s="78">
        <v>0</v>
      </c>
      <c r="BL35" s="79" t="s">
        <v>34</v>
      </c>
      <c r="BM35" s="78">
        <v>0</v>
      </c>
      <c r="BN35" s="79" t="s">
        <v>34</v>
      </c>
      <c r="BO35" s="84">
        <v>9</v>
      </c>
      <c r="BP35" s="85" t="s">
        <v>238</v>
      </c>
      <c r="BQ35" s="84">
        <v>9</v>
      </c>
      <c r="BR35" s="85" t="s">
        <v>238</v>
      </c>
      <c r="BS35" s="70">
        <f t="shared" si="11"/>
        <v>15</v>
      </c>
      <c r="BT35" s="71">
        <f t="shared" ca="1" si="1"/>
        <v>135</v>
      </c>
      <c r="BU35" s="71">
        <f t="shared" si="12"/>
        <v>10</v>
      </c>
      <c r="BV35" s="71">
        <f t="shared" si="13"/>
        <v>0</v>
      </c>
      <c r="BW35" s="71">
        <f t="shared" si="14"/>
        <v>0</v>
      </c>
      <c r="BX35" s="71">
        <f t="shared" si="15"/>
        <v>0</v>
      </c>
      <c r="BY35" s="71">
        <f t="shared" si="16"/>
        <v>0</v>
      </c>
      <c r="BZ35" s="71">
        <f t="shared" si="17"/>
        <v>0</v>
      </c>
      <c r="CA35" s="71">
        <f t="shared" si="18"/>
        <v>5</v>
      </c>
      <c r="CB35" s="71">
        <f t="shared" si="19"/>
        <v>0</v>
      </c>
      <c r="CC35" s="72">
        <f t="shared" si="20"/>
        <v>25</v>
      </c>
    </row>
    <row r="36" spans="1:81" ht="15" customHeight="1" x14ac:dyDescent="0.25">
      <c r="A36" s="276"/>
      <c r="B36" s="73">
        <v>29</v>
      </c>
      <c r="C36" s="74" t="s">
        <v>148</v>
      </c>
      <c r="D36" s="75" t="s">
        <v>149</v>
      </c>
      <c r="E36" s="75" t="s">
        <v>150</v>
      </c>
      <c r="F36" s="76" t="s">
        <v>151</v>
      </c>
      <c r="G36" s="57" t="s">
        <v>94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0</v>
      </c>
      <c r="N36" s="83" t="s">
        <v>40</v>
      </c>
      <c r="O36" s="80">
        <v>0</v>
      </c>
      <c r="P36" s="81" t="s">
        <v>40</v>
      </c>
      <c r="Q36" s="84">
        <v>0</v>
      </c>
      <c r="R36" s="81" t="s">
        <v>40</v>
      </c>
      <c r="S36" s="84">
        <v>0</v>
      </c>
      <c r="T36" s="81" t="s">
        <v>40</v>
      </c>
      <c r="U36" s="78">
        <v>0</v>
      </c>
      <c r="V36" s="79" t="s">
        <v>34</v>
      </c>
      <c r="W36" s="78">
        <v>0</v>
      </c>
      <c r="X36" s="79" t="s">
        <v>34</v>
      </c>
      <c r="Y36" s="84">
        <v>0</v>
      </c>
      <c r="Z36" s="83" t="s">
        <v>40</v>
      </c>
      <c r="AA36" s="84">
        <v>9</v>
      </c>
      <c r="AB36" s="85" t="s">
        <v>238</v>
      </c>
      <c r="AC36" s="84">
        <v>9</v>
      </c>
      <c r="AD36" s="85" t="s">
        <v>238</v>
      </c>
      <c r="AE36" s="84">
        <v>9</v>
      </c>
      <c r="AF36" s="85" t="s">
        <v>238</v>
      </c>
      <c r="AG36" s="84">
        <v>9</v>
      </c>
      <c r="AH36" s="85" t="s">
        <v>238</v>
      </c>
      <c r="AI36" s="78">
        <v>0</v>
      </c>
      <c r="AJ36" s="79" t="s">
        <v>34</v>
      </c>
      <c r="AK36" s="78">
        <v>0</v>
      </c>
      <c r="AL36" s="79" t="s">
        <v>34</v>
      </c>
      <c r="AM36" s="84">
        <v>9</v>
      </c>
      <c r="AN36" s="85" t="s">
        <v>238</v>
      </c>
      <c r="AO36" s="84">
        <v>9</v>
      </c>
      <c r="AP36" s="85" t="s">
        <v>238</v>
      </c>
      <c r="AQ36" s="84">
        <v>9</v>
      </c>
      <c r="AR36" s="85" t="s">
        <v>238</v>
      </c>
      <c r="AS36" s="84">
        <v>9</v>
      </c>
      <c r="AT36" s="85" t="s">
        <v>238</v>
      </c>
      <c r="AU36" s="84">
        <v>9</v>
      </c>
      <c r="AV36" s="85" t="s">
        <v>238</v>
      </c>
      <c r="AW36" s="78">
        <v>0</v>
      </c>
      <c r="AX36" s="79" t="s">
        <v>34</v>
      </c>
      <c r="AY36" s="78">
        <v>0</v>
      </c>
      <c r="AZ36" s="79" t="s">
        <v>34</v>
      </c>
      <c r="BA36" s="84">
        <v>9</v>
      </c>
      <c r="BB36" s="85" t="s">
        <v>238</v>
      </c>
      <c r="BC36" s="84">
        <v>9</v>
      </c>
      <c r="BD36" s="85" t="s">
        <v>238</v>
      </c>
      <c r="BE36" s="84">
        <v>9</v>
      </c>
      <c r="BF36" s="85" t="s">
        <v>238</v>
      </c>
      <c r="BG36" s="84">
        <v>9</v>
      </c>
      <c r="BH36" s="85" t="s">
        <v>238</v>
      </c>
      <c r="BI36" s="84">
        <v>9</v>
      </c>
      <c r="BJ36" s="85" t="s">
        <v>238</v>
      </c>
      <c r="BK36" s="78">
        <v>0</v>
      </c>
      <c r="BL36" s="79" t="s">
        <v>34</v>
      </c>
      <c r="BM36" s="78">
        <v>0</v>
      </c>
      <c r="BN36" s="79" t="s">
        <v>34</v>
      </c>
      <c r="BO36" s="84">
        <v>9</v>
      </c>
      <c r="BP36" s="85" t="s">
        <v>238</v>
      </c>
      <c r="BQ36" s="84">
        <v>9</v>
      </c>
      <c r="BR36" s="85" t="s">
        <v>238</v>
      </c>
      <c r="BS36" s="70">
        <f t="shared" si="11"/>
        <v>15</v>
      </c>
      <c r="BT36" s="71">
        <f t="shared" ca="1" si="1"/>
        <v>135</v>
      </c>
      <c r="BU36" s="71">
        <f t="shared" si="12"/>
        <v>10</v>
      </c>
      <c r="BV36" s="71">
        <f t="shared" si="13"/>
        <v>0</v>
      </c>
      <c r="BW36" s="71">
        <f t="shared" si="14"/>
        <v>0</v>
      </c>
      <c r="BX36" s="71">
        <f t="shared" si="15"/>
        <v>0</v>
      </c>
      <c r="BY36" s="71">
        <f t="shared" si="16"/>
        <v>0</v>
      </c>
      <c r="BZ36" s="71">
        <f t="shared" si="17"/>
        <v>0</v>
      </c>
      <c r="CA36" s="71">
        <f t="shared" si="18"/>
        <v>5</v>
      </c>
      <c r="CB36" s="71">
        <f t="shared" si="19"/>
        <v>0</v>
      </c>
      <c r="CC36" s="72">
        <f t="shared" si="20"/>
        <v>25</v>
      </c>
    </row>
    <row r="37" spans="1:81" ht="15" customHeight="1" x14ac:dyDescent="0.25">
      <c r="A37" s="276"/>
      <c r="B37" s="73">
        <v>30</v>
      </c>
      <c r="C37" s="74" t="s">
        <v>152</v>
      </c>
      <c r="D37" s="75" t="s">
        <v>120</v>
      </c>
      <c r="E37" s="75" t="s">
        <v>153</v>
      </c>
      <c r="F37" s="76" t="s">
        <v>154</v>
      </c>
      <c r="G37" s="57" t="s">
        <v>32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238</v>
      </c>
      <c r="O37" s="80">
        <v>9</v>
      </c>
      <c r="P37" s="81" t="s">
        <v>238</v>
      </c>
      <c r="Q37" s="84">
        <v>9</v>
      </c>
      <c r="R37" s="85" t="s">
        <v>238</v>
      </c>
      <c r="S37" s="84">
        <v>9</v>
      </c>
      <c r="T37" s="85" t="s">
        <v>238</v>
      </c>
      <c r="U37" s="78">
        <v>0</v>
      </c>
      <c r="V37" s="79" t="s">
        <v>34</v>
      </c>
      <c r="W37" s="78">
        <v>0</v>
      </c>
      <c r="X37" s="79" t="s">
        <v>34</v>
      </c>
      <c r="Y37" s="84">
        <v>9</v>
      </c>
      <c r="Z37" s="85" t="s">
        <v>238</v>
      </c>
      <c r="AA37" s="84">
        <v>9</v>
      </c>
      <c r="AB37" s="85" t="s">
        <v>238</v>
      </c>
      <c r="AC37" s="84">
        <v>9</v>
      </c>
      <c r="AD37" s="85" t="s">
        <v>238</v>
      </c>
      <c r="AE37" s="84">
        <v>9</v>
      </c>
      <c r="AF37" s="85" t="s">
        <v>238</v>
      </c>
      <c r="AG37" s="84">
        <v>9</v>
      </c>
      <c r="AH37" s="85" t="s">
        <v>238</v>
      </c>
      <c r="AI37" s="78">
        <v>0</v>
      </c>
      <c r="AJ37" s="79" t="s">
        <v>34</v>
      </c>
      <c r="AK37" s="78">
        <v>0</v>
      </c>
      <c r="AL37" s="79" t="s">
        <v>34</v>
      </c>
      <c r="AM37" s="84">
        <v>9</v>
      </c>
      <c r="AN37" s="85" t="s">
        <v>238</v>
      </c>
      <c r="AO37" s="84">
        <v>9</v>
      </c>
      <c r="AP37" s="85" t="s">
        <v>238</v>
      </c>
      <c r="AQ37" s="84">
        <v>9</v>
      </c>
      <c r="AR37" s="85" t="s">
        <v>238</v>
      </c>
      <c r="AS37" s="84">
        <v>9</v>
      </c>
      <c r="AT37" s="85" t="s">
        <v>238</v>
      </c>
      <c r="AU37" s="84">
        <v>9</v>
      </c>
      <c r="AV37" s="85" t="s">
        <v>238</v>
      </c>
      <c r="AW37" s="78">
        <v>0</v>
      </c>
      <c r="AX37" s="79" t="s">
        <v>34</v>
      </c>
      <c r="AY37" s="78">
        <v>0</v>
      </c>
      <c r="AZ37" s="79" t="s">
        <v>34</v>
      </c>
      <c r="BA37" s="84">
        <v>9</v>
      </c>
      <c r="BB37" s="85" t="s">
        <v>238</v>
      </c>
      <c r="BC37" s="84">
        <v>9</v>
      </c>
      <c r="BD37" s="85" t="s">
        <v>238</v>
      </c>
      <c r="BE37" s="84">
        <v>9</v>
      </c>
      <c r="BF37" s="85" t="s">
        <v>238</v>
      </c>
      <c r="BG37" s="84">
        <v>9</v>
      </c>
      <c r="BH37" s="85" t="s">
        <v>238</v>
      </c>
      <c r="BI37" s="84">
        <v>9</v>
      </c>
      <c r="BJ37" s="85" t="s">
        <v>238</v>
      </c>
      <c r="BK37" s="78">
        <v>0</v>
      </c>
      <c r="BL37" s="79" t="s">
        <v>34</v>
      </c>
      <c r="BM37" s="78">
        <v>0</v>
      </c>
      <c r="BN37" s="79" t="s">
        <v>34</v>
      </c>
      <c r="BO37" s="84">
        <v>9</v>
      </c>
      <c r="BP37" s="85" t="s">
        <v>238</v>
      </c>
      <c r="BQ37" s="84">
        <v>9</v>
      </c>
      <c r="BR37" s="85" t="s">
        <v>238</v>
      </c>
      <c r="BS37" s="70">
        <f t="shared" si="11"/>
        <v>20</v>
      </c>
      <c r="BT37" s="71">
        <f t="shared" ca="1" si="1"/>
        <v>180</v>
      </c>
      <c r="BU37" s="71">
        <f t="shared" si="12"/>
        <v>10</v>
      </c>
      <c r="BV37" s="71">
        <f t="shared" si="13"/>
        <v>0</v>
      </c>
      <c r="BW37" s="71">
        <f t="shared" si="14"/>
        <v>0</v>
      </c>
      <c r="BX37" s="71">
        <f t="shared" si="15"/>
        <v>0</v>
      </c>
      <c r="BY37" s="71">
        <f t="shared" si="16"/>
        <v>0</v>
      </c>
      <c r="BZ37" s="71">
        <f t="shared" si="17"/>
        <v>0</v>
      </c>
      <c r="CA37" s="71">
        <f t="shared" si="18"/>
        <v>0</v>
      </c>
      <c r="CB37" s="71">
        <f t="shared" si="19"/>
        <v>0</v>
      </c>
      <c r="CC37" s="72">
        <f t="shared" si="20"/>
        <v>30</v>
      </c>
    </row>
    <row r="38" spans="1:81" ht="15" customHeight="1" x14ac:dyDescent="0.25">
      <c r="A38" s="276"/>
      <c r="B38" s="73">
        <v>31</v>
      </c>
      <c r="C38" s="74" t="s">
        <v>64</v>
      </c>
      <c r="D38" s="75" t="s">
        <v>155</v>
      </c>
      <c r="E38" s="75" t="s">
        <v>156</v>
      </c>
      <c r="F38" s="76" t="s">
        <v>157</v>
      </c>
      <c r="G38" s="56" t="s">
        <v>158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238</v>
      </c>
      <c r="O38" s="80">
        <v>9</v>
      </c>
      <c r="P38" s="81" t="s">
        <v>238</v>
      </c>
      <c r="Q38" s="84">
        <v>9</v>
      </c>
      <c r="R38" s="85" t="s">
        <v>238</v>
      </c>
      <c r="S38" s="84">
        <v>9</v>
      </c>
      <c r="T38" s="85" t="s">
        <v>238</v>
      </c>
      <c r="U38" s="78">
        <v>0</v>
      </c>
      <c r="V38" s="79" t="s">
        <v>34</v>
      </c>
      <c r="W38" s="78">
        <v>0</v>
      </c>
      <c r="X38" s="79" t="s">
        <v>34</v>
      </c>
      <c r="Y38" s="84">
        <v>9</v>
      </c>
      <c r="Z38" s="85" t="s">
        <v>238</v>
      </c>
      <c r="AA38" s="84">
        <v>9</v>
      </c>
      <c r="AB38" s="85" t="s">
        <v>238</v>
      </c>
      <c r="AC38" s="84">
        <v>9</v>
      </c>
      <c r="AD38" s="85" t="s">
        <v>238</v>
      </c>
      <c r="AE38" s="84">
        <v>9</v>
      </c>
      <c r="AF38" s="85" t="s">
        <v>238</v>
      </c>
      <c r="AG38" s="84">
        <v>9</v>
      </c>
      <c r="AH38" s="85" t="s">
        <v>238</v>
      </c>
      <c r="AI38" s="78">
        <v>0</v>
      </c>
      <c r="AJ38" s="79" t="s">
        <v>34</v>
      </c>
      <c r="AK38" s="78">
        <v>0</v>
      </c>
      <c r="AL38" s="79" t="s">
        <v>34</v>
      </c>
      <c r="AM38" s="84">
        <v>9</v>
      </c>
      <c r="AN38" s="85" t="s">
        <v>238</v>
      </c>
      <c r="AO38" s="84">
        <v>9</v>
      </c>
      <c r="AP38" s="85" t="s">
        <v>238</v>
      </c>
      <c r="AQ38" s="84">
        <v>9</v>
      </c>
      <c r="AR38" s="85" t="s">
        <v>238</v>
      </c>
      <c r="AS38" s="84">
        <v>9</v>
      </c>
      <c r="AT38" s="85" t="s">
        <v>238</v>
      </c>
      <c r="AU38" s="84">
        <v>9</v>
      </c>
      <c r="AV38" s="85" t="s">
        <v>238</v>
      </c>
      <c r="AW38" s="78">
        <v>0</v>
      </c>
      <c r="AX38" s="79" t="s">
        <v>34</v>
      </c>
      <c r="AY38" s="78">
        <v>0</v>
      </c>
      <c r="AZ38" s="79" t="s">
        <v>34</v>
      </c>
      <c r="BA38" s="84">
        <v>9</v>
      </c>
      <c r="BB38" s="85" t="s">
        <v>238</v>
      </c>
      <c r="BC38" s="84">
        <v>9</v>
      </c>
      <c r="BD38" s="85" t="s">
        <v>238</v>
      </c>
      <c r="BE38" s="84">
        <v>9</v>
      </c>
      <c r="BF38" s="85" t="s">
        <v>238</v>
      </c>
      <c r="BG38" s="84">
        <v>9</v>
      </c>
      <c r="BH38" s="85" t="s">
        <v>238</v>
      </c>
      <c r="BI38" s="84">
        <v>9</v>
      </c>
      <c r="BJ38" s="85" t="s">
        <v>238</v>
      </c>
      <c r="BK38" s="78">
        <v>0</v>
      </c>
      <c r="BL38" s="79" t="s">
        <v>34</v>
      </c>
      <c r="BM38" s="78">
        <v>0</v>
      </c>
      <c r="BN38" s="79" t="s">
        <v>34</v>
      </c>
      <c r="BO38" s="86">
        <v>0</v>
      </c>
      <c r="BP38" s="83" t="s">
        <v>40</v>
      </c>
      <c r="BQ38" s="82">
        <v>0</v>
      </c>
      <c r="BR38" s="83" t="s">
        <v>40</v>
      </c>
      <c r="BS38" s="70">
        <f t="shared" si="11"/>
        <v>19</v>
      </c>
      <c r="BT38" s="71">
        <f t="shared" ca="1" si="1"/>
        <v>171</v>
      </c>
      <c r="BU38" s="71">
        <f t="shared" si="12"/>
        <v>10</v>
      </c>
      <c r="BV38" s="71">
        <f t="shared" si="13"/>
        <v>0</v>
      </c>
      <c r="BW38" s="71">
        <f t="shared" si="14"/>
        <v>0</v>
      </c>
      <c r="BX38" s="71">
        <f t="shared" si="15"/>
        <v>0</v>
      </c>
      <c r="BY38" s="71">
        <f t="shared" si="16"/>
        <v>0</v>
      </c>
      <c r="BZ38" s="71">
        <f t="shared" si="17"/>
        <v>0</v>
      </c>
      <c r="CA38" s="71">
        <f t="shared" si="18"/>
        <v>1</v>
      </c>
      <c r="CB38" s="71">
        <f t="shared" si="19"/>
        <v>0</v>
      </c>
      <c r="CC38" s="72">
        <f t="shared" si="20"/>
        <v>29</v>
      </c>
    </row>
    <row r="39" spans="1:81" ht="15" customHeight="1" x14ac:dyDescent="0.25">
      <c r="A39" s="276"/>
      <c r="B39" s="73">
        <v>32</v>
      </c>
      <c r="C39" s="74" t="s">
        <v>159</v>
      </c>
      <c r="D39" s="75" t="s">
        <v>160</v>
      </c>
      <c r="E39" s="75" t="s">
        <v>161</v>
      </c>
      <c r="F39" s="76" t="s">
        <v>162</v>
      </c>
      <c r="G39" s="57" t="s">
        <v>32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238</v>
      </c>
      <c r="O39" s="80">
        <v>9</v>
      </c>
      <c r="P39" s="81" t="s">
        <v>238</v>
      </c>
      <c r="Q39" s="84">
        <v>9</v>
      </c>
      <c r="R39" s="85" t="s">
        <v>238</v>
      </c>
      <c r="S39" s="84">
        <v>9</v>
      </c>
      <c r="T39" s="85" t="s">
        <v>238</v>
      </c>
      <c r="U39" s="78">
        <v>0</v>
      </c>
      <c r="V39" s="79" t="s">
        <v>34</v>
      </c>
      <c r="W39" s="78">
        <v>0</v>
      </c>
      <c r="X39" s="79" t="s">
        <v>34</v>
      </c>
      <c r="Y39" s="84">
        <v>9</v>
      </c>
      <c r="Z39" s="85" t="s">
        <v>238</v>
      </c>
      <c r="AA39" s="84">
        <v>9</v>
      </c>
      <c r="AB39" s="85" t="s">
        <v>238</v>
      </c>
      <c r="AC39" s="84">
        <v>9</v>
      </c>
      <c r="AD39" s="85" t="s">
        <v>238</v>
      </c>
      <c r="AE39" s="84">
        <v>9</v>
      </c>
      <c r="AF39" s="85" t="s">
        <v>238</v>
      </c>
      <c r="AG39" s="84">
        <v>9</v>
      </c>
      <c r="AH39" s="85" t="s">
        <v>238</v>
      </c>
      <c r="AI39" s="78">
        <v>0</v>
      </c>
      <c r="AJ39" s="79" t="s">
        <v>34</v>
      </c>
      <c r="AK39" s="78">
        <v>0</v>
      </c>
      <c r="AL39" s="79" t="s">
        <v>34</v>
      </c>
      <c r="AM39" s="84">
        <v>9</v>
      </c>
      <c r="AN39" s="85" t="s">
        <v>238</v>
      </c>
      <c r="AO39" s="84">
        <v>9</v>
      </c>
      <c r="AP39" s="85" t="s">
        <v>238</v>
      </c>
      <c r="AQ39" s="84">
        <v>9</v>
      </c>
      <c r="AR39" s="85" t="s">
        <v>238</v>
      </c>
      <c r="AS39" s="84">
        <v>9</v>
      </c>
      <c r="AT39" s="85" t="s">
        <v>238</v>
      </c>
      <c r="AU39" s="84">
        <v>9</v>
      </c>
      <c r="AV39" s="85" t="s">
        <v>238</v>
      </c>
      <c r="AW39" s="78">
        <v>0</v>
      </c>
      <c r="AX39" s="79" t="s">
        <v>34</v>
      </c>
      <c r="AY39" s="78">
        <v>0</v>
      </c>
      <c r="AZ39" s="79" t="s">
        <v>34</v>
      </c>
      <c r="BA39" s="84">
        <v>9</v>
      </c>
      <c r="BB39" s="85" t="s">
        <v>238</v>
      </c>
      <c r="BC39" s="84">
        <v>9</v>
      </c>
      <c r="BD39" s="85" t="s">
        <v>238</v>
      </c>
      <c r="BE39" s="84">
        <v>9</v>
      </c>
      <c r="BF39" s="85" t="s">
        <v>238</v>
      </c>
      <c r="BG39" s="84">
        <v>9</v>
      </c>
      <c r="BH39" s="85" t="s">
        <v>238</v>
      </c>
      <c r="BI39" s="84">
        <v>9</v>
      </c>
      <c r="BJ39" s="85" t="s">
        <v>238</v>
      </c>
      <c r="BK39" s="78">
        <v>0</v>
      </c>
      <c r="BL39" s="79" t="s">
        <v>34</v>
      </c>
      <c r="BM39" s="78">
        <v>0</v>
      </c>
      <c r="BN39" s="79" t="s">
        <v>34</v>
      </c>
      <c r="BO39" s="84">
        <v>9</v>
      </c>
      <c r="BP39" s="85" t="s">
        <v>238</v>
      </c>
      <c r="BQ39" s="84">
        <v>9</v>
      </c>
      <c r="BR39" s="85" t="s">
        <v>238</v>
      </c>
      <c r="BS39" s="70">
        <f t="shared" si="11"/>
        <v>20</v>
      </c>
      <c r="BT39" s="71">
        <f t="shared" ca="1" si="1"/>
        <v>180</v>
      </c>
      <c r="BU39" s="71">
        <f t="shared" si="12"/>
        <v>10</v>
      </c>
      <c r="BV39" s="71">
        <f t="shared" si="13"/>
        <v>0</v>
      </c>
      <c r="BW39" s="71">
        <f t="shared" si="14"/>
        <v>0</v>
      </c>
      <c r="BX39" s="71">
        <f t="shared" si="15"/>
        <v>0</v>
      </c>
      <c r="BY39" s="71">
        <f t="shared" si="16"/>
        <v>0</v>
      </c>
      <c r="BZ39" s="71">
        <f t="shared" si="17"/>
        <v>0</v>
      </c>
      <c r="CA39" s="71">
        <f t="shared" si="18"/>
        <v>0</v>
      </c>
      <c r="CB39" s="71">
        <f t="shared" si="19"/>
        <v>0</v>
      </c>
      <c r="CC39" s="72">
        <f t="shared" si="20"/>
        <v>30</v>
      </c>
    </row>
    <row r="40" spans="1:81" ht="15" customHeight="1" x14ac:dyDescent="0.25">
      <c r="A40" s="276"/>
      <c r="B40" s="73">
        <v>33</v>
      </c>
      <c r="C40" s="74" t="s">
        <v>163</v>
      </c>
      <c r="D40" s="75" t="s">
        <v>164</v>
      </c>
      <c r="E40" s="75" t="s">
        <v>165</v>
      </c>
      <c r="F40" s="76" t="s">
        <v>166</v>
      </c>
      <c r="G40" s="57" t="s">
        <v>94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238</v>
      </c>
      <c r="O40" s="80">
        <v>9</v>
      </c>
      <c r="P40" s="81" t="s">
        <v>238</v>
      </c>
      <c r="Q40" s="84">
        <v>9</v>
      </c>
      <c r="R40" s="85" t="s">
        <v>238</v>
      </c>
      <c r="S40" s="84">
        <v>9</v>
      </c>
      <c r="T40" s="85" t="s">
        <v>238</v>
      </c>
      <c r="U40" s="78">
        <v>0</v>
      </c>
      <c r="V40" s="79" t="s">
        <v>34</v>
      </c>
      <c r="W40" s="78">
        <v>0</v>
      </c>
      <c r="X40" s="79" t="s">
        <v>34</v>
      </c>
      <c r="Y40" s="84">
        <v>9</v>
      </c>
      <c r="Z40" s="85" t="s">
        <v>238</v>
      </c>
      <c r="AA40" s="84">
        <v>9</v>
      </c>
      <c r="AB40" s="85" t="s">
        <v>238</v>
      </c>
      <c r="AC40" s="84">
        <v>9</v>
      </c>
      <c r="AD40" s="85" t="s">
        <v>238</v>
      </c>
      <c r="AE40" s="84">
        <v>9</v>
      </c>
      <c r="AF40" s="85" t="s">
        <v>238</v>
      </c>
      <c r="AG40" s="84">
        <v>9</v>
      </c>
      <c r="AH40" s="85" t="s">
        <v>238</v>
      </c>
      <c r="AI40" s="78">
        <v>0</v>
      </c>
      <c r="AJ40" s="79" t="s">
        <v>34</v>
      </c>
      <c r="AK40" s="78">
        <v>0</v>
      </c>
      <c r="AL40" s="79" t="s">
        <v>34</v>
      </c>
      <c r="AM40" s="84">
        <v>9</v>
      </c>
      <c r="AN40" s="85" t="s">
        <v>238</v>
      </c>
      <c r="AO40" s="84">
        <v>9</v>
      </c>
      <c r="AP40" s="85" t="s">
        <v>238</v>
      </c>
      <c r="AQ40" s="84">
        <v>9</v>
      </c>
      <c r="AR40" s="85" t="s">
        <v>238</v>
      </c>
      <c r="AS40" s="84">
        <v>9</v>
      </c>
      <c r="AT40" s="85" t="s">
        <v>238</v>
      </c>
      <c r="AU40" s="84">
        <v>9</v>
      </c>
      <c r="AV40" s="85" t="s">
        <v>238</v>
      </c>
      <c r="AW40" s="78">
        <v>0</v>
      </c>
      <c r="AX40" s="79" t="s">
        <v>34</v>
      </c>
      <c r="AY40" s="78">
        <v>0</v>
      </c>
      <c r="AZ40" s="79" t="s">
        <v>34</v>
      </c>
      <c r="BA40" s="84">
        <v>9</v>
      </c>
      <c r="BB40" s="85" t="s">
        <v>238</v>
      </c>
      <c r="BC40" s="84">
        <v>9</v>
      </c>
      <c r="BD40" s="85" t="s">
        <v>238</v>
      </c>
      <c r="BE40" s="84">
        <v>9</v>
      </c>
      <c r="BF40" s="85" t="s">
        <v>238</v>
      </c>
      <c r="BG40" s="84">
        <v>9</v>
      </c>
      <c r="BH40" s="85" t="s">
        <v>238</v>
      </c>
      <c r="BI40" s="84">
        <v>9</v>
      </c>
      <c r="BJ40" s="85" t="s">
        <v>238</v>
      </c>
      <c r="BK40" s="78">
        <v>0</v>
      </c>
      <c r="BL40" s="79" t="s">
        <v>34</v>
      </c>
      <c r="BM40" s="78">
        <v>0</v>
      </c>
      <c r="BN40" s="79" t="s">
        <v>34</v>
      </c>
      <c r="BO40" s="84">
        <v>9</v>
      </c>
      <c r="BP40" s="85" t="s">
        <v>238</v>
      </c>
      <c r="BQ40" s="84">
        <v>9</v>
      </c>
      <c r="BR40" s="85" t="s">
        <v>238</v>
      </c>
      <c r="BS40" s="70">
        <f t="shared" si="11"/>
        <v>20</v>
      </c>
      <c r="BT40" s="71">
        <f t="shared" ref="BT40:BT58" ca="1" si="21">SUMIF($I$6:$BP$57,"Hn",I40:BP40)</f>
        <v>180</v>
      </c>
      <c r="BU40" s="71">
        <f t="shared" si="12"/>
        <v>10</v>
      </c>
      <c r="BV40" s="71">
        <f t="shared" si="13"/>
        <v>0</v>
      </c>
      <c r="BW40" s="71">
        <f t="shared" si="14"/>
        <v>0</v>
      </c>
      <c r="BX40" s="71">
        <f t="shared" si="15"/>
        <v>0</v>
      </c>
      <c r="BY40" s="71">
        <f t="shared" si="16"/>
        <v>0</v>
      </c>
      <c r="BZ40" s="71">
        <f t="shared" si="17"/>
        <v>0</v>
      </c>
      <c r="CA40" s="71">
        <f t="shared" si="18"/>
        <v>0</v>
      </c>
      <c r="CB40" s="71">
        <f t="shared" si="19"/>
        <v>0</v>
      </c>
      <c r="CC40" s="72">
        <f t="shared" si="20"/>
        <v>30</v>
      </c>
    </row>
    <row r="41" spans="1:81" ht="15" customHeight="1" x14ac:dyDescent="0.25">
      <c r="A41" s="276"/>
      <c r="B41" s="73">
        <v>34</v>
      </c>
      <c r="C41" s="74" t="s">
        <v>77</v>
      </c>
      <c r="D41" s="75" t="s">
        <v>123</v>
      </c>
      <c r="E41" s="75" t="s">
        <v>167</v>
      </c>
      <c r="F41" s="76" t="s">
        <v>168</v>
      </c>
      <c r="G41" s="57" t="s">
        <v>169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238</v>
      </c>
      <c r="O41" s="80">
        <v>9</v>
      </c>
      <c r="P41" s="81" t="s">
        <v>238</v>
      </c>
      <c r="Q41" s="84">
        <v>9</v>
      </c>
      <c r="R41" s="85" t="s">
        <v>238</v>
      </c>
      <c r="S41" s="84">
        <v>9</v>
      </c>
      <c r="T41" s="85" t="s">
        <v>238</v>
      </c>
      <c r="U41" s="78">
        <v>0</v>
      </c>
      <c r="V41" s="79" t="s">
        <v>34</v>
      </c>
      <c r="W41" s="78">
        <v>0</v>
      </c>
      <c r="X41" s="79" t="s">
        <v>34</v>
      </c>
      <c r="Y41" s="84">
        <v>9</v>
      </c>
      <c r="Z41" s="85" t="s">
        <v>238</v>
      </c>
      <c r="AA41" s="84">
        <v>9</v>
      </c>
      <c r="AB41" s="85" t="s">
        <v>238</v>
      </c>
      <c r="AC41" s="84">
        <v>9</v>
      </c>
      <c r="AD41" s="85" t="s">
        <v>238</v>
      </c>
      <c r="AE41" s="84">
        <v>9</v>
      </c>
      <c r="AF41" s="85" t="s">
        <v>238</v>
      </c>
      <c r="AG41" s="84">
        <v>9</v>
      </c>
      <c r="AH41" s="85" t="s">
        <v>238</v>
      </c>
      <c r="AI41" s="78">
        <v>0</v>
      </c>
      <c r="AJ41" s="79" t="s">
        <v>34</v>
      </c>
      <c r="AK41" s="78">
        <v>0</v>
      </c>
      <c r="AL41" s="79" t="s">
        <v>34</v>
      </c>
      <c r="AM41" s="80">
        <v>0</v>
      </c>
      <c r="AN41" s="83" t="s">
        <v>40</v>
      </c>
      <c r="AO41" s="80">
        <v>0</v>
      </c>
      <c r="AP41" s="83" t="s">
        <v>40</v>
      </c>
      <c r="AQ41" s="80">
        <v>0</v>
      </c>
      <c r="AR41" s="83" t="s">
        <v>40</v>
      </c>
      <c r="AS41" s="80">
        <v>0</v>
      </c>
      <c r="AT41" s="83" t="s">
        <v>40</v>
      </c>
      <c r="AU41" s="80">
        <v>0</v>
      </c>
      <c r="AV41" s="83" t="s">
        <v>40</v>
      </c>
      <c r="AW41" s="78">
        <v>0</v>
      </c>
      <c r="AX41" s="79" t="s">
        <v>34</v>
      </c>
      <c r="AY41" s="78">
        <v>0</v>
      </c>
      <c r="AZ41" s="79" t="s">
        <v>34</v>
      </c>
      <c r="BA41" s="80">
        <v>0</v>
      </c>
      <c r="BB41" s="83" t="s">
        <v>40</v>
      </c>
      <c r="BC41" s="80">
        <v>0</v>
      </c>
      <c r="BD41" s="83" t="s">
        <v>40</v>
      </c>
      <c r="BE41" s="80">
        <v>0</v>
      </c>
      <c r="BF41" s="83" t="s">
        <v>40</v>
      </c>
      <c r="BG41" s="80">
        <v>0</v>
      </c>
      <c r="BH41" s="83" t="s">
        <v>40</v>
      </c>
      <c r="BI41" s="80">
        <v>0</v>
      </c>
      <c r="BJ41" s="83" t="s">
        <v>40</v>
      </c>
      <c r="BK41" s="78">
        <v>0</v>
      </c>
      <c r="BL41" s="79" t="s">
        <v>34</v>
      </c>
      <c r="BM41" s="78">
        <v>0</v>
      </c>
      <c r="BN41" s="79" t="s">
        <v>34</v>
      </c>
      <c r="BO41" s="84">
        <v>9</v>
      </c>
      <c r="BP41" s="85" t="s">
        <v>238</v>
      </c>
      <c r="BQ41" s="84">
        <v>9</v>
      </c>
      <c r="BR41" s="85" t="s">
        <v>238</v>
      </c>
      <c r="BS41" s="70">
        <f t="shared" si="11"/>
        <v>10</v>
      </c>
      <c r="BT41" s="71">
        <f t="shared" ca="1" si="21"/>
        <v>90</v>
      </c>
      <c r="BU41" s="71">
        <f t="shared" si="12"/>
        <v>10</v>
      </c>
      <c r="BV41" s="71">
        <f t="shared" si="13"/>
        <v>0</v>
      </c>
      <c r="BW41" s="71">
        <f t="shared" si="14"/>
        <v>0</v>
      </c>
      <c r="BX41" s="71">
        <f t="shared" si="15"/>
        <v>0</v>
      </c>
      <c r="BY41" s="71">
        <f t="shared" si="16"/>
        <v>0</v>
      </c>
      <c r="BZ41" s="71">
        <f t="shared" si="17"/>
        <v>0</v>
      </c>
      <c r="CA41" s="71">
        <f t="shared" si="18"/>
        <v>10</v>
      </c>
      <c r="CB41" s="71">
        <f t="shared" si="19"/>
        <v>0</v>
      </c>
      <c r="CC41" s="72">
        <f t="shared" si="20"/>
        <v>20</v>
      </c>
    </row>
    <row r="42" spans="1:81" ht="15" customHeight="1" x14ac:dyDescent="0.25">
      <c r="A42" s="276"/>
      <c r="B42" s="73">
        <v>35</v>
      </c>
      <c r="C42" s="74" t="s">
        <v>170</v>
      </c>
      <c r="D42" s="75" t="s">
        <v>171</v>
      </c>
      <c r="E42" s="75" t="s">
        <v>122</v>
      </c>
      <c r="F42" s="76" t="s">
        <v>172</v>
      </c>
      <c r="G42" s="57" t="s">
        <v>94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238</v>
      </c>
      <c r="O42" s="80">
        <v>9</v>
      </c>
      <c r="P42" s="81" t="s">
        <v>238</v>
      </c>
      <c r="Q42" s="84">
        <v>9</v>
      </c>
      <c r="R42" s="85" t="s">
        <v>238</v>
      </c>
      <c r="S42" s="84">
        <v>9</v>
      </c>
      <c r="T42" s="85" t="s">
        <v>238</v>
      </c>
      <c r="U42" s="78">
        <v>0</v>
      </c>
      <c r="V42" s="79" t="s">
        <v>34</v>
      </c>
      <c r="W42" s="78">
        <v>0</v>
      </c>
      <c r="X42" s="79" t="s">
        <v>34</v>
      </c>
      <c r="Y42" s="84">
        <v>9</v>
      </c>
      <c r="Z42" s="85" t="s">
        <v>238</v>
      </c>
      <c r="AA42" s="84">
        <v>9</v>
      </c>
      <c r="AB42" s="85" t="s">
        <v>238</v>
      </c>
      <c r="AC42" s="84">
        <v>9</v>
      </c>
      <c r="AD42" s="85" t="s">
        <v>238</v>
      </c>
      <c r="AE42" s="84">
        <v>9</v>
      </c>
      <c r="AF42" s="85" t="s">
        <v>238</v>
      </c>
      <c r="AG42" s="84">
        <v>9</v>
      </c>
      <c r="AH42" s="85" t="s">
        <v>238</v>
      </c>
      <c r="AI42" s="78">
        <v>0</v>
      </c>
      <c r="AJ42" s="79" t="s">
        <v>34</v>
      </c>
      <c r="AK42" s="78">
        <v>0</v>
      </c>
      <c r="AL42" s="79" t="s">
        <v>34</v>
      </c>
      <c r="AM42" s="84">
        <v>9</v>
      </c>
      <c r="AN42" s="85" t="s">
        <v>238</v>
      </c>
      <c r="AO42" s="84">
        <v>9</v>
      </c>
      <c r="AP42" s="85" t="s">
        <v>238</v>
      </c>
      <c r="AQ42" s="84">
        <v>9</v>
      </c>
      <c r="AR42" s="85" t="s">
        <v>238</v>
      </c>
      <c r="AS42" s="84">
        <v>9</v>
      </c>
      <c r="AT42" s="85" t="s">
        <v>238</v>
      </c>
      <c r="AU42" s="84">
        <v>9</v>
      </c>
      <c r="AV42" s="85" t="s">
        <v>238</v>
      </c>
      <c r="AW42" s="78">
        <v>0</v>
      </c>
      <c r="AX42" s="79" t="s">
        <v>34</v>
      </c>
      <c r="AY42" s="78">
        <v>0</v>
      </c>
      <c r="AZ42" s="79" t="s">
        <v>34</v>
      </c>
      <c r="BA42" s="84">
        <v>9</v>
      </c>
      <c r="BB42" s="85" t="s">
        <v>238</v>
      </c>
      <c r="BC42" s="84">
        <v>9</v>
      </c>
      <c r="BD42" s="85" t="s">
        <v>238</v>
      </c>
      <c r="BE42" s="84">
        <v>9</v>
      </c>
      <c r="BF42" s="85" t="s">
        <v>238</v>
      </c>
      <c r="BG42" s="84">
        <v>9</v>
      </c>
      <c r="BH42" s="85" t="s">
        <v>238</v>
      </c>
      <c r="BI42" s="84">
        <v>9</v>
      </c>
      <c r="BJ42" s="85" t="s">
        <v>238</v>
      </c>
      <c r="BK42" s="78">
        <v>0</v>
      </c>
      <c r="BL42" s="79" t="s">
        <v>34</v>
      </c>
      <c r="BM42" s="78">
        <v>0</v>
      </c>
      <c r="BN42" s="79" t="s">
        <v>34</v>
      </c>
      <c r="BO42" s="84">
        <v>9</v>
      </c>
      <c r="BP42" s="85" t="s">
        <v>238</v>
      </c>
      <c r="BQ42" s="84">
        <v>9</v>
      </c>
      <c r="BR42" s="85" t="s">
        <v>238</v>
      </c>
      <c r="BS42" s="70">
        <f t="shared" si="11"/>
        <v>20</v>
      </c>
      <c r="BT42" s="71">
        <f t="shared" ca="1" si="21"/>
        <v>180</v>
      </c>
      <c r="BU42" s="71">
        <f t="shared" si="12"/>
        <v>10</v>
      </c>
      <c r="BV42" s="71">
        <f t="shared" si="13"/>
        <v>0</v>
      </c>
      <c r="BW42" s="71">
        <f t="shared" si="14"/>
        <v>0</v>
      </c>
      <c r="BX42" s="71">
        <f t="shared" si="15"/>
        <v>0</v>
      </c>
      <c r="BY42" s="71">
        <f t="shared" si="16"/>
        <v>0</v>
      </c>
      <c r="BZ42" s="71">
        <f t="shared" si="17"/>
        <v>0</v>
      </c>
      <c r="CA42" s="71">
        <f t="shared" si="18"/>
        <v>0</v>
      </c>
      <c r="CB42" s="71">
        <f t="shared" si="19"/>
        <v>0</v>
      </c>
      <c r="CC42" s="72">
        <f t="shared" si="20"/>
        <v>30</v>
      </c>
    </row>
    <row r="43" spans="1:81" ht="15" customHeight="1" x14ac:dyDescent="0.25">
      <c r="A43" s="276"/>
      <c r="B43" s="73">
        <v>36</v>
      </c>
      <c r="C43" s="74" t="s">
        <v>173</v>
      </c>
      <c r="D43" s="75" t="s">
        <v>42</v>
      </c>
      <c r="E43" s="75" t="s">
        <v>174</v>
      </c>
      <c r="F43" s="76" t="s">
        <v>175</v>
      </c>
      <c r="G43" s="57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238</v>
      </c>
      <c r="O43" s="80">
        <v>9</v>
      </c>
      <c r="P43" s="81" t="s">
        <v>238</v>
      </c>
      <c r="Q43" s="84">
        <v>9</v>
      </c>
      <c r="R43" s="85" t="s">
        <v>238</v>
      </c>
      <c r="S43" s="84">
        <v>0</v>
      </c>
      <c r="T43" s="85" t="s">
        <v>252</v>
      </c>
      <c r="U43" s="78">
        <v>0</v>
      </c>
      <c r="V43" s="79" t="s">
        <v>34</v>
      </c>
      <c r="W43" s="78">
        <v>0</v>
      </c>
      <c r="X43" s="79" t="s">
        <v>34</v>
      </c>
      <c r="Y43" s="84">
        <v>9</v>
      </c>
      <c r="Z43" s="85" t="s">
        <v>238</v>
      </c>
      <c r="AA43" s="84">
        <v>9</v>
      </c>
      <c r="AB43" s="85" t="s">
        <v>238</v>
      </c>
      <c r="AC43" s="84">
        <v>9</v>
      </c>
      <c r="AD43" s="85" t="s">
        <v>238</v>
      </c>
      <c r="AE43" s="84">
        <v>9</v>
      </c>
      <c r="AF43" s="85" t="s">
        <v>238</v>
      </c>
      <c r="AG43" s="84">
        <v>9</v>
      </c>
      <c r="AH43" s="85" t="s">
        <v>238</v>
      </c>
      <c r="AI43" s="78">
        <v>0</v>
      </c>
      <c r="AJ43" s="79" t="s">
        <v>34</v>
      </c>
      <c r="AK43" s="78">
        <v>0</v>
      </c>
      <c r="AL43" s="79" t="s">
        <v>34</v>
      </c>
      <c r="AM43" s="84">
        <v>9</v>
      </c>
      <c r="AN43" s="85" t="s">
        <v>238</v>
      </c>
      <c r="AO43" s="84">
        <v>9</v>
      </c>
      <c r="AP43" s="85" t="s">
        <v>238</v>
      </c>
      <c r="AQ43" s="84">
        <v>9</v>
      </c>
      <c r="AR43" s="85" t="s">
        <v>238</v>
      </c>
      <c r="AS43" s="84">
        <v>9</v>
      </c>
      <c r="AT43" s="85" t="s">
        <v>238</v>
      </c>
      <c r="AU43" s="84">
        <v>9</v>
      </c>
      <c r="AV43" s="85" t="s">
        <v>238</v>
      </c>
      <c r="AW43" s="78">
        <v>0</v>
      </c>
      <c r="AX43" s="79" t="s">
        <v>34</v>
      </c>
      <c r="AY43" s="78">
        <v>0</v>
      </c>
      <c r="AZ43" s="79" t="s">
        <v>34</v>
      </c>
      <c r="BA43" s="84">
        <v>9</v>
      </c>
      <c r="BB43" s="85" t="s">
        <v>238</v>
      </c>
      <c r="BC43" s="84">
        <v>9</v>
      </c>
      <c r="BD43" s="85" t="s">
        <v>238</v>
      </c>
      <c r="BE43" s="84">
        <v>9</v>
      </c>
      <c r="BF43" s="85" t="s">
        <v>238</v>
      </c>
      <c r="BG43" s="84">
        <v>9</v>
      </c>
      <c r="BH43" s="85" t="s">
        <v>238</v>
      </c>
      <c r="BI43" s="84">
        <v>9</v>
      </c>
      <c r="BJ43" s="85" t="s">
        <v>238</v>
      </c>
      <c r="BK43" s="78">
        <v>0</v>
      </c>
      <c r="BL43" s="79" t="s">
        <v>34</v>
      </c>
      <c r="BM43" s="78">
        <v>0</v>
      </c>
      <c r="BN43" s="79" t="s">
        <v>34</v>
      </c>
      <c r="BO43" s="84">
        <v>9</v>
      </c>
      <c r="BP43" s="85" t="s">
        <v>238</v>
      </c>
      <c r="BQ43" s="84">
        <v>9</v>
      </c>
      <c r="BR43" s="85" t="s">
        <v>238</v>
      </c>
      <c r="BS43" s="70">
        <f t="shared" si="11"/>
        <v>19</v>
      </c>
      <c r="BT43" s="71">
        <f t="shared" ca="1" si="21"/>
        <v>171</v>
      </c>
      <c r="BU43" s="71">
        <f t="shared" si="12"/>
        <v>11</v>
      </c>
      <c r="BV43" s="71">
        <f t="shared" si="13"/>
        <v>1</v>
      </c>
      <c r="BW43" s="71">
        <f t="shared" si="14"/>
        <v>0</v>
      </c>
      <c r="BX43" s="71">
        <f t="shared" si="15"/>
        <v>0</v>
      </c>
      <c r="BY43" s="71">
        <f t="shared" si="16"/>
        <v>0</v>
      </c>
      <c r="BZ43" s="71">
        <f t="shared" si="17"/>
        <v>0</v>
      </c>
      <c r="CA43" s="71">
        <f t="shared" si="18"/>
        <v>0</v>
      </c>
      <c r="CB43" s="71">
        <f t="shared" si="19"/>
        <v>0</v>
      </c>
      <c r="CC43" s="72">
        <f t="shared" si="20"/>
        <v>29</v>
      </c>
    </row>
    <row r="44" spans="1:81" ht="15" customHeight="1" x14ac:dyDescent="0.25">
      <c r="A44" s="276"/>
      <c r="B44" s="73">
        <v>37</v>
      </c>
      <c r="C44" s="74" t="s">
        <v>176</v>
      </c>
      <c r="D44" s="75" t="s">
        <v>177</v>
      </c>
      <c r="E44" s="75" t="s">
        <v>178</v>
      </c>
      <c r="F44" s="89" t="s">
        <v>179</v>
      </c>
      <c r="G44" s="90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238</v>
      </c>
      <c r="O44" s="80">
        <v>9</v>
      </c>
      <c r="P44" s="81" t="s">
        <v>238</v>
      </c>
      <c r="Q44" s="84">
        <v>9</v>
      </c>
      <c r="R44" s="85" t="s">
        <v>238</v>
      </c>
      <c r="S44" s="84">
        <v>9</v>
      </c>
      <c r="T44" s="85" t="s">
        <v>238</v>
      </c>
      <c r="U44" s="78">
        <v>0</v>
      </c>
      <c r="V44" s="79" t="s">
        <v>34</v>
      </c>
      <c r="W44" s="78">
        <v>0</v>
      </c>
      <c r="X44" s="79" t="s">
        <v>34</v>
      </c>
      <c r="Y44" s="84">
        <v>0</v>
      </c>
      <c r="Z44" s="83" t="s">
        <v>40</v>
      </c>
      <c r="AA44" s="80">
        <v>0</v>
      </c>
      <c r="AB44" s="83" t="s">
        <v>40</v>
      </c>
      <c r="AC44" s="80">
        <v>0</v>
      </c>
      <c r="AD44" s="83" t="s">
        <v>40</v>
      </c>
      <c r="AE44" s="84">
        <v>0</v>
      </c>
      <c r="AF44" s="83" t="s">
        <v>40</v>
      </c>
      <c r="AG44" s="84">
        <v>0</v>
      </c>
      <c r="AH44" s="83" t="s">
        <v>40</v>
      </c>
      <c r="AI44" s="78">
        <v>0</v>
      </c>
      <c r="AJ44" s="79" t="s">
        <v>34</v>
      </c>
      <c r="AK44" s="78">
        <v>0</v>
      </c>
      <c r="AL44" s="79" t="s">
        <v>34</v>
      </c>
      <c r="AM44" s="84">
        <v>9</v>
      </c>
      <c r="AN44" s="85" t="s">
        <v>238</v>
      </c>
      <c r="AO44" s="84">
        <v>9</v>
      </c>
      <c r="AP44" s="85" t="s">
        <v>238</v>
      </c>
      <c r="AQ44" s="84">
        <v>9</v>
      </c>
      <c r="AR44" s="85" t="s">
        <v>238</v>
      </c>
      <c r="AS44" s="84">
        <v>9</v>
      </c>
      <c r="AT44" s="85" t="s">
        <v>238</v>
      </c>
      <c r="AU44" s="84">
        <v>9</v>
      </c>
      <c r="AV44" s="85" t="s">
        <v>238</v>
      </c>
      <c r="AW44" s="78">
        <v>0</v>
      </c>
      <c r="AX44" s="79" t="s">
        <v>34</v>
      </c>
      <c r="AY44" s="78">
        <v>0</v>
      </c>
      <c r="AZ44" s="79" t="s">
        <v>34</v>
      </c>
      <c r="BA44" s="84">
        <v>9</v>
      </c>
      <c r="BB44" s="85" t="s">
        <v>238</v>
      </c>
      <c r="BC44" s="84">
        <v>9</v>
      </c>
      <c r="BD44" s="85" t="s">
        <v>238</v>
      </c>
      <c r="BE44" s="84">
        <v>9</v>
      </c>
      <c r="BF44" s="85" t="s">
        <v>238</v>
      </c>
      <c r="BG44" s="84">
        <v>9</v>
      </c>
      <c r="BH44" s="85" t="s">
        <v>238</v>
      </c>
      <c r="BI44" s="84">
        <v>9</v>
      </c>
      <c r="BJ44" s="85" t="s">
        <v>238</v>
      </c>
      <c r="BK44" s="78">
        <v>0</v>
      </c>
      <c r="BL44" s="79" t="s">
        <v>34</v>
      </c>
      <c r="BM44" s="78">
        <v>0</v>
      </c>
      <c r="BN44" s="79" t="s">
        <v>34</v>
      </c>
      <c r="BO44" s="84">
        <v>9</v>
      </c>
      <c r="BP44" s="85" t="s">
        <v>238</v>
      </c>
      <c r="BQ44" s="84">
        <v>9</v>
      </c>
      <c r="BR44" s="85" t="s">
        <v>238</v>
      </c>
      <c r="BS44" s="70">
        <f t="shared" si="11"/>
        <v>15</v>
      </c>
      <c r="BT44" s="71">
        <f t="shared" ca="1" si="21"/>
        <v>135</v>
      </c>
      <c r="BU44" s="71">
        <f t="shared" si="12"/>
        <v>10</v>
      </c>
      <c r="BV44" s="71">
        <f t="shared" si="13"/>
        <v>0</v>
      </c>
      <c r="BW44" s="71">
        <f t="shared" si="14"/>
        <v>0</v>
      </c>
      <c r="BX44" s="71">
        <f t="shared" si="15"/>
        <v>0</v>
      </c>
      <c r="BY44" s="71">
        <f t="shared" si="16"/>
        <v>0</v>
      </c>
      <c r="BZ44" s="71">
        <f t="shared" si="17"/>
        <v>0</v>
      </c>
      <c r="CA44" s="71">
        <f t="shared" si="18"/>
        <v>5</v>
      </c>
      <c r="CB44" s="71">
        <f t="shared" si="19"/>
        <v>0</v>
      </c>
      <c r="CC44" s="72">
        <f t="shared" si="20"/>
        <v>25</v>
      </c>
    </row>
    <row r="45" spans="1:81" ht="15" customHeight="1" x14ac:dyDescent="0.25">
      <c r="A45" s="276"/>
      <c r="B45" s="73">
        <v>38</v>
      </c>
      <c r="C45" s="74" t="s">
        <v>180</v>
      </c>
      <c r="D45" s="75" t="s">
        <v>120</v>
      </c>
      <c r="E45" s="75" t="s">
        <v>181</v>
      </c>
      <c r="F45" s="89" t="s">
        <v>182</v>
      </c>
      <c r="G45" s="90" t="s">
        <v>32</v>
      </c>
      <c r="H45" s="77" t="s">
        <v>33</v>
      </c>
      <c r="I45" s="78">
        <v>0</v>
      </c>
      <c r="J45" s="144" t="s">
        <v>237</v>
      </c>
      <c r="K45" s="78">
        <v>0</v>
      </c>
      <c r="L45" s="79" t="s">
        <v>237</v>
      </c>
      <c r="M45" s="80">
        <v>0</v>
      </c>
      <c r="N45" s="83" t="s">
        <v>237</v>
      </c>
      <c r="O45" s="80">
        <v>0</v>
      </c>
      <c r="P45" s="83" t="s">
        <v>237</v>
      </c>
      <c r="Q45" s="80">
        <v>0</v>
      </c>
      <c r="R45" s="83" t="s">
        <v>237</v>
      </c>
      <c r="S45" s="80">
        <v>0</v>
      </c>
      <c r="T45" s="83" t="s">
        <v>237</v>
      </c>
      <c r="U45" s="143">
        <v>0</v>
      </c>
      <c r="V45" s="79" t="s">
        <v>237</v>
      </c>
      <c r="W45" s="143">
        <v>0</v>
      </c>
      <c r="X45" s="79" t="s">
        <v>237</v>
      </c>
      <c r="Y45" s="80">
        <v>0</v>
      </c>
      <c r="Z45" s="83" t="s">
        <v>237</v>
      </c>
      <c r="AA45" s="80">
        <v>0</v>
      </c>
      <c r="AB45" s="83" t="s">
        <v>237</v>
      </c>
      <c r="AC45" s="80">
        <v>0</v>
      </c>
      <c r="AD45" s="83" t="s">
        <v>237</v>
      </c>
      <c r="AE45" s="80">
        <v>0</v>
      </c>
      <c r="AF45" s="83" t="s">
        <v>237</v>
      </c>
      <c r="AG45" s="80">
        <v>0</v>
      </c>
      <c r="AH45" s="83" t="s">
        <v>237</v>
      </c>
      <c r="AI45" s="143">
        <v>0</v>
      </c>
      <c r="AJ45" s="79" t="s">
        <v>237</v>
      </c>
      <c r="AK45" s="78">
        <v>0</v>
      </c>
      <c r="AL45" s="79" t="s">
        <v>237</v>
      </c>
      <c r="AM45" s="80">
        <v>0</v>
      </c>
      <c r="AN45" s="83" t="s">
        <v>237</v>
      </c>
      <c r="AO45" s="80">
        <v>0</v>
      </c>
      <c r="AP45" s="83" t="s">
        <v>237</v>
      </c>
      <c r="AQ45" s="80">
        <v>0</v>
      </c>
      <c r="AR45" s="83" t="s">
        <v>237</v>
      </c>
      <c r="AS45" s="80">
        <v>0</v>
      </c>
      <c r="AT45" s="83" t="s">
        <v>237</v>
      </c>
      <c r="AU45" s="80">
        <v>0</v>
      </c>
      <c r="AV45" s="83" t="s">
        <v>237</v>
      </c>
      <c r="AW45" s="78">
        <v>0</v>
      </c>
      <c r="AX45" s="79" t="s">
        <v>237</v>
      </c>
      <c r="AY45" s="78">
        <v>0</v>
      </c>
      <c r="AZ45" s="79" t="s">
        <v>237</v>
      </c>
      <c r="BA45" s="86">
        <v>0</v>
      </c>
      <c r="BB45" s="83" t="s">
        <v>237</v>
      </c>
      <c r="BC45" s="86">
        <v>0</v>
      </c>
      <c r="BD45" s="83" t="s">
        <v>237</v>
      </c>
      <c r="BE45" s="86">
        <v>0</v>
      </c>
      <c r="BF45" s="83" t="s">
        <v>237</v>
      </c>
      <c r="BG45" s="86">
        <v>0</v>
      </c>
      <c r="BH45" s="83" t="s">
        <v>237</v>
      </c>
      <c r="BI45" s="86">
        <v>0</v>
      </c>
      <c r="BJ45" s="83" t="s">
        <v>237</v>
      </c>
      <c r="BK45" s="78">
        <v>0</v>
      </c>
      <c r="BL45" s="79" t="s">
        <v>237</v>
      </c>
      <c r="BM45" s="78">
        <v>0</v>
      </c>
      <c r="BN45" s="79" t="s">
        <v>237</v>
      </c>
      <c r="BO45" s="86">
        <v>0</v>
      </c>
      <c r="BP45" s="83" t="s">
        <v>237</v>
      </c>
      <c r="BQ45" s="86">
        <v>0</v>
      </c>
      <c r="BR45" s="83" t="s">
        <v>237</v>
      </c>
      <c r="BS45" s="70">
        <f t="shared" si="11"/>
        <v>0</v>
      </c>
      <c r="BT45" s="71">
        <f t="shared" ca="1" si="21"/>
        <v>0</v>
      </c>
      <c r="BU45" s="71">
        <f t="shared" si="12"/>
        <v>0</v>
      </c>
      <c r="BV45" s="71">
        <f t="shared" si="13"/>
        <v>0</v>
      </c>
      <c r="BW45" s="71">
        <f t="shared" si="14"/>
        <v>0</v>
      </c>
      <c r="BX45" s="71">
        <f t="shared" si="15"/>
        <v>0</v>
      </c>
      <c r="BY45" s="71">
        <f t="shared" si="16"/>
        <v>30</v>
      </c>
      <c r="BZ45" s="71">
        <f t="shared" si="17"/>
        <v>0</v>
      </c>
      <c r="CA45" s="71">
        <f t="shared" si="18"/>
        <v>0</v>
      </c>
      <c r="CB45" s="71">
        <f t="shared" si="19"/>
        <v>0</v>
      </c>
      <c r="CC45" s="72">
        <f t="shared" si="20"/>
        <v>0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238</v>
      </c>
      <c r="O46" s="80">
        <v>9</v>
      </c>
      <c r="P46" s="81" t="s">
        <v>238</v>
      </c>
      <c r="Q46" s="84">
        <v>9</v>
      </c>
      <c r="R46" s="85" t="s">
        <v>238</v>
      </c>
      <c r="S46" s="84">
        <v>9</v>
      </c>
      <c r="T46" s="85" t="s">
        <v>238</v>
      </c>
      <c r="U46" s="78">
        <v>0</v>
      </c>
      <c r="V46" s="79" t="s">
        <v>34</v>
      </c>
      <c r="W46" s="78">
        <v>0</v>
      </c>
      <c r="X46" s="79" t="s">
        <v>34</v>
      </c>
      <c r="Y46" s="84">
        <v>9</v>
      </c>
      <c r="Z46" s="85" t="s">
        <v>238</v>
      </c>
      <c r="AA46" s="84">
        <v>9</v>
      </c>
      <c r="AB46" s="85" t="s">
        <v>238</v>
      </c>
      <c r="AC46" s="84">
        <v>9</v>
      </c>
      <c r="AD46" s="85" t="s">
        <v>238</v>
      </c>
      <c r="AE46" s="84">
        <v>9</v>
      </c>
      <c r="AF46" s="85" t="s">
        <v>238</v>
      </c>
      <c r="AG46" s="84">
        <v>9</v>
      </c>
      <c r="AH46" s="85" t="s">
        <v>238</v>
      </c>
      <c r="AI46" s="78">
        <v>0</v>
      </c>
      <c r="AJ46" s="79" t="s">
        <v>34</v>
      </c>
      <c r="AK46" s="78">
        <v>0</v>
      </c>
      <c r="AL46" s="79" t="s">
        <v>34</v>
      </c>
      <c r="AM46" s="84">
        <v>9</v>
      </c>
      <c r="AN46" s="85" t="s">
        <v>238</v>
      </c>
      <c r="AO46" s="84">
        <v>9</v>
      </c>
      <c r="AP46" s="85" t="s">
        <v>238</v>
      </c>
      <c r="AQ46" s="84">
        <v>9</v>
      </c>
      <c r="AR46" s="85" t="s">
        <v>238</v>
      </c>
      <c r="AS46" s="84">
        <v>9</v>
      </c>
      <c r="AT46" s="85" t="s">
        <v>238</v>
      </c>
      <c r="AU46" s="84">
        <v>9</v>
      </c>
      <c r="AV46" s="85" t="s">
        <v>238</v>
      </c>
      <c r="AW46" s="78">
        <v>0</v>
      </c>
      <c r="AX46" s="79" t="s">
        <v>34</v>
      </c>
      <c r="AY46" s="78">
        <v>0</v>
      </c>
      <c r="AZ46" s="79" t="s">
        <v>34</v>
      </c>
      <c r="BA46" s="84">
        <v>9</v>
      </c>
      <c r="BB46" s="85" t="s">
        <v>238</v>
      </c>
      <c r="BC46" s="84">
        <v>9</v>
      </c>
      <c r="BD46" s="85" t="s">
        <v>238</v>
      </c>
      <c r="BE46" s="84">
        <v>9</v>
      </c>
      <c r="BF46" s="85" t="s">
        <v>238</v>
      </c>
      <c r="BG46" s="84">
        <v>9</v>
      </c>
      <c r="BH46" s="85" t="s">
        <v>238</v>
      </c>
      <c r="BI46" s="84">
        <v>9</v>
      </c>
      <c r="BJ46" s="85" t="s">
        <v>238</v>
      </c>
      <c r="BK46" s="78">
        <v>0</v>
      </c>
      <c r="BL46" s="79" t="s">
        <v>34</v>
      </c>
      <c r="BM46" s="78">
        <v>0</v>
      </c>
      <c r="BN46" s="79" t="s">
        <v>34</v>
      </c>
      <c r="BO46" s="84">
        <v>9</v>
      </c>
      <c r="BP46" s="85" t="s">
        <v>238</v>
      </c>
      <c r="BQ46" s="84">
        <v>9</v>
      </c>
      <c r="BR46" s="85" t="s">
        <v>238</v>
      </c>
      <c r="BS46" s="70">
        <f t="shared" si="11"/>
        <v>20</v>
      </c>
      <c r="BT46" s="71">
        <f t="shared" ca="1" si="21"/>
        <v>180</v>
      </c>
      <c r="BU46" s="71">
        <f t="shared" si="12"/>
        <v>10</v>
      </c>
      <c r="BV46" s="71">
        <f t="shared" si="13"/>
        <v>0</v>
      </c>
      <c r="BW46" s="71">
        <f t="shared" si="14"/>
        <v>0</v>
      </c>
      <c r="BX46" s="71">
        <f t="shared" si="15"/>
        <v>0</v>
      </c>
      <c r="BY46" s="71">
        <f t="shared" si="16"/>
        <v>0</v>
      </c>
      <c r="BZ46" s="71">
        <f t="shared" si="17"/>
        <v>0</v>
      </c>
      <c r="CA46" s="71">
        <f t="shared" si="18"/>
        <v>0</v>
      </c>
      <c r="CB46" s="71">
        <f t="shared" si="19"/>
        <v>0</v>
      </c>
      <c r="CC46" s="72">
        <f t="shared" si="20"/>
        <v>30</v>
      </c>
    </row>
    <row r="47" spans="1:81" x14ac:dyDescent="0.25">
      <c r="A47" s="276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238</v>
      </c>
      <c r="O47" s="80">
        <v>9</v>
      </c>
      <c r="P47" s="81" t="s">
        <v>238</v>
      </c>
      <c r="Q47" s="84">
        <v>9</v>
      </c>
      <c r="R47" s="85" t="s">
        <v>238</v>
      </c>
      <c r="S47" s="84">
        <v>9</v>
      </c>
      <c r="T47" s="85" t="s">
        <v>238</v>
      </c>
      <c r="U47" s="78">
        <v>0</v>
      </c>
      <c r="V47" s="79" t="s">
        <v>34</v>
      </c>
      <c r="W47" s="78">
        <v>0</v>
      </c>
      <c r="X47" s="79" t="s">
        <v>34</v>
      </c>
      <c r="Y47" s="84">
        <v>9</v>
      </c>
      <c r="Z47" s="85" t="s">
        <v>238</v>
      </c>
      <c r="AA47" s="84">
        <v>9</v>
      </c>
      <c r="AB47" s="85" t="s">
        <v>238</v>
      </c>
      <c r="AC47" s="84">
        <v>9</v>
      </c>
      <c r="AD47" s="85" t="s">
        <v>238</v>
      </c>
      <c r="AE47" s="84">
        <v>9</v>
      </c>
      <c r="AF47" s="85" t="s">
        <v>238</v>
      </c>
      <c r="AG47" s="84">
        <v>9</v>
      </c>
      <c r="AH47" s="85" t="s">
        <v>238</v>
      </c>
      <c r="AI47" s="78">
        <v>0</v>
      </c>
      <c r="AJ47" s="79" t="s">
        <v>34</v>
      </c>
      <c r="AK47" s="78">
        <v>0</v>
      </c>
      <c r="AL47" s="79" t="s">
        <v>34</v>
      </c>
      <c r="AM47" s="80">
        <v>0</v>
      </c>
      <c r="AN47" s="83" t="s">
        <v>40</v>
      </c>
      <c r="AO47" s="80">
        <v>0</v>
      </c>
      <c r="AP47" s="83" t="s">
        <v>40</v>
      </c>
      <c r="AQ47" s="80">
        <v>0</v>
      </c>
      <c r="AR47" s="83" t="s">
        <v>40</v>
      </c>
      <c r="AS47" s="80">
        <v>0</v>
      </c>
      <c r="AT47" s="83" t="s">
        <v>40</v>
      </c>
      <c r="AU47" s="80">
        <v>0</v>
      </c>
      <c r="AV47" s="83" t="s">
        <v>40</v>
      </c>
      <c r="AW47" s="78">
        <v>0</v>
      </c>
      <c r="AX47" s="79" t="s">
        <v>34</v>
      </c>
      <c r="AY47" s="78">
        <v>0</v>
      </c>
      <c r="AZ47" s="79" t="s">
        <v>34</v>
      </c>
      <c r="BA47" s="80">
        <v>0</v>
      </c>
      <c r="BB47" s="83" t="s">
        <v>40</v>
      </c>
      <c r="BC47" s="80">
        <v>0</v>
      </c>
      <c r="BD47" s="83" t="s">
        <v>40</v>
      </c>
      <c r="BE47" s="80">
        <v>0</v>
      </c>
      <c r="BF47" s="83" t="s">
        <v>40</v>
      </c>
      <c r="BG47" s="84">
        <v>9</v>
      </c>
      <c r="BH47" s="85" t="s">
        <v>238</v>
      </c>
      <c r="BI47" s="84">
        <v>9</v>
      </c>
      <c r="BJ47" s="85" t="s">
        <v>238</v>
      </c>
      <c r="BK47" s="78">
        <v>0</v>
      </c>
      <c r="BL47" s="79" t="s">
        <v>34</v>
      </c>
      <c r="BM47" s="78">
        <v>0</v>
      </c>
      <c r="BN47" s="79" t="s">
        <v>34</v>
      </c>
      <c r="BO47" s="84">
        <v>9</v>
      </c>
      <c r="BP47" s="85" t="s">
        <v>238</v>
      </c>
      <c r="BQ47" s="84">
        <v>9</v>
      </c>
      <c r="BR47" s="85" t="s">
        <v>238</v>
      </c>
      <c r="BS47" s="70">
        <f t="shared" si="11"/>
        <v>12</v>
      </c>
      <c r="BT47" s="71">
        <f t="shared" ca="1" si="21"/>
        <v>108</v>
      </c>
      <c r="BU47" s="71">
        <f t="shared" si="12"/>
        <v>10</v>
      </c>
      <c r="BV47" s="71">
        <f t="shared" si="13"/>
        <v>0</v>
      </c>
      <c r="BW47" s="71">
        <f t="shared" si="14"/>
        <v>0</v>
      </c>
      <c r="BX47" s="71">
        <f t="shared" si="15"/>
        <v>0</v>
      </c>
      <c r="BY47" s="71">
        <f t="shared" si="16"/>
        <v>0</v>
      </c>
      <c r="BZ47" s="71">
        <f t="shared" si="17"/>
        <v>0</v>
      </c>
      <c r="CA47" s="71">
        <f t="shared" si="18"/>
        <v>8</v>
      </c>
      <c r="CB47" s="71">
        <f t="shared" si="19"/>
        <v>0</v>
      </c>
      <c r="CC47" s="72">
        <f t="shared" si="20"/>
        <v>22</v>
      </c>
    </row>
    <row r="48" spans="1:81" x14ac:dyDescent="0.25">
      <c r="A48" s="276"/>
      <c r="B48" s="73">
        <v>41</v>
      </c>
      <c r="C48" s="91" t="s">
        <v>189</v>
      </c>
      <c r="D48" s="92" t="s">
        <v>239</v>
      </c>
      <c r="E48" s="92" t="s">
        <v>240</v>
      </c>
      <c r="F48" s="93" t="s">
        <v>241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1" t="s">
        <v>238</v>
      </c>
      <c r="Q48" s="84">
        <v>9</v>
      </c>
      <c r="R48" s="85" t="s">
        <v>238</v>
      </c>
      <c r="S48" s="84">
        <v>9</v>
      </c>
      <c r="T48" s="85" t="s">
        <v>238</v>
      </c>
      <c r="U48" s="78">
        <v>0</v>
      </c>
      <c r="V48" s="79" t="s">
        <v>34</v>
      </c>
      <c r="W48" s="78">
        <v>0</v>
      </c>
      <c r="X48" s="79" t="s">
        <v>34</v>
      </c>
      <c r="Y48" s="84">
        <v>9</v>
      </c>
      <c r="Z48" s="85" t="s">
        <v>238</v>
      </c>
      <c r="AA48" s="84">
        <v>9</v>
      </c>
      <c r="AB48" s="85" t="s">
        <v>238</v>
      </c>
      <c r="AC48" s="84">
        <v>9</v>
      </c>
      <c r="AD48" s="85" t="s">
        <v>238</v>
      </c>
      <c r="AE48" s="84">
        <v>9</v>
      </c>
      <c r="AF48" s="85" t="s">
        <v>238</v>
      </c>
      <c r="AG48" s="84">
        <v>9</v>
      </c>
      <c r="AH48" s="85" t="s">
        <v>238</v>
      </c>
      <c r="AI48" s="78">
        <v>0</v>
      </c>
      <c r="AJ48" s="79" t="s">
        <v>34</v>
      </c>
      <c r="AK48" s="78">
        <v>0</v>
      </c>
      <c r="AL48" s="79" t="s">
        <v>34</v>
      </c>
      <c r="AM48" s="84">
        <v>9</v>
      </c>
      <c r="AN48" s="85" t="s">
        <v>238</v>
      </c>
      <c r="AO48" s="84">
        <v>9</v>
      </c>
      <c r="AP48" s="85" t="s">
        <v>238</v>
      </c>
      <c r="AQ48" s="84">
        <v>9</v>
      </c>
      <c r="AR48" s="85" t="s">
        <v>238</v>
      </c>
      <c r="AS48" s="84">
        <v>9</v>
      </c>
      <c r="AT48" s="85" t="s">
        <v>238</v>
      </c>
      <c r="AU48" s="84">
        <v>9</v>
      </c>
      <c r="AV48" s="85" t="s">
        <v>238</v>
      </c>
      <c r="AW48" s="78">
        <v>0</v>
      </c>
      <c r="AX48" s="79" t="s">
        <v>34</v>
      </c>
      <c r="AY48" s="78">
        <v>0</v>
      </c>
      <c r="AZ48" s="79" t="s">
        <v>34</v>
      </c>
      <c r="BA48" s="84">
        <v>9</v>
      </c>
      <c r="BB48" s="85" t="s">
        <v>238</v>
      </c>
      <c r="BC48" s="84">
        <v>9</v>
      </c>
      <c r="BD48" s="85" t="s">
        <v>238</v>
      </c>
      <c r="BE48" s="84">
        <v>9</v>
      </c>
      <c r="BF48" s="85" t="s">
        <v>238</v>
      </c>
      <c r="BG48" s="84">
        <v>9</v>
      </c>
      <c r="BH48" s="85" t="s">
        <v>238</v>
      </c>
      <c r="BI48" s="84">
        <v>9</v>
      </c>
      <c r="BJ48" s="85" t="s">
        <v>238</v>
      </c>
      <c r="BK48" s="78">
        <v>0</v>
      </c>
      <c r="BL48" s="79" t="s">
        <v>34</v>
      </c>
      <c r="BM48" s="78">
        <v>0</v>
      </c>
      <c r="BN48" s="79" t="s">
        <v>34</v>
      </c>
      <c r="BO48" s="84">
        <v>9</v>
      </c>
      <c r="BP48" s="85" t="s">
        <v>238</v>
      </c>
      <c r="BQ48" s="84">
        <v>9</v>
      </c>
      <c r="BR48" s="85" t="s">
        <v>238</v>
      </c>
      <c r="BS48" s="70">
        <f t="shared" si="11"/>
        <v>20</v>
      </c>
      <c r="BT48" s="71">
        <f t="shared" ca="1" si="21"/>
        <v>180</v>
      </c>
      <c r="BU48" s="71">
        <f t="shared" si="12"/>
        <v>10</v>
      </c>
      <c r="BV48" s="71">
        <f t="shared" si="13"/>
        <v>0</v>
      </c>
      <c r="BW48" s="71">
        <f t="shared" si="14"/>
        <v>0</v>
      </c>
      <c r="BX48" s="71">
        <f t="shared" si="15"/>
        <v>0</v>
      </c>
      <c r="BY48" s="71">
        <f t="shared" si="16"/>
        <v>0</v>
      </c>
      <c r="BZ48" s="71">
        <f t="shared" si="17"/>
        <v>0</v>
      </c>
      <c r="CA48" s="71">
        <f t="shared" si="18"/>
        <v>0</v>
      </c>
      <c r="CB48" s="71">
        <f t="shared" si="19"/>
        <v>0</v>
      </c>
      <c r="CC48" s="72">
        <f t="shared" si="20"/>
        <v>30</v>
      </c>
    </row>
    <row r="49" spans="1:81" x14ac:dyDescent="0.25">
      <c r="A49" s="276"/>
      <c r="B49" s="73">
        <v>42</v>
      </c>
      <c r="C49" s="91" t="s">
        <v>189</v>
      </c>
      <c r="D49" s="92" t="s">
        <v>190</v>
      </c>
      <c r="E49" s="92" t="s">
        <v>191</v>
      </c>
      <c r="F49" s="93" t="s">
        <v>192</v>
      </c>
      <c r="G49" s="57" t="s">
        <v>94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1" t="s">
        <v>238</v>
      </c>
      <c r="Q49" s="84">
        <v>9</v>
      </c>
      <c r="R49" s="85" t="s">
        <v>238</v>
      </c>
      <c r="S49" s="84">
        <v>9</v>
      </c>
      <c r="T49" s="85" t="s">
        <v>238</v>
      </c>
      <c r="U49" s="78">
        <v>0</v>
      </c>
      <c r="V49" s="79" t="s">
        <v>34</v>
      </c>
      <c r="W49" s="78">
        <v>0</v>
      </c>
      <c r="X49" s="79" t="s">
        <v>34</v>
      </c>
      <c r="Y49" s="84">
        <v>9</v>
      </c>
      <c r="Z49" s="85" t="s">
        <v>238</v>
      </c>
      <c r="AA49" s="84">
        <v>9</v>
      </c>
      <c r="AB49" s="85" t="s">
        <v>238</v>
      </c>
      <c r="AC49" s="84">
        <v>9</v>
      </c>
      <c r="AD49" s="85" t="s">
        <v>238</v>
      </c>
      <c r="AE49" s="84">
        <v>9</v>
      </c>
      <c r="AF49" s="85" t="s">
        <v>238</v>
      </c>
      <c r="AG49" s="84">
        <v>9</v>
      </c>
      <c r="AH49" s="85" t="s">
        <v>238</v>
      </c>
      <c r="AI49" s="78">
        <v>0</v>
      </c>
      <c r="AJ49" s="79" t="s">
        <v>34</v>
      </c>
      <c r="AK49" s="78">
        <v>0</v>
      </c>
      <c r="AL49" s="79" t="s">
        <v>34</v>
      </c>
      <c r="AM49" s="84">
        <v>9</v>
      </c>
      <c r="AN49" s="85" t="s">
        <v>238</v>
      </c>
      <c r="AO49" s="84">
        <v>9</v>
      </c>
      <c r="AP49" s="85" t="s">
        <v>238</v>
      </c>
      <c r="AQ49" s="84">
        <v>9</v>
      </c>
      <c r="AR49" s="85" t="s">
        <v>238</v>
      </c>
      <c r="AS49" s="84">
        <v>9</v>
      </c>
      <c r="AT49" s="85" t="s">
        <v>238</v>
      </c>
      <c r="AU49" s="84">
        <v>9</v>
      </c>
      <c r="AV49" s="85" t="s">
        <v>238</v>
      </c>
      <c r="AW49" s="78">
        <v>0</v>
      </c>
      <c r="AX49" s="79" t="s">
        <v>34</v>
      </c>
      <c r="AY49" s="78">
        <v>0</v>
      </c>
      <c r="AZ49" s="79" t="s">
        <v>34</v>
      </c>
      <c r="BA49" s="84">
        <v>9</v>
      </c>
      <c r="BB49" s="85" t="s">
        <v>238</v>
      </c>
      <c r="BC49" s="84">
        <v>9</v>
      </c>
      <c r="BD49" s="85" t="s">
        <v>238</v>
      </c>
      <c r="BE49" s="84">
        <v>9</v>
      </c>
      <c r="BF49" s="85" t="s">
        <v>238</v>
      </c>
      <c r="BG49" s="84">
        <v>9</v>
      </c>
      <c r="BH49" s="85" t="s">
        <v>238</v>
      </c>
      <c r="BI49" s="84">
        <v>9</v>
      </c>
      <c r="BJ49" s="85" t="s">
        <v>238</v>
      </c>
      <c r="BK49" s="78">
        <v>0</v>
      </c>
      <c r="BL49" s="79" t="s">
        <v>34</v>
      </c>
      <c r="BM49" s="78">
        <v>0</v>
      </c>
      <c r="BN49" s="79" t="s">
        <v>34</v>
      </c>
      <c r="BO49" s="84">
        <v>9</v>
      </c>
      <c r="BP49" s="85" t="s">
        <v>238</v>
      </c>
      <c r="BQ49" s="84">
        <v>9</v>
      </c>
      <c r="BR49" s="85" t="s">
        <v>238</v>
      </c>
      <c r="BS49" s="70">
        <f t="shared" si="11"/>
        <v>20</v>
      </c>
      <c r="BT49" s="71">
        <f t="shared" ca="1" si="21"/>
        <v>180</v>
      </c>
      <c r="BU49" s="71">
        <f t="shared" si="12"/>
        <v>10</v>
      </c>
      <c r="BV49" s="71">
        <f t="shared" si="13"/>
        <v>0</v>
      </c>
      <c r="BW49" s="71">
        <f t="shared" si="14"/>
        <v>0</v>
      </c>
      <c r="BX49" s="71">
        <f t="shared" si="15"/>
        <v>0</v>
      </c>
      <c r="BY49" s="71">
        <f t="shared" si="16"/>
        <v>0</v>
      </c>
      <c r="BZ49" s="71">
        <f t="shared" si="17"/>
        <v>0</v>
      </c>
      <c r="CA49" s="71">
        <f t="shared" si="18"/>
        <v>0</v>
      </c>
      <c r="CB49" s="71">
        <f t="shared" si="19"/>
        <v>0</v>
      </c>
      <c r="CC49" s="72">
        <f t="shared" si="20"/>
        <v>30</v>
      </c>
    </row>
    <row r="50" spans="1:81" x14ac:dyDescent="0.25">
      <c r="A50" s="276"/>
      <c r="B50" s="73">
        <v>43</v>
      </c>
      <c r="C50" s="91" t="s">
        <v>193</v>
      </c>
      <c r="D50" s="92" t="s">
        <v>194</v>
      </c>
      <c r="E50" s="92" t="s">
        <v>92</v>
      </c>
      <c r="F50" s="93" t="s">
        <v>195</v>
      </c>
      <c r="G50" s="94" t="s">
        <v>196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238</v>
      </c>
      <c r="O50" s="80">
        <v>9</v>
      </c>
      <c r="P50" s="81" t="s">
        <v>238</v>
      </c>
      <c r="Q50" s="84">
        <v>9</v>
      </c>
      <c r="R50" s="85" t="s">
        <v>238</v>
      </c>
      <c r="S50" s="84">
        <v>9</v>
      </c>
      <c r="T50" s="85" t="s">
        <v>238</v>
      </c>
      <c r="U50" s="78">
        <v>0</v>
      </c>
      <c r="V50" s="79" t="s">
        <v>34</v>
      </c>
      <c r="W50" s="78">
        <v>0</v>
      </c>
      <c r="X50" s="79" t="s">
        <v>34</v>
      </c>
      <c r="Y50" s="84">
        <v>9</v>
      </c>
      <c r="Z50" s="85" t="s">
        <v>238</v>
      </c>
      <c r="AA50" s="84">
        <v>9</v>
      </c>
      <c r="AB50" s="85" t="s">
        <v>238</v>
      </c>
      <c r="AC50" s="84">
        <v>9</v>
      </c>
      <c r="AD50" s="85" t="s">
        <v>238</v>
      </c>
      <c r="AE50" s="84">
        <v>9</v>
      </c>
      <c r="AF50" s="85" t="s">
        <v>238</v>
      </c>
      <c r="AG50" s="84">
        <v>9</v>
      </c>
      <c r="AH50" s="85" t="s">
        <v>238</v>
      </c>
      <c r="AI50" s="78">
        <v>0</v>
      </c>
      <c r="AJ50" s="79" t="s">
        <v>34</v>
      </c>
      <c r="AK50" s="78">
        <v>0</v>
      </c>
      <c r="AL50" s="79" t="s">
        <v>34</v>
      </c>
      <c r="AM50" s="84">
        <v>9</v>
      </c>
      <c r="AN50" s="85" t="s">
        <v>238</v>
      </c>
      <c r="AO50" s="84">
        <v>9</v>
      </c>
      <c r="AP50" s="85" t="s">
        <v>238</v>
      </c>
      <c r="AQ50" s="84">
        <v>9</v>
      </c>
      <c r="AR50" s="85" t="s">
        <v>238</v>
      </c>
      <c r="AS50" s="84">
        <v>9</v>
      </c>
      <c r="AT50" s="85" t="s">
        <v>238</v>
      </c>
      <c r="AU50" s="84">
        <v>9</v>
      </c>
      <c r="AV50" s="85" t="s">
        <v>238</v>
      </c>
      <c r="AW50" s="78">
        <v>0</v>
      </c>
      <c r="AX50" s="79" t="s">
        <v>34</v>
      </c>
      <c r="AY50" s="78">
        <v>0</v>
      </c>
      <c r="AZ50" s="79" t="s">
        <v>34</v>
      </c>
      <c r="BA50" s="84">
        <v>9</v>
      </c>
      <c r="BB50" s="85" t="s">
        <v>238</v>
      </c>
      <c r="BC50" s="84">
        <v>9</v>
      </c>
      <c r="BD50" s="85" t="s">
        <v>238</v>
      </c>
      <c r="BE50" s="84">
        <v>9</v>
      </c>
      <c r="BF50" s="85" t="s">
        <v>238</v>
      </c>
      <c r="BG50" s="84">
        <v>9</v>
      </c>
      <c r="BH50" s="85" t="s">
        <v>238</v>
      </c>
      <c r="BI50" s="84">
        <v>9</v>
      </c>
      <c r="BJ50" s="85" t="s">
        <v>238</v>
      </c>
      <c r="BK50" s="78">
        <v>0</v>
      </c>
      <c r="BL50" s="79" t="s">
        <v>34</v>
      </c>
      <c r="BM50" s="78">
        <v>0</v>
      </c>
      <c r="BN50" s="79" t="s">
        <v>34</v>
      </c>
      <c r="BO50" s="84">
        <v>9</v>
      </c>
      <c r="BP50" s="85" t="s">
        <v>238</v>
      </c>
      <c r="BQ50" s="84">
        <v>9</v>
      </c>
      <c r="BR50" s="85" t="s">
        <v>238</v>
      </c>
      <c r="BS50" s="70">
        <f t="shared" si="11"/>
        <v>20</v>
      </c>
      <c r="BT50" s="71">
        <f t="shared" ca="1" si="21"/>
        <v>180</v>
      </c>
      <c r="BU50" s="71">
        <f t="shared" si="12"/>
        <v>10</v>
      </c>
      <c r="BV50" s="71">
        <f t="shared" si="13"/>
        <v>0</v>
      </c>
      <c r="BW50" s="71">
        <f t="shared" si="14"/>
        <v>0</v>
      </c>
      <c r="BX50" s="71">
        <f t="shared" si="15"/>
        <v>0</v>
      </c>
      <c r="BY50" s="71">
        <f t="shared" si="16"/>
        <v>0</v>
      </c>
      <c r="BZ50" s="71">
        <f t="shared" si="17"/>
        <v>0</v>
      </c>
      <c r="CA50" s="71">
        <f t="shared" si="18"/>
        <v>0</v>
      </c>
      <c r="CB50" s="71">
        <f t="shared" si="19"/>
        <v>0</v>
      </c>
      <c r="CC50" s="72">
        <f t="shared" si="20"/>
        <v>30</v>
      </c>
    </row>
    <row r="51" spans="1:81" s="96" customFormat="1" x14ac:dyDescent="0.25">
      <c r="A51" s="276"/>
      <c r="B51" s="73">
        <v>44</v>
      </c>
      <c r="C51" s="74" t="s">
        <v>197</v>
      </c>
      <c r="D51" s="75" t="s">
        <v>198</v>
      </c>
      <c r="E51" s="75" t="s">
        <v>199</v>
      </c>
      <c r="F51" s="95" t="s">
        <v>200</v>
      </c>
      <c r="G51" s="94" t="s">
        <v>32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1" t="s">
        <v>238</v>
      </c>
      <c r="Q51" s="84">
        <v>9</v>
      </c>
      <c r="R51" s="85" t="s">
        <v>238</v>
      </c>
      <c r="S51" s="84">
        <v>9</v>
      </c>
      <c r="T51" s="85" t="s">
        <v>238</v>
      </c>
      <c r="U51" s="78">
        <v>0</v>
      </c>
      <c r="V51" s="79" t="s">
        <v>34</v>
      </c>
      <c r="W51" s="78">
        <v>0</v>
      </c>
      <c r="X51" s="79" t="s">
        <v>34</v>
      </c>
      <c r="Y51" s="84">
        <v>9</v>
      </c>
      <c r="Z51" s="85" t="s">
        <v>238</v>
      </c>
      <c r="AA51" s="84">
        <v>9</v>
      </c>
      <c r="AB51" s="85" t="s">
        <v>238</v>
      </c>
      <c r="AC51" s="84">
        <v>9</v>
      </c>
      <c r="AD51" s="85" t="s">
        <v>238</v>
      </c>
      <c r="AE51" s="84">
        <v>9</v>
      </c>
      <c r="AF51" s="85" t="s">
        <v>238</v>
      </c>
      <c r="AG51" s="84">
        <v>9</v>
      </c>
      <c r="AH51" s="85" t="s">
        <v>238</v>
      </c>
      <c r="AI51" s="78">
        <v>0</v>
      </c>
      <c r="AJ51" s="79" t="s">
        <v>34</v>
      </c>
      <c r="AK51" s="78">
        <v>0</v>
      </c>
      <c r="AL51" s="79" t="s">
        <v>34</v>
      </c>
      <c r="AM51" s="84">
        <v>9</v>
      </c>
      <c r="AN51" s="85" t="s">
        <v>238</v>
      </c>
      <c r="AO51" s="84">
        <v>9</v>
      </c>
      <c r="AP51" s="85" t="s">
        <v>238</v>
      </c>
      <c r="AQ51" s="84">
        <v>9</v>
      </c>
      <c r="AR51" s="85" t="s">
        <v>238</v>
      </c>
      <c r="AS51" s="84">
        <v>9</v>
      </c>
      <c r="AT51" s="85" t="s">
        <v>238</v>
      </c>
      <c r="AU51" s="84">
        <v>9</v>
      </c>
      <c r="AV51" s="85" t="s">
        <v>238</v>
      </c>
      <c r="AW51" s="78">
        <v>0</v>
      </c>
      <c r="AX51" s="79" t="s">
        <v>34</v>
      </c>
      <c r="AY51" s="78">
        <v>0</v>
      </c>
      <c r="AZ51" s="79" t="s">
        <v>34</v>
      </c>
      <c r="BA51" s="84">
        <v>9</v>
      </c>
      <c r="BB51" s="85" t="s">
        <v>238</v>
      </c>
      <c r="BC51" s="84">
        <v>9</v>
      </c>
      <c r="BD51" s="85" t="s">
        <v>238</v>
      </c>
      <c r="BE51" s="84">
        <v>9</v>
      </c>
      <c r="BF51" s="85" t="s">
        <v>238</v>
      </c>
      <c r="BG51" s="84">
        <v>9</v>
      </c>
      <c r="BH51" s="85" t="s">
        <v>238</v>
      </c>
      <c r="BI51" s="84">
        <v>9</v>
      </c>
      <c r="BJ51" s="85" t="s">
        <v>238</v>
      </c>
      <c r="BK51" s="78">
        <v>0</v>
      </c>
      <c r="BL51" s="79" t="s">
        <v>34</v>
      </c>
      <c r="BM51" s="78">
        <v>0</v>
      </c>
      <c r="BN51" s="79" t="s">
        <v>34</v>
      </c>
      <c r="BO51" s="84">
        <v>9</v>
      </c>
      <c r="BP51" s="85" t="s">
        <v>238</v>
      </c>
      <c r="BQ51" s="84">
        <v>9</v>
      </c>
      <c r="BR51" s="85" t="s">
        <v>238</v>
      </c>
      <c r="BS51" s="70">
        <f t="shared" si="11"/>
        <v>20</v>
      </c>
      <c r="BT51" s="71">
        <f t="shared" ca="1" si="21"/>
        <v>180</v>
      </c>
      <c r="BU51" s="71">
        <f t="shared" si="12"/>
        <v>10</v>
      </c>
      <c r="BV51" s="71">
        <f t="shared" si="13"/>
        <v>0</v>
      </c>
      <c r="BW51" s="71">
        <f t="shared" si="14"/>
        <v>0</v>
      </c>
      <c r="BX51" s="71">
        <f t="shared" si="15"/>
        <v>0</v>
      </c>
      <c r="BY51" s="71">
        <f t="shared" si="16"/>
        <v>0</v>
      </c>
      <c r="BZ51" s="71">
        <f t="shared" si="17"/>
        <v>0</v>
      </c>
      <c r="CA51" s="71">
        <f t="shared" si="18"/>
        <v>0</v>
      </c>
      <c r="CB51" s="71">
        <f t="shared" si="19"/>
        <v>0</v>
      </c>
      <c r="CC51" s="72">
        <f t="shared" si="20"/>
        <v>30</v>
      </c>
    </row>
    <row r="52" spans="1:81" s="96" customFormat="1" x14ac:dyDescent="0.25">
      <c r="A52" s="276"/>
      <c r="B52" s="73">
        <v>45</v>
      </c>
      <c r="C52" s="74" t="s">
        <v>244</v>
      </c>
      <c r="D52" s="75" t="s">
        <v>120</v>
      </c>
      <c r="E52" s="75" t="s">
        <v>245</v>
      </c>
      <c r="F52" s="97" t="s">
        <v>246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1" t="s">
        <v>238</v>
      </c>
      <c r="Q52" s="84">
        <v>9</v>
      </c>
      <c r="R52" s="85" t="s">
        <v>238</v>
      </c>
      <c r="S52" s="84">
        <v>9</v>
      </c>
      <c r="T52" s="85" t="s">
        <v>238</v>
      </c>
      <c r="U52" s="78">
        <v>0</v>
      </c>
      <c r="V52" s="79" t="s">
        <v>34</v>
      </c>
      <c r="W52" s="78">
        <v>0</v>
      </c>
      <c r="X52" s="79" t="s">
        <v>34</v>
      </c>
      <c r="Y52" s="84">
        <v>9</v>
      </c>
      <c r="Z52" s="85" t="s">
        <v>238</v>
      </c>
      <c r="AA52" s="84">
        <v>9</v>
      </c>
      <c r="AB52" s="85" t="s">
        <v>238</v>
      </c>
      <c r="AC52" s="84">
        <v>9</v>
      </c>
      <c r="AD52" s="85" t="s">
        <v>238</v>
      </c>
      <c r="AE52" s="84">
        <v>9</v>
      </c>
      <c r="AF52" s="85" t="s">
        <v>238</v>
      </c>
      <c r="AG52" s="84">
        <v>9</v>
      </c>
      <c r="AH52" s="85" t="s">
        <v>238</v>
      </c>
      <c r="AI52" s="78">
        <v>0</v>
      </c>
      <c r="AJ52" s="79" t="s">
        <v>34</v>
      </c>
      <c r="AK52" s="78">
        <v>0</v>
      </c>
      <c r="AL52" s="79" t="s">
        <v>34</v>
      </c>
      <c r="AM52" s="84">
        <v>9</v>
      </c>
      <c r="AN52" s="85" t="s">
        <v>238</v>
      </c>
      <c r="AO52" s="84">
        <v>0</v>
      </c>
      <c r="AP52" s="85" t="s">
        <v>253</v>
      </c>
      <c r="AQ52" s="84">
        <v>9</v>
      </c>
      <c r="AR52" s="85" t="s">
        <v>238</v>
      </c>
      <c r="AS52" s="84">
        <v>9</v>
      </c>
      <c r="AT52" s="85" t="s">
        <v>238</v>
      </c>
      <c r="AU52" s="84">
        <v>9</v>
      </c>
      <c r="AV52" s="85" t="s">
        <v>238</v>
      </c>
      <c r="AW52" s="78">
        <v>0</v>
      </c>
      <c r="AX52" s="79" t="s">
        <v>34</v>
      </c>
      <c r="AY52" s="78">
        <v>0</v>
      </c>
      <c r="AZ52" s="79" t="s">
        <v>34</v>
      </c>
      <c r="BA52" s="84">
        <v>9</v>
      </c>
      <c r="BB52" s="85" t="s">
        <v>238</v>
      </c>
      <c r="BC52" s="84">
        <v>9</v>
      </c>
      <c r="BD52" s="85" t="s">
        <v>238</v>
      </c>
      <c r="BE52" s="84">
        <v>9</v>
      </c>
      <c r="BF52" s="85" t="s">
        <v>238</v>
      </c>
      <c r="BG52" s="84">
        <v>9</v>
      </c>
      <c r="BH52" s="85" t="s">
        <v>238</v>
      </c>
      <c r="BI52" s="84">
        <v>9</v>
      </c>
      <c r="BJ52" s="85" t="s">
        <v>238</v>
      </c>
      <c r="BK52" s="78">
        <v>0</v>
      </c>
      <c r="BL52" s="79" t="s">
        <v>34</v>
      </c>
      <c r="BM52" s="78">
        <v>0</v>
      </c>
      <c r="BN52" s="79" t="s">
        <v>34</v>
      </c>
      <c r="BO52" s="84">
        <v>9</v>
      </c>
      <c r="BP52" s="85" t="s">
        <v>238</v>
      </c>
      <c r="BQ52" s="84">
        <v>9</v>
      </c>
      <c r="BR52" s="85" t="s">
        <v>238</v>
      </c>
      <c r="BS52" s="70">
        <f t="shared" si="11"/>
        <v>19</v>
      </c>
      <c r="BT52" s="71">
        <f t="shared" ca="1" si="21"/>
        <v>171</v>
      </c>
      <c r="BU52" s="71">
        <f t="shared" si="12"/>
        <v>11</v>
      </c>
      <c r="BV52" s="71">
        <f t="shared" si="13"/>
        <v>0</v>
      </c>
      <c r="BW52" s="71">
        <f t="shared" si="14"/>
        <v>1</v>
      </c>
      <c r="BX52" s="71">
        <f t="shared" si="15"/>
        <v>0</v>
      </c>
      <c r="BY52" s="71">
        <f t="shared" si="16"/>
        <v>0</v>
      </c>
      <c r="BZ52" s="71">
        <f t="shared" si="17"/>
        <v>0</v>
      </c>
      <c r="CA52" s="71">
        <f t="shared" si="18"/>
        <v>0</v>
      </c>
      <c r="CB52" s="71">
        <f t="shared" si="19"/>
        <v>0</v>
      </c>
      <c r="CC52" s="72">
        <f t="shared" si="20"/>
        <v>30</v>
      </c>
    </row>
    <row r="53" spans="1:81" s="96" customFormat="1" x14ac:dyDescent="0.25">
      <c r="A53" s="276"/>
      <c r="B53" s="73">
        <v>46</v>
      </c>
      <c r="C53" s="74" t="s">
        <v>247</v>
      </c>
      <c r="D53" s="75" t="s">
        <v>248</v>
      </c>
      <c r="E53" s="75" t="s">
        <v>125</v>
      </c>
      <c r="F53" s="97" t="s">
        <v>249</v>
      </c>
      <c r="G53" s="57" t="s">
        <v>39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238</v>
      </c>
      <c r="O53" s="80">
        <v>9</v>
      </c>
      <c r="P53" s="81" t="s">
        <v>238</v>
      </c>
      <c r="Q53" s="84">
        <v>9</v>
      </c>
      <c r="R53" s="85" t="s">
        <v>238</v>
      </c>
      <c r="S53" s="84">
        <v>9</v>
      </c>
      <c r="T53" s="85" t="s">
        <v>238</v>
      </c>
      <c r="U53" s="78">
        <v>0</v>
      </c>
      <c r="V53" s="79" t="s">
        <v>34</v>
      </c>
      <c r="W53" s="78">
        <v>0</v>
      </c>
      <c r="X53" s="79" t="s">
        <v>34</v>
      </c>
      <c r="Y53" s="84">
        <v>9</v>
      </c>
      <c r="Z53" s="85" t="s">
        <v>238</v>
      </c>
      <c r="AA53" s="84">
        <v>9</v>
      </c>
      <c r="AB53" s="85" t="s">
        <v>238</v>
      </c>
      <c r="AC53" s="84">
        <v>9</v>
      </c>
      <c r="AD53" s="85" t="s">
        <v>238</v>
      </c>
      <c r="AE53" s="84">
        <v>9</v>
      </c>
      <c r="AF53" s="85" t="s">
        <v>238</v>
      </c>
      <c r="AG53" s="84">
        <v>9</v>
      </c>
      <c r="AH53" s="85" t="s">
        <v>238</v>
      </c>
      <c r="AI53" s="78">
        <v>0</v>
      </c>
      <c r="AJ53" s="79" t="s">
        <v>34</v>
      </c>
      <c r="AK53" s="78">
        <v>0</v>
      </c>
      <c r="AL53" s="79" t="s">
        <v>34</v>
      </c>
      <c r="AM53" s="84">
        <v>9</v>
      </c>
      <c r="AN53" s="85" t="s">
        <v>238</v>
      </c>
      <c r="AO53" s="84">
        <v>9</v>
      </c>
      <c r="AP53" s="85" t="s">
        <v>238</v>
      </c>
      <c r="AQ53" s="84">
        <v>9</v>
      </c>
      <c r="AR53" s="85" t="s">
        <v>238</v>
      </c>
      <c r="AS53" s="84">
        <v>9</v>
      </c>
      <c r="AT53" s="85" t="s">
        <v>238</v>
      </c>
      <c r="AU53" s="84">
        <v>9</v>
      </c>
      <c r="AV53" s="85" t="s">
        <v>238</v>
      </c>
      <c r="AW53" s="78">
        <v>0</v>
      </c>
      <c r="AX53" s="79" t="s">
        <v>34</v>
      </c>
      <c r="AY53" s="78">
        <v>0</v>
      </c>
      <c r="AZ53" s="79" t="s">
        <v>34</v>
      </c>
      <c r="BA53" s="84">
        <v>9</v>
      </c>
      <c r="BB53" s="85" t="s">
        <v>238</v>
      </c>
      <c r="BC53" s="84">
        <v>9</v>
      </c>
      <c r="BD53" s="85" t="s">
        <v>238</v>
      </c>
      <c r="BE53" s="84">
        <v>9</v>
      </c>
      <c r="BF53" s="85" t="s">
        <v>238</v>
      </c>
      <c r="BG53" s="84">
        <v>9</v>
      </c>
      <c r="BH53" s="85" t="s">
        <v>238</v>
      </c>
      <c r="BI53" s="84">
        <v>9</v>
      </c>
      <c r="BJ53" s="85" t="s">
        <v>238</v>
      </c>
      <c r="BK53" s="78">
        <v>0</v>
      </c>
      <c r="BL53" s="79" t="s">
        <v>34</v>
      </c>
      <c r="BM53" s="78">
        <v>0</v>
      </c>
      <c r="BN53" s="79" t="s">
        <v>34</v>
      </c>
      <c r="BO53" s="84">
        <v>9</v>
      </c>
      <c r="BP53" s="85" t="s">
        <v>238</v>
      </c>
      <c r="BQ53" s="84">
        <v>9</v>
      </c>
      <c r="BR53" s="85" t="s">
        <v>238</v>
      </c>
      <c r="BS53" s="70">
        <f t="shared" si="11"/>
        <v>20</v>
      </c>
      <c r="BT53" s="71">
        <f t="shared" ca="1" si="21"/>
        <v>180</v>
      </c>
      <c r="BU53" s="71">
        <f t="shared" si="12"/>
        <v>10</v>
      </c>
      <c r="BV53" s="71">
        <f t="shared" si="13"/>
        <v>0</v>
      </c>
      <c r="BW53" s="71">
        <f t="shared" si="14"/>
        <v>0</v>
      </c>
      <c r="BX53" s="71">
        <f t="shared" si="15"/>
        <v>0</v>
      </c>
      <c r="BY53" s="71">
        <f t="shared" si="16"/>
        <v>0</v>
      </c>
      <c r="BZ53" s="71">
        <f t="shared" si="17"/>
        <v>0</v>
      </c>
      <c r="CA53" s="71">
        <f t="shared" si="18"/>
        <v>0</v>
      </c>
      <c r="CB53" s="71">
        <f t="shared" si="19"/>
        <v>0</v>
      </c>
      <c r="CC53" s="72">
        <f t="shared" si="20"/>
        <v>30</v>
      </c>
    </row>
    <row r="54" spans="1:81" s="96" customFormat="1" x14ac:dyDescent="0.25">
      <c r="A54" s="276"/>
      <c r="B54" s="73">
        <v>47</v>
      </c>
      <c r="C54" s="74" t="s">
        <v>201</v>
      </c>
      <c r="D54" s="75" t="s">
        <v>202</v>
      </c>
      <c r="E54" s="75" t="s">
        <v>203</v>
      </c>
      <c r="F54" s="97" t="s">
        <v>204</v>
      </c>
      <c r="G54" s="94" t="s">
        <v>32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238</v>
      </c>
      <c r="O54" s="80">
        <v>9</v>
      </c>
      <c r="P54" s="81" t="s">
        <v>238</v>
      </c>
      <c r="Q54" s="84">
        <v>9</v>
      </c>
      <c r="R54" s="85" t="s">
        <v>238</v>
      </c>
      <c r="S54" s="84">
        <v>9</v>
      </c>
      <c r="T54" s="85" t="s">
        <v>238</v>
      </c>
      <c r="U54" s="78">
        <v>0</v>
      </c>
      <c r="V54" s="79" t="s">
        <v>34</v>
      </c>
      <c r="W54" s="78">
        <v>0</v>
      </c>
      <c r="X54" s="79" t="s">
        <v>34</v>
      </c>
      <c r="Y54" s="84">
        <v>9</v>
      </c>
      <c r="Z54" s="85" t="s">
        <v>238</v>
      </c>
      <c r="AA54" s="84">
        <v>9</v>
      </c>
      <c r="AB54" s="85" t="s">
        <v>238</v>
      </c>
      <c r="AC54" s="84">
        <v>9</v>
      </c>
      <c r="AD54" s="85" t="s">
        <v>238</v>
      </c>
      <c r="AE54" s="84">
        <v>9</v>
      </c>
      <c r="AF54" s="85" t="s">
        <v>238</v>
      </c>
      <c r="AG54" s="84">
        <v>9</v>
      </c>
      <c r="AH54" s="85" t="s">
        <v>238</v>
      </c>
      <c r="AI54" s="78">
        <v>0</v>
      </c>
      <c r="AJ54" s="79" t="s">
        <v>34</v>
      </c>
      <c r="AK54" s="78">
        <v>0</v>
      </c>
      <c r="AL54" s="79" t="s">
        <v>34</v>
      </c>
      <c r="AM54" s="84">
        <v>9</v>
      </c>
      <c r="AN54" s="85" t="s">
        <v>238</v>
      </c>
      <c r="AO54" s="84">
        <v>9</v>
      </c>
      <c r="AP54" s="85" t="s">
        <v>238</v>
      </c>
      <c r="AQ54" s="84">
        <v>9</v>
      </c>
      <c r="AR54" s="85" t="s">
        <v>238</v>
      </c>
      <c r="AS54" s="84">
        <v>9</v>
      </c>
      <c r="AT54" s="85" t="s">
        <v>238</v>
      </c>
      <c r="AU54" s="84">
        <v>9</v>
      </c>
      <c r="AV54" s="85" t="s">
        <v>238</v>
      </c>
      <c r="AW54" s="78">
        <v>0</v>
      </c>
      <c r="AX54" s="79" t="s">
        <v>34</v>
      </c>
      <c r="AY54" s="78">
        <v>0</v>
      </c>
      <c r="AZ54" s="79" t="s">
        <v>34</v>
      </c>
      <c r="BA54" s="84">
        <v>9</v>
      </c>
      <c r="BB54" s="85" t="s">
        <v>238</v>
      </c>
      <c r="BC54" s="84">
        <v>9</v>
      </c>
      <c r="BD54" s="85" t="s">
        <v>238</v>
      </c>
      <c r="BE54" s="84">
        <v>9</v>
      </c>
      <c r="BF54" s="85" t="s">
        <v>238</v>
      </c>
      <c r="BG54" s="84">
        <v>9</v>
      </c>
      <c r="BH54" s="85" t="s">
        <v>238</v>
      </c>
      <c r="BI54" s="84">
        <v>9</v>
      </c>
      <c r="BJ54" s="85" t="s">
        <v>238</v>
      </c>
      <c r="BK54" s="78">
        <v>0</v>
      </c>
      <c r="BL54" s="79" t="s">
        <v>34</v>
      </c>
      <c r="BM54" s="78">
        <v>0</v>
      </c>
      <c r="BN54" s="79" t="s">
        <v>34</v>
      </c>
      <c r="BO54" s="84">
        <v>9</v>
      </c>
      <c r="BP54" s="85" t="s">
        <v>238</v>
      </c>
      <c r="BQ54" s="84">
        <v>9</v>
      </c>
      <c r="BR54" s="85" t="s">
        <v>238</v>
      </c>
      <c r="BS54" s="70">
        <f t="shared" si="0"/>
        <v>20</v>
      </c>
      <c r="BT54" s="71">
        <f t="shared" ca="1" si="21"/>
        <v>180</v>
      </c>
      <c r="BU54" s="71">
        <f t="shared" si="7"/>
        <v>10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30</v>
      </c>
    </row>
    <row r="55" spans="1:81" x14ac:dyDescent="0.25">
      <c r="A55" s="276"/>
      <c r="B55" s="73">
        <v>48</v>
      </c>
      <c r="C55" s="74" t="s">
        <v>205</v>
      </c>
      <c r="D55" s="75" t="s">
        <v>206</v>
      </c>
      <c r="E55" s="75" t="s">
        <v>207</v>
      </c>
      <c r="F55" s="98" t="s">
        <v>208</v>
      </c>
      <c r="G55" s="94" t="s">
        <v>49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0</v>
      </c>
      <c r="N55" s="83" t="s">
        <v>40</v>
      </c>
      <c r="O55" s="80">
        <v>0</v>
      </c>
      <c r="P55" s="83" t="s">
        <v>40</v>
      </c>
      <c r="Q55" s="82">
        <v>0</v>
      </c>
      <c r="R55" s="83" t="s">
        <v>40</v>
      </c>
      <c r="S55" s="84">
        <v>0</v>
      </c>
      <c r="T55" s="83" t="s">
        <v>40</v>
      </c>
      <c r="U55" s="78">
        <v>0</v>
      </c>
      <c r="V55" s="79" t="s">
        <v>34</v>
      </c>
      <c r="W55" s="78">
        <v>0</v>
      </c>
      <c r="X55" s="79" t="s">
        <v>34</v>
      </c>
      <c r="Y55" s="84">
        <v>0</v>
      </c>
      <c r="Z55" s="83" t="s">
        <v>40</v>
      </c>
      <c r="AA55" s="80">
        <v>0</v>
      </c>
      <c r="AB55" s="83" t="s">
        <v>40</v>
      </c>
      <c r="AC55" s="80">
        <v>0</v>
      </c>
      <c r="AD55" s="83" t="s">
        <v>40</v>
      </c>
      <c r="AE55" s="80">
        <v>0</v>
      </c>
      <c r="AF55" s="83" t="s">
        <v>40</v>
      </c>
      <c r="AG55" s="80">
        <v>0</v>
      </c>
      <c r="AH55" s="83" t="s">
        <v>40</v>
      </c>
      <c r="AI55" s="78">
        <v>0</v>
      </c>
      <c r="AJ55" s="79" t="s">
        <v>34</v>
      </c>
      <c r="AK55" s="78">
        <v>0</v>
      </c>
      <c r="AL55" s="79" t="s">
        <v>34</v>
      </c>
      <c r="AM55" s="84">
        <v>0</v>
      </c>
      <c r="AN55" s="83" t="s">
        <v>40</v>
      </c>
      <c r="AO55" s="84">
        <v>9</v>
      </c>
      <c r="AP55" s="85" t="s">
        <v>238</v>
      </c>
      <c r="AQ55" s="84">
        <v>9</v>
      </c>
      <c r="AR55" s="85" t="s">
        <v>238</v>
      </c>
      <c r="AS55" s="84">
        <v>9</v>
      </c>
      <c r="AT55" s="85" t="s">
        <v>238</v>
      </c>
      <c r="AU55" s="84">
        <v>9</v>
      </c>
      <c r="AV55" s="85" t="s">
        <v>238</v>
      </c>
      <c r="AW55" s="78">
        <v>0</v>
      </c>
      <c r="AX55" s="79" t="s">
        <v>34</v>
      </c>
      <c r="AY55" s="78">
        <v>0</v>
      </c>
      <c r="AZ55" s="79" t="s">
        <v>34</v>
      </c>
      <c r="BA55" s="84">
        <v>9</v>
      </c>
      <c r="BB55" s="85" t="s">
        <v>238</v>
      </c>
      <c r="BC55" s="84">
        <v>9</v>
      </c>
      <c r="BD55" s="85" t="s">
        <v>238</v>
      </c>
      <c r="BE55" s="84">
        <v>9</v>
      </c>
      <c r="BF55" s="85" t="s">
        <v>238</v>
      </c>
      <c r="BG55" s="84">
        <v>0</v>
      </c>
      <c r="BH55" s="85" t="s">
        <v>250</v>
      </c>
      <c r="BI55" s="84">
        <v>9</v>
      </c>
      <c r="BJ55" s="85" t="s">
        <v>238</v>
      </c>
      <c r="BK55" s="78">
        <v>0</v>
      </c>
      <c r="BL55" s="79" t="s">
        <v>34</v>
      </c>
      <c r="BM55" s="78">
        <v>0</v>
      </c>
      <c r="BN55" s="79" t="s">
        <v>34</v>
      </c>
      <c r="BO55" s="84">
        <v>9</v>
      </c>
      <c r="BP55" s="85" t="s">
        <v>238</v>
      </c>
      <c r="BQ55" s="84">
        <v>9</v>
      </c>
      <c r="BR55" s="85" t="s">
        <v>238</v>
      </c>
      <c r="BS55" s="70">
        <f t="shared" si="0"/>
        <v>9</v>
      </c>
      <c r="BT55" s="71">
        <f t="shared" ca="1" si="21"/>
        <v>81</v>
      </c>
      <c r="BU55" s="71">
        <f t="shared" si="7"/>
        <v>10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1</v>
      </c>
      <c r="CA55" s="71">
        <f t="shared" si="8"/>
        <v>10</v>
      </c>
      <c r="CB55" s="71">
        <f t="shared" si="9"/>
        <v>0</v>
      </c>
      <c r="CC55" s="72">
        <f t="shared" si="10"/>
        <v>19</v>
      </c>
    </row>
    <row r="56" spans="1:81" x14ac:dyDescent="0.25">
      <c r="A56" s="276"/>
      <c r="B56" s="73">
        <v>49</v>
      </c>
      <c r="C56" s="74" t="s">
        <v>121</v>
      </c>
      <c r="D56" s="75" t="s">
        <v>121</v>
      </c>
      <c r="E56" s="75" t="s">
        <v>209</v>
      </c>
      <c r="F56" s="98" t="s">
        <v>210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0</v>
      </c>
      <c r="N56" s="83" t="s">
        <v>237</v>
      </c>
      <c r="O56" s="80">
        <v>0</v>
      </c>
      <c r="P56" s="81" t="s">
        <v>237</v>
      </c>
      <c r="Q56" s="84">
        <v>0</v>
      </c>
      <c r="R56" s="85" t="s">
        <v>237</v>
      </c>
      <c r="S56" s="84">
        <v>9</v>
      </c>
      <c r="T56" s="85" t="s">
        <v>238</v>
      </c>
      <c r="U56" s="78">
        <v>0</v>
      </c>
      <c r="V56" s="79" t="s">
        <v>34</v>
      </c>
      <c r="W56" s="78">
        <v>0</v>
      </c>
      <c r="X56" s="79" t="s">
        <v>34</v>
      </c>
      <c r="Y56" s="84">
        <v>9</v>
      </c>
      <c r="Z56" s="85" t="s">
        <v>238</v>
      </c>
      <c r="AA56" s="84">
        <v>9</v>
      </c>
      <c r="AB56" s="85" t="s">
        <v>238</v>
      </c>
      <c r="AC56" s="84">
        <v>9</v>
      </c>
      <c r="AD56" s="85" t="s">
        <v>238</v>
      </c>
      <c r="AE56" s="84">
        <v>9</v>
      </c>
      <c r="AF56" s="85" t="s">
        <v>238</v>
      </c>
      <c r="AG56" s="84">
        <v>9</v>
      </c>
      <c r="AH56" s="85" t="s">
        <v>238</v>
      </c>
      <c r="AI56" s="78">
        <v>0</v>
      </c>
      <c r="AJ56" s="79" t="s">
        <v>34</v>
      </c>
      <c r="AK56" s="78">
        <v>0</v>
      </c>
      <c r="AL56" s="79" t="s">
        <v>34</v>
      </c>
      <c r="AM56" s="80">
        <v>0</v>
      </c>
      <c r="AN56" s="83" t="s">
        <v>40</v>
      </c>
      <c r="AO56" s="80">
        <v>0</v>
      </c>
      <c r="AP56" s="83" t="s">
        <v>40</v>
      </c>
      <c r="AQ56" s="82">
        <v>0</v>
      </c>
      <c r="AR56" s="83" t="s">
        <v>40</v>
      </c>
      <c r="AS56" s="84">
        <v>0</v>
      </c>
      <c r="AT56" s="83" t="s">
        <v>40</v>
      </c>
      <c r="AU56" s="84">
        <v>0</v>
      </c>
      <c r="AV56" s="83" t="s">
        <v>40</v>
      </c>
      <c r="AW56" s="78">
        <v>0</v>
      </c>
      <c r="AX56" s="79" t="s">
        <v>34</v>
      </c>
      <c r="AY56" s="78">
        <v>0</v>
      </c>
      <c r="AZ56" s="79" t="s">
        <v>34</v>
      </c>
      <c r="BA56" s="80">
        <v>0</v>
      </c>
      <c r="BB56" s="83" t="s">
        <v>40</v>
      </c>
      <c r="BC56" s="80">
        <v>0</v>
      </c>
      <c r="BD56" s="83" t="s">
        <v>40</v>
      </c>
      <c r="BE56" s="82">
        <v>0</v>
      </c>
      <c r="BF56" s="83" t="s">
        <v>40</v>
      </c>
      <c r="BG56" s="84">
        <v>0</v>
      </c>
      <c r="BH56" s="83" t="s">
        <v>40</v>
      </c>
      <c r="BI56" s="84">
        <v>0</v>
      </c>
      <c r="BJ56" s="83" t="s">
        <v>40</v>
      </c>
      <c r="BK56" s="78">
        <v>0</v>
      </c>
      <c r="BL56" s="79" t="s">
        <v>34</v>
      </c>
      <c r="BM56" s="78">
        <v>0</v>
      </c>
      <c r="BN56" s="79" t="s">
        <v>34</v>
      </c>
      <c r="BO56" s="84">
        <v>9</v>
      </c>
      <c r="BP56" s="85" t="s">
        <v>238</v>
      </c>
      <c r="BQ56" s="84">
        <v>9</v>
      </c>
      <c r="BR56" s="85" t="s">
        <v>238</v>
      </c>
      <c r="BS56" s="70">
        <f t="shared" si="0"/>
        <v>7</v>
      </c>
      <c r="BT56" s="71">
        <f t="shared" ca="1" si="21"/>
        <v>63</v>
      </c>
      <c r="BU56" s="71">
        <f t="shared" si="7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3</v>
      </c>
      <c r="BZ56" s="71">
        <f t="shared" si="6"/>
        <v>0</v>
      </c>
      <c r="CA56" s="71">
        <f t="shared" si="8"/>
        <v>10</v>
      </c>
      <c r="CB56" s="71">
        <f t="shared" si="9"/>
        <v>0</v>
      </c>
      <c r="CC56" s="72">
        <f t="shared" si="10"/>
        <v>17</v>
      </c>
    </row>
    <row r="57" spans="1:81" x14ac:dyDescent="0.25">
      <c r="A57" s="276"/>
      <c r="B57" s="73">
        <v>50</v>
      </c>
      <c r="C57" s="99" t="s">
        <v>212</v>
      </c>
      <c r="D57" s="100" t="s">
        <v>213</v>
      </c>
      <c r="E57" s="100" t="s">
        <v>214</v>
      </c>
      <c r="F57" s="101" t="s">
        <v>215</v>
      </c>
      <c r="G57" s="102" t="s">
        <v>216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3" t="s">
        <v>238</v>
      </c>
      <c r="O57" s="80">
        <v>9</v>
      </c>
      <c r="P57" s="81" t="s">
        <v>238</v>
      </c>
      <c r="Q57" s="84">
        <v>9</v>
      </c>
      <c r="R57" s="85" t="s">
        <v>238</v>
      </c>
      <c r="S57" s="84">
        <v>9</v>
      </c>
      <c r="T57" s="85" t="s">
        <v>238</v>
      </c>
      <c r="U57" s="78">
        <v>0</v>
      </c>
      <c r="V57" s="79" t="s">
        <v>34</v>
      </c>
      <c r="W57" s="78">
        <v>0</v>
      </c>
      <c r="X57" s="79" t="s">
        <v>34</v>
      </c>
      <c r="Y57" s="84">
        <v>9</v>
      </c>
      <c r="Z57" s="85" t="s">
        <v>238</v>
      </c>
      <c r="AA57" s="84">
        <v>9</v>
      </c>
      <c r="AB57" s="85" t="s">
        <v>238</v>
      </c>
      <c r="AC57" s="84">
        <v>9</v>
      </c>
      <c r="AD57" s="85" t="s">
        <v>238</v>
      </c>
      <c r="AE57" s="84">
        <v>9</v>
      </c>
      <c r="AF57" s="85" t="s">
        <v>238</v>
      </c>
      <c r="AG57" s="84">
        <v>9</v>
      </c>
      <c r="AH57" s="85" t="s">
        <v>238</v>
      </c>
      <c r="AI57" s="78">
        <v>0</v>
      </c>
      <c r="AJ57" s="79" t="s">
        <v>34</v>
      </c>
      <c r="AK57" s="78">
        <v>0</v>
      </c>
      <c r="AL57" s="79" t="s">
        <v>34</v>
      </c>
      <c r="AM57" s="84">
        <v>9</v>
      </c>
      <c r="AN57" s="85" t="s">
        <v>238</v>
      </c>
      <c r="AO57" s="84">
        <v>9</v>
      </c>
      <c r="AP57" s="85" t="s">
        <v>238</v>
      </c>
      <c r="AQ57" s="84">
        <v>9</v>
      </c>
      <c r="AR57" s="85" t="s">
        <v>238</v>
      </c>
      <c r="AS57" s="84">
        <v>9</v>
      </c>
      <c r="AT57" s="85" t="s">
        <v>238</v>
      </c>
      <c r="AU57" s="84">
        <v>9</v>
      </c>
      <c r="AV57" s="85" t="s">
        <v>238</v>
      </c>
      <c r="AW57" s="78">
        <v>0</v>
      </c>
      <c r="AX57" s="79" t="s">
        <v>34</v>
      </c>
      <c r="AY57" s="78">
        <v>0</v>
      </c>
      <c r="AZ57" s="79" t="s">
        <v>34</v>
      </c>
      <c r="BA57" s="106">
        <v>0</v>
      </c>
      <c r="BB57" s="85" t="s">
        <v>250</v>
      </c>
      <c r="BC57" s="84">
        <v>9</v>
      </c>
      <c r="BD57" s="85" t="s">
        <v>238</v>
      </c>
      <c r="BE57" s="84">
        <v>9</v>
      </c>
      <c r="BF57" s="85" t="s">
        <v>238</v>
      </c>
      <c r="BG57" s="84">
        <v>9</v>
      </c>
      <c r="BH57" s="85" t="s">
        <v>238</v>
      </c>
      <c r="BI57" s="84">
        <v>9</v>
      </c>
      <c r="BJ57" s="85" t="s">
        <v>238</v>
      </c>
      <c r="BK57" s="78">
        <v>0</v>
      </c>
      <c r="BL57" s="79" t="s">
        <v>34</v>
      </c>
      <c r="BM57" s="78">
        <v>0</v>
      </c>
      <c r="BN57" s="79" t="s">
        <v>34</v>
      </c>
      <c r="BO57" s="84">
        <v>9</v>
      </c>
      <c r="BP57" s="85" t="s">
        <v>238</v>
      </c>
      <c r="BQ57" s="84">
        <v>9</v>
      </c>
      <c r="BR57" s="85" t="s">
        <v>238</v>
      </c>
      <c r="BS57" s="70">
        <f t="shared" si="0"/>
        <v>19</v>
      </c>
      <c r="BT57" s="71">
        <f t="shared" ca="1" si="21"/>
        <v>171</v>
      </c>
      <c r="BU57" s="71">
        <f t="shared" si="7"/>
        <v>10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1</v>
      </c>
      <c r="CA57" s="71">
        <f t="shared" si="8"/>
        <v>0</v>
      </c>
      <c r="CB57" s="71">
        <f t="shared" si="9"/>
        <v>0</v>
      </c>
      <c r="CC57" s="72">
        <f t="shared" si="10"/>
        <v>29</v>
      </c>
    </row>
    <row r="58" spans="1:81" ht="15.75" thickBot="1" x14ac:dyDescent="0.3">
      <c r="B58" s="107">
        <v>51</v>
      </c>
      <c r="C58" s="108" t="s">
        <v>217</v>
      </c>
      <c r="D58" s="108" t="s">
        <v>218</v>
      </c>
      <c r="E58" s="108" t="s">
        <v>219</v>
      </c>
      <c r="F58" s="109" t="s">
        <v>220</v>
      </c>
      <c r="G58" s="110" t="s">
        <v>221</v>
      </c>
      <c r="H58" s="139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6" t="s">
        <v>238</v>
      </c>
      <c r="O58" s="113">
        <v>9</v>
      </c>
      <c r="P58" s="114" t="s">
        <v>238</v>
      </c>
      <c r="Q58" s="117">
        <v>9</v>
      </c>
      <c r="R58" s="118" t="s">
        <v>238</v>
      </c>
      <c r="S58" s="117">
        <v>9</v>
      </c>
      <c r="T58" s="118" t="s">
        <v>238</v>
      </c>
      <c r="U58" s="111">
        <v>0</v>
      </c>
      <c r="V58" s="112" t="s">
        <v>34</v>
      </c>
      <c r="W58" s="111">
        <v>0</v>
      </c>
      <c r="X58" s="112" t="s">
        <v>34</v>
      </c>
      <c r="Y58" s="117">
        <v>9</v>
      </c>
      <c r="Z58" s="118" t="s">
        <v>238</v>
      </c>
      <c r="AA58" s="117">
        <v>9</v>
      </c>
      <c r="AB58" s="118" t="s">
        <v>238</v>
      </c>
      <c r="AC58" s="117">
        <v>9</v>
      </c>
      <c r="AD58" s="118" t="s">
        <v>238</v>
      </c>
      <c r="AE58" s="117">
        <v>9</v>
      </c>
      <c r="AF58" s="118" t="s">
        <v>238</v>
      </c>
      <c r="AG58" s="117">
        <v>9</v>
      </c>
      <c r="AH58" s="118" t="s">
        <v>238</v>
      </c>
      <c r="AI58" s="111">
        <v>0</v>
      </c>
      <c r="AJ58" s="112" t="s">
        <v>34</v>
      </c>
      <c r="AK58" s="111">
        <v>0</v>
      </c>
      <c r="AL58" s="112" t="s">
        <v>34</v>
      </c>
      <c r="AM58" s="117">
        <v>9</v>
      </c>
      <c r="AN58" s="118" t="s">
        <v>238</v>
      </c>
      <c r="AO58" s="117">
        <v>9</v>
      </c>
      <c r="AP58" s="118" t="s">
        <v>238</v>
      </c>
      <c r="AQ58" s="117">
        <v>9</v>
      </c>
      <c r="AR58" s="118" t="s">
        <v>238</v>
      </c>
      <c r="AS58" s="117">
        <v>9</v>
      </c>
      <c r="AT58" s="118" t="s">
        <v>238</v>
      </c>
      <c r="AU58" s="117">
        <v>9</v>
      </c>
      <c r="AV58" s="118" t="s">
        <v>238</v>
      </c>
      <c r="AW58" s="111">
        <v>0</v>
      </c>
      <c r="AX58" s="112" t="s">
        <v>34</v>
      </c>
      <c r="AY58" s="111">
        <v>0</v>
      </c>
      <c r="AZ58" s="112" t="s">
        <v>34</v>
      </c>
      <c r="BA58" s="117">
        <v>9</v>
      </c>
      <c r="BB58" s="118" t="s">
        <v>238</v>
      </c>
      <c r="BC58" s="117">
        <v>9</v>
      </c>
      <c r="BD58" s="118" t="s">
        <v>238</v>
      </c>
      <c r="BE58" s="117">
        <v>9</v>
      </c>
      <c r="BF58" s="118" t="s">
        <v>238</v>
      </c>
      <c r="BG58" s="117">
        <v>9</v>
      </c>
      <c r="BH58" s="118" t="s">
        <v>238</v>
      </c>
      <c r="BI58" s="117">
        <v>9</v>
      </c>
      <c r="BJ58" s="118" t="s">
        <v>238</v>
      </c>
      <c r="BK58" s="111">
        <v>0</v>
      </c>
      <c r="BL58" s="112" t="s">
        <v>34</v>
      </c>
      <c r="BM58" s="111">
        <v>0</v>
      </c>
      <c r="BN58" s="112" t="s">
        <v>34</v>
      </c>
      <c r="BO58" s="117">
        <v>9</v>
      </c>
      <c r="BP58" s="118" t="s">
        <v>238</v>
      </c>
      <c r="BQ58" s="117">
        <v>9</v>
      </c>
      <c r="BR58" s="118" t="s">
        <v>238</v>
      </c>
      <c r="BS58" s="70">
        <f>COUNTIF(I58:BP58,"A")+COUNTIF(I58:BL58,"B")+COUNTIF(I58:BL58,"C")+COUNTIF(I58:BL58,"A1")+COUNTIF(I58:BL58,"B1")+ COUNTIF(I58:BL58,"A2")+COUNTIF(I58:BL58,"B2")+ COUNTIF(I58:BL58,"H")</f>
        <v>20</v>
      </c>
      <c r="BT58" s="71">
        <f t="shared" ca="1" si="21"/>
        <v>180</v>
      </c>
      <c r="BU58" s="71">
        <f t="shared" si="7"/>
        <v>10</v>
      </c>
      <c r="BV58" s="71">
        <f>COUNTIF(I58:BP58,"Fa")</f>
        <v>0</v>
      </c>
      <c r="BW58" s="71">
        <f>COUNTIF(I58:BP58,"Pc")</f>
        <v>0</v>
      </c>
      <c r="BX58" s="71">
        <f>COUNTIF(I58:BP58,"Cn")</f>
        <v>0</v>
      </c>
      <c r="BY58" s="71">
        <f>COUNTIF(I58:BP58,"Lm")</f>
        <v>0</v>
      </c>
      <c r="BZ58" s="71">
        <f>COUNTIF(I58:BP58,"Au")</f>
        <v>0</v>
      </c>
      <c r="CA58" s="71">
        <f>COUNTIF(I58:BP58,"Va")</f>
        <v>0</v>
      </c>
      <c r="CB58" s="71">
        <f t="shared" si="9"/>
        <v>0</v>
      </c>
      <c r="CC58" s="72">
        <f>COUNTIF(I58:BP58,"A")+COUNTIF(I58:BP58,"B")+COUNTIF(I58:BP58,"C")+COUNTIF(I58:BP58,"De")+COUNTIF(I58:BP58,"Pc")+COUNTIF(I58:BP58,"V")</f>
        <v>30</v>
      </c>
    </row>
    <row r="59" spans="1:81" x14ac:dyDescent="0.25">
      <c r="B59" s="120"/>
      <c r="C59" s="121"/>
      <c r="D59" s="121"/>
      <c r="E59" s="121"/>
      <c r="F59" s="87"/>
      <c r="G59" s="122"/>
    </row>
    <row r="60" spans="1:81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"/>
      <c r="BR60" s="1"/>
      <c r="BS60" s="124" t="s">
        <v>222</v>
      </c>
      <c r="BT60" s="124">
        <f ca="1">SUM(BT8:BT58)</f>
        <v>7407</v>
      </c>
      <c r="BU60" s="124">
        <f t="shared" ref="BU60:CC60" si="22">SUM(BU8:BU58)</f>
        <v>495</v>
      </c>
      <c r="BV60" s="124">
        <f t="shared" si="22"/>
        <v>4</v>
      </c>
      <c r="BW60" s="124">
        <f t="shared" si="22"/>
        <v>5</v>
      </c>
      <c r="BX60" s="124">
        <f t="shared" si="22"/>
        <v>0</v>
      </c>
      <c r="BY60" s="124">
        <f t="shared" si="22"/>
        <v>81</v>
      </c>
      <c r="BZ60" s="124">
        <f t="shared" si="22"/>
        <v>4</v>
      </c>
      <c r="CA60" s="124">
        <f t="shared" si="22"/>
        <v>121</v>
      </c>
      <c r="CB60" s="124">
        <f t="shared" si="22"/>
        <v>0</v>
      </c>
      <c r="CC60" s="124">
        <f t="shared" si="22"/>
        <v>1314</v>
      </c>
    </row>
    <row r="61" spans="1:81" x14ac:dyDescent="0.25">
      <c r="BS61" s="124" t="s">
        <v>223</v>
      </c>
      <c r="BT61" s="124">
        <v>0</v>
      </c>
    </row>
    <row r="62" spans="1:81" x14ac:dyDescent="0.25">
      <c r="B62" s="125"/>
      <c r="C62" s="125"/>
      <c r="D62" s="126"/>
      <c r="G62" s="127"/>
      <c r="BT62" s="128">
        <v>0</v>
      </c>
    </row>
    <row r="63" spans="1:81" x14ac:dyDescent="0.25">
      <c r="B63" s="125"/>
      <c r="C63" s="125"/>
      <c r="D63" s="126"/>
      <c r="G63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I8:BR32 I34:BR58 I33:BQ33">
    <cfRule type="cellIs" dxfId="1501" priority="1070" stopIfTrue="1" operator="equal">
      <formula>"Cn"</formula>
    </cfRule>
  </conditionalFormatting>
  <conditionalFormatting sqref="K8:P9 Q8:BR32 O8:P54 I8:L58 M10:P57 M15:AH15 M19:T19 M23:T23 Q33:BQ33 Q34:BR58 K58:P58">
    <cfRule type="cellIs" dxfId="1500" priority="1223" stopIfTrue="1" operator="equal">
      <formula>"Ad"</formula>
    </cfRule>
    <cfRule type="cellIs" dxfId="1499" priority="1227" stopIfTrue="1" operator="equal">
      <formula>"Fa"</formula>
    </cfRule>
    <cfRule type="cellIs" dxfId="1498" priority="1224" stopIfTrue="1" operator="equal">
      <formula>"Va"</formula>
    </cfRule>
    <cfRule type="cellIs" dxfId="1497" priority="1225" stopIfTrue="1" operator="equal">
      <formula>"Lm"</formula>
    </cfRule>
    <cfRule type="cellIs" dxfId="1496" priority="1226" stopIfTrue="1" operator="equal">
      <formula>"Pc"</formula>
    </cfRule>
  </conditionalFormatting>
  <conditionalFormatting sqref="N55 P55 R55 T55">
    <cfRule type="cellIs" dxfId="1495" priority="955" stopIfTrue="1" operator="equal">
      <formula>"Fa"</formula>
    </cfRule>
    <cfRule type="cellIs" dxfId="1494" priority="954" stopIfTrue="1" operator="equal">
      <formula>"Pc"</formula>
    </cfRule>
    <cfRule type="cellIs" dxfId="1493" priority="952" stopIfTrue="1" operator="equal">
      <formula>"Va"</formula>
    </cfRule>
    <cfRule type="cellIs" dxfId="1492" priority="951" stopIfTrue="1" operator="equal">
      <formula>"Ad"</formula>
    </cfRule>
    <cfRule type="cellIs" dxfId="1491" priority="950" stopIfTrue="1" operator="equal">
      <formula>"Au"</formula>
    </cfRule>
    <cfRule type="cellIs" dxfId="1490" priority="953" stopIfTrue="1" operator="equal">
      <formula>"Lm"</formula>
    </cfRule>
    <cfRule type="cellIs" dxfId="1489" priority="947" stopIfTrue="1" operator="equal">
      <formula>"Lm"</formula>
    </cfRule>
    <cfRule type="cellIs" dxfId="1488" priority="944" stopIfTrue="1" operator="equal">
      <formula>"Au"</formula>
    </cfRule>
    <cfRule type="cellIs" dxfId="1487" priority="945" stopIfTrue="1" operator="equal">
      <formula>"Ad"</formula>
    </cfRule>
    <cfRule type="cellIs" dxfId="1486" priority="946" stopIfTrue="1" operator="equal">
      <formula>"Va"</formula>
    </cfRule>
    <cfRule type="cellIs" dxfId="1485" priority="948" stopIfTrue="1" operator="equal">
      <formula>"Pc"</formula>
    </cfRule>
    <cfRule type="cellIs" dxfId="1484" priority="949" stopIfTrue="1" operator="equal">
      <formula>"Fa"</formula>
    </cfRule>
  </conditionalFormatting>
  <conditionalFormatting sqref="O55:T55">
    <cfRule type="cellIs" dxfId="1483" priority="960" stopIfTrue="1" operator="equal">
      <formula>"Pc"</formula>
    </cfRule>
    <cfRule type="cellIs" dxfId="1482" priority="956" stopIfTrue="1" operator="equal">
      <formula>"Au"</formula>
    </cfRule>
    <cfRule type="cellIs" dxfId="1481" priority="961" stopIfTrue="1" operator="equal">
      <formula>"Fa"</formula>
    </cfRule>
    <cfRule type="cellIs" dxfId="1480" priority="957" stopIfTrue="1" operator="equal">
      <formula>"Ad"</formula>
    </cfRule>
    <cfRule type="cellIs" dxfId="1479" priority="958" stopIfTrue="1" operator="equal">
      <formula>"Va"</formula>
    </cfRule>
    <cfRule type="cellIs" dxfId="1478" priority="959" stopIfTrue="1" operator="equal">
      <formula>"Lm"</formula>
    </cfRule>
  </conditionalFormatting>
  <conditionalFormatting sqref="Q8:BR32 K8:P9 O8:P54 I8:L58 M10:P57 M15:AH15 M19:T19 M23:T23 Q33:BQ33 Q34:BR58 K58:P58">
    <cfRule type="cellIs" dxfId="1477" priority="1222" stopIfTrue="1" operator="equal">
      <formula>"Au"</formula>
    </cfRule>
  </conditionalFormatting>
  <conditionalFormatting sqref="R11:R12">
    <cfRule type="cellIs" dxfId="1476" priority="1061" stopIfTrue="1" operator="equal">
      <formula>"Lm"</formula>
    </cfRule>
    <cfRule type="cellIs" dxfId="1475" priority="1063" stopIfTrue="1" operator="equal">
      <formula>"Fa"</formula>
    </cfRule>
    <cfRule type="cellIs" dxfId="1474" priority="1062" stopIfTrue="1" operator="equal">
      <formula>"Pc"</formula>
    </cfRule>
    <cfRule type="cellIs" dxfId="1473" priority="1060" stopIfTrue="1" operator="equal">
      <formula>"Va"</formula>
    </cfRule>
    <cfRule type="cellIs" dxfId="1472" priority="1059" stopIfTrue="1" operator="equal">
      <formula>"Ad"</formula>
    </cfRule>
    <cfRule type="cellIs" dxfId="1471" priority="1058" stopIfTrue="1" operator="equal">
      <formula>"Au"</formula>
    </cfRule>
  </conditionalFormatting>
  <conditionalFormatting sqref="R15">
    <cfRule type="cellIs" dxfId="1470" priority="759" stopIfTrue="1" operator="equal">
      <formula>"Ad"</formula>
    </cfRule>
    <cfRule type="cellIs" dxfId="1469" priority="758" stopIfTrue="1" operator="equal">
      <formula>"Au"</formula>
    </cfRule>
    <cfRule type="cellIs" dxfId="1468" priority="760" stopIfTrue="1" operator="equal">
      <formula>"Va"</formula>
    </cfRule>
    <cfRule type="cellIs" dxfId="1467" priority="761" stopIfTrue="1" operator="equal">
      <formula>"Lm"</formula>
    </cfRule>
    <cfRule type="cellIs" dxfId="1466" priority="762" stopIfTrue="1" operator="equal">
      <formula>"Pc"</formula>
    </cfRule>
    <cfRule type="cellIs" dxfId="1465" priority="763" stopIfTrue="1" operator="equal">
      <formula>"Fa"</formula>
    </cfRule>
  </conditionalFormatting>
  <conditionalFormatting sqref="R19">
    <cfRule type="cellIs" dxfId="1464" priority="799" stopIfTrue="1" operator="equal">
      <formula>"Fa"</formula>
    </cfRule>
    <cfRule type="cellIs" dxfId="1463" priority="798" stopIfTrue="1" operator="equal">
      <formula>"Pc"</formula>
    </cfRule>
    <cfRule type="cellIs" dxfId="1462" priority="796" stopIfTrue="1" operator="equal">
      <formula>"Va"</formula>
    </cfRule>
    <cfRule type="cellIs" dxfId="1461" priority="795" stopIfTrue="1" operator="equal">
      <formula>"Ad"</formula>
    </cfRule>
    <cfRule type="cellIs" dxfId="1460" priority="794" stopIfTrue="1" operator="equal">
      <formula>"Au"</formula>
    </cfRule>
    <cfRule type="cellIs" dxfId="1459" priority="797" stopIfTrue="1" operator="equal">
      <formula>"Lm"</formula>
    </cfRule>
  </conditionalFormatting>
  <conditionalFormatting sqref="R23">
    <cfRule type="cellIs" dxfId="1458" priority="787" stopIfTrue="1" operator="equal">
      <formula>"Fa"</formula>
    </cfRule>
    <cfRule type="cellIs" dxfId="1457" priority="786" stopIfTrue="1" operator="equal">
      <formula>"Pc"</formula>
    </cfRule>
    <cfRule type="cellIs" dxfId="1456" priority="784" stopIfTrue="1" operator="equal">
      <formula>"Va"</formula>
    </cfRule>
    <cfRule type="cellIs" dxfId="1455" priority="783" stopIfTrue="1" operator="equal">
      <formula>"Ad"</formula>
    </cfRule>
    <cfRule type="cellIs" dxfId="1454" priority="782" stopIfTrue="1" operator="equal">
      <formula>"Au"</formula>
    </cfRule>
    <cfRule type="cellIs" dxfId="1453" priority="785" stopIfTrue="1" operator="equal">
      <formula>"Lm"</formula>
    </cfRule>
  </conditionalFormatting>
  <conditionalFormatting sqref="R35:R36 T35:T36 Z35:Z36">
    <cfRule type="cellIs" dxfId="1452" priority="1016" stopIfTrue="1" operator="equal">
      <formula>"Au"</formula>
    </cfRule>
    <cfRule type="cellIs" dxfId="1451" priority="1017" stopIfTrue="1" operator="equal">
      <formula>"Ad"</formula>
    </cfRule>
    <cfRule type="cellIs" dxfId="1450" priority="1018" stopIfTrue="1" operator="equal">
      <formula>"Va"</formula>
    </cfRule>
    <cfRule type="cellIs" dxfId="1449" priority="1019" stopIfTrue="1" operator="equal">
      <formula>"Lm"</formula>
    </cfRule>
    <cfRule type="cellIs" dxfId="1448" priority="1020" stopIfTrue="1" operator="equal">
      <formula>"Pc"</formula>
    </cfRule>
    <cfRule type="cellIs" dxfId="1447" priority="1021" stopIfTrue="1" operator="equal">
      <formula>"Fa"</formula>
    </cfRule>
  </conditionalFormatting>
  <conditionalFormatting sqref="T8:T23">
    <cfRule type="cellIs" dxfId="1446" priority="720" stopIfTrue="1" operator="equal">
      <formula>"Pc"</formula>
    </cfRule>
    <cfRule type="cellIs" dxfId="1445" priority="721" stopIfTrue="1" operator="equal">
      <formula>"Fa"</formula>
    </cfRule>
    <cfRule type="cellIs" dxfId="1444" priority="719" stopIfTrue="1" operator="equal">
      <formula>"Lm"</formula>
    </cfRule>
    <cfRule type="cellIs" dxfId="1443" priority="718" stopIfTrue="1" operator="equal">
      <formula>"Va"</formula>
    </cfRule>
    <cfRule type="cellIs" dxfId="1442" priority="717" stopIfTrue="1" operator="equal">
      <formula>"Ad"</formula>
    </cfRule>
    <cfRule type="cellIs" dxfId="1441" priority="716" stopIfTrue="1" operator="equal">
      <formula>"Au"</formula>
    </cfRule>
  </conditionalFormatting>
  <conditionalFormatting sqref="Y27:Z28">
    <cfRule type="cellIs" dxfId="1440" priority="1205" stopIfTrue="1" operator="equal">
      <formula>"Va"</formula>
    </cfRule>
    <cfRule type="cellIs" dxfId="1439" priority="1206" stopIfTrue="1" operator="equal">
      <formula>"Lm"</formula>
    </cfRule>
    <cfRule type="cellIs" dxfId="1438" priority="1207" stopIfTrue="1" operator="equal">
      <formula>"Pc"</formula>
    </cfRule>
    <cfRule type="cellIs" dxfId="1437" priority="1208" stopIfTrue="1" operator="equal">
      <formula>"Fa"</formula>
    </cfRule>
    <cfRule type="cellIs" dxfId="1436" priority="1204" stopIfTrue="1" operator="equal">
      <formula>"Ad"</formula>
    </cfRule>
    <cfRule type="cellIs" dxfId="1435" priority="1203" stopIfTrue="1" operator="equal">
      <formula>"Au"</formula>
    </cfRule>
  </conditionalFormatting>
  <conditionalFormatting sqref="Y55:Z55">
    <cfRule type="cellIs" dxfId="1434" priority="689" stopIfTrue="1" operator="equal">
      <formula>"Lm"</formula>
    </cfRule>
    <cfRule type="cellIs" dxfId="1433" priority="688" stopIfTrue="1" operator="equal">
      <formula>"Va"</formula>
    </cfRule>
    <cfRule type="cellIs" dxfId="1432" priority="686" stopIfTrue="1" operator="equal">
      <formula>"Au"</formula>
    </cfRule>
    <cfRule type="cellIs" dxfId="1431" priority="690" stopIfTrue="1" operator="equal">
      <formula>"Pc"</formula>
    </cfRule>
    <cfRule type="cellIs" dxfId="1430" priority="691" stopIfTrue="1" operator="equal">
      <formula>"Fa"</formula>
    </cfRule>
    <cfRule type="cellIs" dxfId="1429" priority="687" stopIfTrue="1" operator="equal">
      <formula>"Ad"</formula>
    </cfRule>
  </conditionalFormatting>
  <conditionalFormatting sqref="Z8:Z10">
    <cfRule type="cellIs" dxfId="1428" priority="715" stopIfTrue="1" operator="equal">
      <formula>"Fa"</formula>
    </cfRule>
    <cfRule type="cellIs" dxfId="1427" priority="710" stopIfTrue="1" operator="equal">
      <formula>"Au"</formula>
    </cfRule>
    <cfRule type="cellIs" dxfId="1426" priority="711" stopIfTrue="1" operator="equal">
      <formula>"Ad"</formula>
    </cfRule>
    <cfRule type="cellIs" dxfId="1425" priority="712" stopIfTrue="1" operator="equal">
      <formula>"Va"</formula>
    </cfRule>
    <cfRule type="cellIs" dxfId="1424" priority="713" stopIfTrue="1" operator="equal">
      <formula>"Lm"</formula>
    </cfRule>
    <cfRule type="cellIs" dxfId="1423" priority="714" stopIfTrue="1" operator="equal">
      <formula>"Pc"</formula>
    </cfRule>
  </conditionalFormatting>
  <conditionalFormatting sqref="Z12:Z13">
    <cfRule type="cellIs" dxfId="1422" priority="705" stopIfTrue="1" operator="equal">
      <formula>"Ad"</formula>
    </cfRule>
    <cfRule type="cellIs" dxfId="1421" priority="706" stopIfTrue="1" operator="equal">
      <formula>"Va"</formula>
    </cfRule>
    <cfRule type="cellIs" dxfId="1420" priority="707" stopIfTrue="1" operator="equal">
      <formula>"Lm"</formula>
    </cfRule>
    <cfRule type="cellIs" dxfId="1419" priority="709" stopIfTrue="1" operator="equal">
      <formula>"Fa"</formula>
    </cfRule>
    <cfRule type="cellIs" dxfId="1418" priority="708" stopIfTrue="1" operator="equal">
      <formula>"Pc"</formula>
    </cfRule>
    <cfRule type="cellIs" dxfId="1417" priority="704" stopIfTrue="1" operator="equal">
      <formula>"Au"</formula>
    </cfRule>
  </conditionalFormatting>
  <conditionalFormatting sqref="Z16:Z18">
    <cfRule type="cellIs" dxfId="1416" priority="698" stopIfTrue="1" operator="equal">
      <formula>"Au"</formula>
    </cfRule>
    <cfRule type="cellIs" dxfId="1415" priority="703" stopIfTrue="1" operator="equal">
      <formula>"Fa"</formula>
    </cfRule>
    <cfRule type="cellIs" dxfId="1414" priority="702" stopIfTrue="1" operator="equal">
      <formula>"Pc"</formula>
    </cfRule>
    <cfRule type="cellIs" dxfId="1413" priority="701" stopIfTrue="1" operator="equal">
      <formula>"Lm"</formula>
    </cfRule>
    <cfRule type="cellIs" dxfId="1412" priority="700" stopIfTrue="1" operator="equal">
      <formula>"Va"</formula>
    </cfRule>
    <cfRule type="cellIs" dxfId="1411" priority="699" stopIfTrue="1" operator="equal">
      <formula>"Ad"</formula>
    </cfRule>
  </conditionalFormatting>
  <conditionalFormatting sqref="Z20:Z22">
    <cfRule type="cellIs" dxfId="1410" priority="693" stopIfTrue="1" operator="equal">
      <formula>"Ad"</formula>
    </cfRule>
    <cfRule type="cellIs" dxfId="1409" priority="695" stopIfTrue="1" operator="equal">
      <formula>"Lm"</formula>
    </cfRule>
    <cfRule type="cellIs" dxfId="1408" priority="696" stopIfTrue="1" operator="equal">
      <formula>"Pc"</formula>
    </cfRule>
    <cfRule type="cellIs" dxfId="1407" priority="697" stopIfTrue="1" operator="equal">
      <formula>"Fa"</formula>
    </cfRule>
    <cfRule type="cellIs" dxfId="1406" priority="694" stopIfTrue="1" operator="equal">
      <formula>"Va"</formula>
    </cfRule>
    <cfRule type="cellIs" dxfId="1405" priority="692" stopIfTrue="1" operator="equal">
      <formula>"Au"</formula>
    </cfRule>
  </conditionalFormatting>
  <conditionalFormatting sqref="Z38 AB38 AD38 AF38 AH38 AN38 AP38 AR38 AT38 AV38">
    <cfRule type="cellIs" dxfId="1404" priority="1014" stopIfTrue="1" operator="equal">
      <formula>"Pc"</formula>
    </cfRule>
    <cfRule type="cellIs" dxfId="1403" priority="1013" stopIfTrue="1" operator="equal">
      <formula>"Lm"</formula>
    </cfRule>
    <cfRule type="cellIs" dxfId="1402" priority="1012" stopIfTrue="1" operator="equal">
      <formula>"Va"</formula>
    </cfRule>
    <cfRule type="cellIs" dxfId="1401" priority="1011" stopIfTrue="1" operator="equal">
      <formula>"Ad"</formula>
    </cfRule>
    <cfRule type="cellIs" dxfId="1400" priority="1015" stopIfTrue="1" operator="equal">
      <formula>"Fa"</formula>
    </cfRule>
  </conditionalFormatting>
  <conditionalFormatting sqref="Z44 AB44 AD44 AF44 AH44">
    <cfRule type="cellIs" dxfId="1399" priority="809" stopIfTrue="1" operator="equal">
      <formula>"Lm"</formula>
    </cfRule>
    <cfRule type="cellIs" dxfId="1398" priority="810" stopIfTrue="1" operator="equal">
      <formula>"Pc"</formula>
    </cfRule>
    <cfRule type="cellIs" dxfId="1397" priority="811" stopIfTrue="1" operator="equal">
      <formula>"Fa"</formula>
    </cfRule>
    <cfRule type="cellIs" dxfId="1396" priority="807" stopIfTrue="1" operator="equal">
      <formula>"Ad"</formula>
    </cfRule>
    <cfRule type="cellIs" dxfId="1395" priority="808" stopIfTrue="1" operator="equal">
      <formula>"Va"</formula>
    </cfRule>
  </conditionalFormatting>
  <conditionalFormatting sqref="Z55">
    <cfRule type="cellIs" dxfId="1394" priority="682" stopIfTrue="1" operator="equal">
      <formula>"Va"</formula>
    </cfRule>
    <cfRule type="cellIs" dxfId="1393" priority="681" stopIfTrue="1" operator="equal">
      <formula>"Ad"</formula>
    </cfRule>
    <cfRule type="cellIs" dxfId="1392" priority="680" stopIfTrue="1" operator="equal">
      <formula>"Au"</formula>
    </cfRule>
    <cfRule type="cellIs" dxfId="1391" priority="679" stopIfTrue="1" operator="equal">
      <formula>"Fa"</formula>
    </cfRule>
    <cfRule type="cellIs" dxfId="1390" priority="678" stopIfTrue="1" operator="equal">
      <formula>"Pc"</formula>
    </cfRule>
    <cfRule type="cellIs" dxfId="1389" priority="676" stopIfTrue="1" operator="equal">
      <formula>"Va"</formula>
    </cfRule>
    <cfRule type="cellIs" dxfId="1388" priority="675" stopIfTrue="1" operator="equal">
      <formula>"Ad"</formula>
    </cfRule>
    <cfRule type="cellIs" dxfId="1387" priority="674" stopIfTrue="1" operator="equal">
      <formula>"Au"</formula>
    </cfRule>
    <cfRule type="cellIs" dxfId="1386" priority="677" stopIfTrue="1" operator="equal">
      <formula>"Lm"</formula>
    </cfRule>
    <cfRule type="cellIs" dxfId="1385" priority="685" stopIfTrue="1" operator="equal">
      <formula>"Fa"</formula>
    </cfRule>
    <cfRule type="cellIs" dxfId="1384" priority="684" stopIfTrue="1" operator="equal">
      <formula>"Pc"</formula>
    </cfRule>
    <cfRule type="cellIs" dxfId="1383" priority="683" stopIfTrue="1" operator="equal">
      <formula>"Lm"</formula>
    </cfRule>
  </conditionalFormatting>
  <conditionalFormatting sqref="AA27:AH27">
    <cfRule type="cellIs" dxfId="1382" priority="533" stopIfTrue="1" operator="equal">
      <formula>"Lm"</formula>
    </cfRule>
    <cfRule type="cellIs" dxfId="1381" priority="532" stopIfTrue="1" operator="equal">
      <formula>"Va"</formula>
    </cfRule>
    <cfRule type="cellIs" dxfId="1380" priority="530" stopIfTrue="1" operator="equal">
      <formula>"Au"</formula>
    </cfRule>
    <cfRule type="cellIs" dxfId="1379" priority="531" stopIfTrue="1" operator="equal">
      <formula>"Ad"</formula>
    </cfRule>
    <cfRule type="cellIs" dxfId="1378" priority="534" stopIfTrue="1" operator="equal">
      <formula>"Pc"</formula>
    </cfRule>
    <cfRule type="cellIs" dxfId="1377" priority="535" stopIfTrue="1" operator="equal">
      <formula>"Fa"</formula>
    </cfRule>
  </conditionalFormatting>
  <conditionalFormatting sqref="AA55:AH55">
    <cfRule type="cellIs" dxfId="1376" priority="928" stopIfTrue="1" operator="equal">
      <formula>"Va"</formula>
    </cfRule>
    <cfRule type="cellIs" dxfId="1375" priority="927" stopIfTrue="1" operator="equal">
      <formula>"Ad"</formula>
    </cfRule>
    <cfRule type="cellIs" dxfId="1374" priority="926" stopIfTrue="1" operator="equal">
      <formula>"Au"</formula>
    </cfRule>
    <cfRule type="cellIs" dxfId="1373" priority="931" stopIfTrue="1" operator="equal">
      <formula>"Fa"</formula>
    </cfRule>
    <cfRule type="cellIs" dxfId="1372" priority="930" stopIfTrue="1" operator="equal">
      <formula>"Pc"</formula>
    </cfRule>
    <cfRule type="cellIs" dxfId="1371" priority="929" stopIfTrue="1" operator="equal">
      <formula>"Lm"</formula>
    </cfRule>
  </conditionalFormatting>
  <conditionalFormatting sqref="AB8:AB12">
    <cfRule type="cellIs" dxfId="1370" priority="668" stopIfTrue="1" operator="equal">
      <formula>"Au"</formula>
    </cfRule>
    <cfRule type="cellIs" dxfId="1369" priority="669" stopIfTrue="1" operator="equal">
      <formula>"Ad"</formula>
    </cfRule>
    <cfRule type="cellIs" dxfId="1368" priority="671" stopIfTrue="1" operator="equal">
      <formula>"Lm"</formula>
    </cfRule>
    <cfRule type="cellIs" dxfId="1367" priority="670" stopIfTrue="1" operator="equal">
      <formula>"Va"</formula>
    </cfRule>
    <cfRule type="cellIs" dxfId="1366" priority="673" stopIfTrue="1" operator="equal">
      <formula>"Fa"</formula>
    </cfRule>
    <cfRule type="cellIs" dxfId="1365" priority="672" stopIfTrue="1" operator="equal">
      <formula>"Pc"</formula>
    </cfRule>
  </conditionalFormatting>
  <conditionalFormatting sqref="AB12">
    <cfRule type="cellIs" dxfId="1364" priority="667" stopIfTrue="1" operator="equal">
      <formula>"Fa"</formula>
    </cfRule>
    <cfRule type="cellIs" dxfId="1363" priority="666" stopIfTrue="1" operator="equal">
      <formula>"Pc"</formula>
    </cfRule>
    <cfRule type="cellIs" dxfId="1362" priority="665" stopIfTrue="1" operator="equal">
      <formula>"Lm"</formula>
    </cfRule>
    <cfRule type="cellIs" dxfId="1361" priority="664" stopIfTrue="1" operator="equal">
      <formula>"Va"</formula>
    </cfRule>
    <cfRule type="cellIs" dxfId="1360" priority="663" stopIfTrue="1" operator="equal">
      <formula>"Ad"</formula>
    </cfRule>
    <cfRule type="cellIs" dxfId="1359" priority="662" stopIfTrue="1" operator="equal">
      <formula>"Au"</formula>
    </cfRule>
  </conditionalFormatting>
  <conditionalFormatting sqref="AB14:AB23">
    <cfRule type="cellIs" dxfId="1358" priority="655" stopIfTrue="1" operator="equal">
      <formula>"Fa"</formula>
    </cfRule>
    <cfRule type="cellIs" dxfId="1357" priority="654" stopIfTrue="1" operator="equal">
      <formula>"Pc"</formula>
    </cfRule>
    <cfRule type="cellIs" dxfId="1356" priority="653" stopIfTrue="1" operator="equal">
      <formula>"Lm"</formula>
    </cfRule>
    <cfRule type="cellIs" dxfId="1355" priority="651" stopIfTrue="1" operator="equal">
      <formula>"Ad"</formula>
    </cfRule>
    <cfRule type="cellIs" dxfId="1354" priority="650" stopIfTrue="1" operator="equal">
      <formula>"Au"</formula>
    </cfRule>
    <cfRule type="cellIs" dxfId="1353" priority="652" stopIfTrue="1" operator="equal">
      <formula>"Va"</formula>
    </cfRule>
  </conditionalFormatting>
  <conditionalFormatting sqref="AB38 AD38 AF38 AH38 AN38 AP38 AR38 AT38 AV38 Z38">
    <cfRule type="cellIs" dxfId="1352" priority="1010" stopIfTrue="1" operator="equal">
      <formula>"Au"</formula>
    </cfRule>
  </conditionalFormatting>
  <conditionalFormatting sqref="AB38 AD38 AF38 AH38 AN38 AP38 AR38 AT38 AV38">
    <cfRule type="cellIs" dxfId="1351" priority="1008" stopIfTrue="1" operator="equal">
      <formula>"Pc"</formula>
    </cfRule>
    <cfRule type="cellIs" dxfId="1350" priority="1007" stopIfTrue="1" operator="equal">
      <formula>"Lm"</formula>
    </cfRule>
    <cfRule type="cellIs" dxfId="1349" priority="1005" stopIfTrue="1" operator="equal">
      <formula>"Ad"</formula>
    </cfRule>
    <cfRule type="cellIs" dxfId="1348" priority="1006" stopIfTrue="1" operator="equal">
      <formula>"Va"</formula>
    </cfRule>
    <cfRule type="cellIs" dxfId="1347" priority="1004" stopIfTrue="1" operator="equal">
      <formula>"Au"</formula>
    </cfRule>
    <cfRule type="cellIs" dxfId="1346" priority="1009" stopIfTrue="1" operator="equal">
      <formula>"Fa"</formula>
    </cfRule>
  </conditionalFormatting>
  <conditionalFormatting sqref="AB44 AD44 AF44 AH44 Z44">
    <cfRule type="cellIs" dxfId="1345" priority="806" stopIfTrue="1" operator="equal">
      <formula>"Au"</formula>
    </cfRule>
  </conditionalFormatting>
  <conditionalFormatting sqref="AB44 AD44 AF44 AH44">
    <cfRule type="cellIs" dxfId="1344" priority="805" stopIfTrue="1" operator="equal">
      <formula>"Fa"</formula>
    </cfRule>
    <cfRule type="cellIs" dxfId="1343" priority="804" stopIfTrue="1" operator="equal">
      <formula>"Pc"</formula>
    </cfRule>
    <cfRule type="cellIs" dxfId="1342" priority="802" stopIfTrue="1" operator="equal">
      <formula>"Va"</formula>
    </cfRule>
    <cfRule type="cellIs" dxfId="1341" priority="801" stopIfTrue="1" operator="equal">
      <formula>"Ad"</formula>
    </cfRule>
    <cfRule type="cellIs" dxfId="1340" priority="800" stopIfTrue="1" operator="equal">
      <formula>"Au"</formula>
    </cfRule>
    <cfRule type="cellIs" dxfId="1339" priority="803" stopIfTrue="1" operator="equal">
      <formula>"Lm"</formula>
    </cfRule>
  </conditionalFormatting>
  <conditionalFormatting sqref="AB55 AD55 AF55 AH55">
    <cfRule type="cellIs" dxfId="1338" priority="909" stopIfTrue="1" operator="equal">
      <formula>"Ad"</formula>
    </cfRule>
    <cfRule type="cellIs" dxfId="1337" priority="910" stopIfTrue="1" operator="equal">
      <formula>"Va"</formula>
    </cfRule>
    <cfRule type="cellIs" dxfId="1336" priority="911" stopIfTrue="1" operator="equal">
      <formula>"Lm"</formula>
    </cfRule>
    <cfRule type="cellIs" dxfId="1335" priority="912" stopIfTrue="1" operator="equal">
      <formula>"Pc"</formula>
    </cfRule>
    <cfRule type="cellIs" dxfId="1334" priority="913" stopIfTrue="1" operator="equal">
      <formula>"Fa"</formula>
    </cfRule>
  </conditionalFormatting>
  <conditionalFormatting sqref="AB55 AF55 AH55 AD55">
    <cfRule type="cellIs" dxfId="1333" priority="908" stopIfTrue="1" operator="equal">
      <formula>"Au"</formula>
    </cfRule>
  </conditionalFormatting>
  <conditionalFormatting sqref="AB55 AF55 AH55">
    <cfRule type="cellIs" dxfId="1332" priority="904" stopIfTrue="1" operator="equal">
      <formula>"Va"</formula>
    </cfRule>
    <cfRule type="cellIs" dxfId="1331" priority="907" stopIfTrue="1" operator="equal">
      <formula>"Fa"</formula>
    </cfRule>
    <cfRule type="cellIs" dxfId="1330" priority="905" stopIfTrue="1" operator="equal">
      <formula>"Lm"</formula>
    </cfRule>
    <cfRule type="cellIs" dxfId="1329" priority="906" stopIfTrue="1" operator="equal">
      <formula>"Pc"</formula>
    </cfRule>
    <cfRule type="cellIs" dxfId="1328" priority="903" stopIfTrue="1" operator="equal">
      <formula>"Ad"</formula>
    </cfRule>
  </conditionalFormatting>
  <conditionalFormatting sqref="AC55:AH55">
    <cfRule type="cellIs" dxfId="1327" priority="919" stopIfTrue="1" operator="equal">
      <formula>"Fa"</formula>
    </cfRule>
    <cfRule type="cellIs" dxfId="1326" priority="918" stopIfTrue="1" operator="equal">
      <formula>"Pc"</formula>
    </cfRule>
    <cfRule type="cellIs" dxfId="1325" priority="917" stopIfTrue="1" operator="equal">
      <formula>"Lm"</formula>
    </cfRule>
    <cfRule type="cellIs" dxfId="1324" priority="916" stopIfTrue="1" operator="equal">
      <formula>"Va"</formula>
    </cfRule>
    <cfRule type="cellIs" dxfId="1323" priority="915" stopIfTrue="1" operator="equal">
      <formula>"Ad"</formula>
    </cfRule>
    <cfRule type="cellIs" dxfId="1322" priority="914" stopIfTrue="1" operator="equal">
      <formula>"Au"</formula>
    </cfRule>
  </conditionalFormatting>
  <conditionalFormatting sqref="AD8:AD15">
    <cfRule type="cellIs" dxfId="1321" priority="639" stopIfTrue="1" operator="equal">
      <formula>"Ad"</formula>
    </cfRule>
    <cfRule type="cellIs" dxfId="1320" priority="638" stopIfTrue="1" operator="equal">
      <formula>"Au"</formula>
    </cfRule>
    <cfRule type="cellIs" dxfId="1319" priority="643" stopIfTrue="1" operator="equal">
      <formula>"Fa"</formula>
    </cfRule>
    <cfRule type="cellIs" dxfId="1318" priority="642" stopIfTrue="1" operator="equal">
      <formula>"Pc"</formula>
    </cfRule>
    <cfRule type="cellIs" dxfId="1317" priority="641" stopIfTrue="1" operator="equal">
      <formula>"Lm"</formula>
    </cfRule>
    <cfRule type="cellIs" dxfId="1316" priority="640" stopIfTrue="1" operator="equal">
      <formula>"Va"</formula>
    </cfRule>
  </conditionalFormatting>
  <conditionalFormatting sqref="AD12:AD13">
    <cfRule type="cellIs" dxfId="1315" priority="637" stopIfTrue="1" operator="equal">
      <formula>"Fa"</formula>
    </cfRule>
    <cfRule type="cellIs" dxfId="1314" priority="635" stopIfTrue="1" operator="equal">
      <formula>"Lm"</formula>
    </cfRule>
    <cfRule type="cellIs" dxfId="1313" priority="636" stopIfTrue="1" operator="equal">
      <formula>"Pc"</formula>
    </cfRule>
    <cfRule type="cellIs" dxfId="1312" priority="632" stopIfTrue="1" operator="equal">
      <formula>"Au"</formula>
    </cfRule>
    <cfRule type="cellIs" dxfId="1311" priority="634" stopIfTrue="1" operator="equal">
      <formula>"Va"</formula>
    </cfRule>
    <cfRule type="cellIs" dxfId="1310" priority="633" stopIfTrue="1" operator="equal">
      <formula>"Ad"</formula>
    </cfRule>
  </conditionalFormatting>
  <conditionalFormatting sqref="AD16:AD23">
    <cfRule type="cellIs" dxfId="1309" priority="621" stopIfTrue="1" operator="equal">
      <formula>"Ad"</formula>
    </cfRule>
    <cfRule type="cellIs" dxfId="1308" priority="620" stopIfTrue="1" operator="equal">
      <formula>"Au"</formula>
    </cfRule>
    <cfRule type="cellIs" dxfId="1307" priority="622" stopIfTrue="1" operator="equal">
      <formula>"Va"</formula>
    </cfRule>
    <cfRule type="cellIs" dxfId="1306" priority="623" stopIfTrue="1" operator="equal">
      <formula>"Lm"</formula>
    </cfRule>
    <cfRule type="cellIs" dxfId="1305" priority="624" stopIfTrue="1" operator="equal">
      <formula>"Pc"</formula>
    </cfRule>
    <cfRule type="cellIs" dxfId="1304" priority="625" stopIfTrue="1" operator="equal">
      <formula>"Fa"</formula>
    </cfRule>
  </conditionalFormatting>
  <conditionalFormatting sqref="AD55:AH55">
    <cfRule type="cellIs" dxfId="1303" priority="574" stopIfTrue="1" operator="equal">
      <formula>"Va"</formula>
    </cfRule>
    <cfRule type="cellIs" dxfId="1302" priority="573" stopIfTrue="1" operator="equal">
      <formula>"Ad"</formula>
    </cfRule>
    <cfRule type="cellIs" dxfId="1301" priority="572" stopIfTrue="1" operator="equal">
      <formula>"Au"</formula>
    </cfRule>
    <cfRule type="cellIs" dxfId="1300" priority="577" stopIfTrue="1" operator="equal">
      <formula>"Fa"</formula>
    </cfRule>
    <cfRule type="cellIs" dxfId="1299" priority="576" stopIfTrue="1" operator="equal">
      <formula>"Pc"</formula>
    </cfRule>
    <cfRule type="cellIs" dxfId="1298" priority="575" stopIfTrue="1" operator="equal">
      <formula>"Lm"</formula>
    </cfRule>
  </conditionalFormatting>
  <conditionalFormatting sqref="AF8:AF15">
    <cfRule type="cellIs" dxfId="1297" priority="613" stopIfTrue="1" operator="equal">
      <formula>"Fa"</formula>
    </cfRule>
    <cfRule type="cellIs" dxfId="1296" priority="608" stopIfTrue="1" operator="equal">
      <formula>"Au"</formula>
    </cfRule>
    <cfRule type="cellIs" dxfId="1295" priority="609" stopIfTrue="1" operator="equal">
      <formula>"Ad"</formula>
    </cfRule>
    <cfRule type="cellIs" dxfId="1294" priority="612" stopIfTrue="1" operator="equal">
      <formula>"Pc"</formula>
    </cfRule>
    <cfRule type="cellIs" dxfId="1293" priority="611" stopIfTrue="1" operator="equal">
      <formula>"Lm"</formula>
    </cfRule>
    <cfRule type="cellIs" dxfId="1292" priority="610" stopIfTrue="1" operator="equal">
      <formula>"Va"</formula>
    </cfRule>
  </conditionalFormatting>
  <conditionalFormatting sqref="AF12:AF13">
    <cfRule type="cellIs" dxfId="1291" priority="605" stopIfTrue="1" operator="equal">
      <formula>"Lm"</formula>
    </cfRule>
    <cfRule type="cellIs" dxfId="1290" priority="606" stopIfTrue="1" operator="equal">
      <formula>"Pc"</formula>
    </cfRule>
    <cfRule type="cellIs" dxfId="1289" priority="607" stopIfTrue="1" operator="equal">
      <formula>"Fa"</formula>
    </cfRule>
    <cfRule type="cellIs" dxfId="1288" priority="604" stopIfTrue="1" operator="equal">
      <formula>"Va"</formula>
    </cfRule>
    <cfRule type="cellIs" dxfId="1287" priority="602" stopIfTrue="1" operator="equal">
      <formula>"Au"</formula>
    </cfRule>
    <cfRule type="cellIs" dxfId="1286" priority="603" stopIfTrue="1" operator="equal">
      <formula>"Ad"</formula>
    </cfRule>
  </conditionalFormatting>
  <conditionalFormatting sqref="AF16:AF23">
    <cfRule type="cellIs" dxfId="1285" priority="591" stopIfTrue="1" operator="equal">
      <formula>"Ad"</formula>
    </cfRule>
    <cfRule type="cellIs" dxfId="1284" priority="595" stopIfTrue="1" operator="equal">
      <formula>"Fa"</formula>
    </cfRule>
    <cfRule type="cellIs" dxfId="1283" priority="593" stopIfTrue="1" operator="equal">
      <formula>"Lm"</formula>
    </cfRule>
    <cfRule type="cellIs" dxfId="1282" priority="592" stopIfTrue="1" operator="equal">
      <formula>"Va"</formula>
    </cfRule>
    <cfRule type="cellIs" dxfId="1281" priority="594" stopIfTrue="1" operator="equal">
      <formula>"Pc"</formula>
    </cfRule>
    <cfRule type="cellIs" dxfId="1280" priority="590" stopIfTrue="1" operator="equal">
      <formula>"Au"</formula>
    </cfRule>
  </conditionalFormatting>
  <conditionalFormatting sqref="AF55 AH55 AB55">
    <cfRule type="cellIs" dxfId="1279" priority="902" stopIfTrue="1" operator="equal">
      <formula>"Au"</formula>
    </cfRule>
  </conditionalFormatting>
  <conditionalFormatting sqref="AG55:AH55">
    <cfRule type="cellIs" dxfId="1278" priority="526" stopIfTrue="1" operator="equal">
      <formula>"Va"</formula>
    </cfRule>
    <cfRule type="cellIs" dxfId="1277" priority="527" stopIfTrue="1" operator="equal">
      <formula>"Lm"</formula>
    </cfRule>
    <cfRule type="cellIs" dxfId="1276" priority="528" stopIfTrue="1" operator="equal">
      <formula>"Pc"</formula>
    </cfRule>
    <cfRule type="cellIs" dxfId="1275" priority="529" stopIfTrue="1" operator="equal">
      <formula>"Fa"</formula>
    </cfRule>
    <cfRule type="cellIs" dxfId="1274" priority="566" stopIfTrue="1" operator="equal">
      <formula>"Au"</formula>
    </cfRule>
    <cfRule type="cellIs" dxfId="1273" priority="567" stopIfTrue="1" operator="equal">
      <formula>"Ad"</formula>
    </cfRule>
    <cfRule type="cellIs" dxfId="1272" priority="568" stopIfTrue="1" operator="equal">
      <formula>"Va"</formula>
    </cfRule>
    <cfRule type="cellIs" dxfId="1271" priority="569" stopIfTrue="1" operator="equal">
      <formula>"Lm"</formula>
    </cfRule>
    <cfRule type="cellIs" dxfId="1270" priority="570" stopIfTrue="1" operator="equal">
      <formula>"Pc"</formula>
    </cfRule>
    <cfRule type="cellIs" dxfId="1269" priority="571" stopIfTrue="1" operator="equal">
      <formula>"Fa"</formula>
    </cfRule>
    <cfRule type="cellIs" dxfId="1268" priority="524" stopIfTrue="1" operator="equal">
      <formula>"Au"</formula>
    </cfRule>
    <cfRule type="cellIs" dxfId="1267" priority="525" stopIfTrue="1" operator="equal">
      <formula>"Ad"</formula>
    </cfRule>
  </conditionalFormatting>
  <conditionalFormatting sqref="AH8:AH15">
    <cfRule type="cellIs" dxfId="1266" priority="555" stopIfTrue="1" operator="equal">
      <formula>"Ad"</formula>
    </cfRule>
    <cfRule type="cellIs" dxfId="1265" priority="556" stopIfTrue="1" operator="equal">
      <formula>"Va"</formula>
    </cfRule>
    <cfRule type="cellIs" dxfId="1264" priority="558" stopIfTrue="1" operator="equal">
      <formula>"Pc"</formula>
    </cfRule>
    <cfRule type="cellIs" dxfId="1263" priority="554" stopIfTrue="1" operator="equal">
      <formula>"Au"</formula>
    </cfRule>
    <cfRule type="cellIs" dxfId="1262" priority="557" stopIfTrue="1" operator="equal">
      <formula>"Lm"</formula>
    </cfRule>
    <cfRule type="cellIs" dxfId="1261" priority="559" stopIfTrue="1" operator="equal">
      <formula>"Fa"</formula>
    </cfRule>
  </conditionalFormatting>
  <conditionalFormatting sqref="AH12:AH13">
    <cfRule type="cellIs" dxfId="1260" priority="551" stopIfTrue="1" operator="equal">
      <formula>"Lm"</formula>
    </cfRule>
    <cfRule type="cellIs" dxfId="1259" priority="553" stopIfTrue="1" operator="equal">
      <formula>"Fa"</formula>
    </cfRule>
    <cfRule type="cellIs" dxfId="1258" priority="549" stopIfTrue="1" operator="equal">
      <formula>"Ad"</formula>
    </cfRule>
    <cfRule type="cellIs" dxfId="1257" priority="552" stopIfTrue="1" operator="equal">
      <formula>"Pc"</formula>
    </cfRule>
    <cfRule type="cellIs" dxfId="1256" priority="548" stopIfTrue="1" operator="equal">
      <formula>"Au"</formula>
    </cfRule>
    <cfRule type="cellIs" dxfId="1255" priority="550" stopIfTrue="1" operator="equal">
      <formula>"Va"</formula>
    </cfRule>
  </conditionalFormatting>
  <conditionalFormatting sqref="AH16:AH23">
    <cfRule type="cellIs" dxfId="1254" priority="538" stopIfTrue="1" operator="equal">
      <formula>"Va"</formula>
    </cfRule>
    <cfRule type="cellIs" dxfId="1253" priority="540" stopIfTrue="1" operator="equal">
      <formula>"Pc"</formula>
    </cfRule>
    <cfRule type="cellIs" dxfId="1252" priority="539" stopIfTrue="1" operator="equal">
      <formula>"Lm"</formula>
    </cfRule>
    <cfRule type="cellIs" dxfId="1251" priority="537" stopIfTrue="1" operator="equal">
      <formula>"Ad"</formula>
    </cfRule>
    <cfRule type="cellIs" dxfId="1250" priority="541" stopIfTrue="1" operator="equal">
      <formula>"Fa"</formula>
    </cfRule>
    <cfRule type="cellIs" dxfId="1249" priority="536" stopIfTrue="1" operator="equal">
      <formula>"Au"</formula>
    </cfRule>
  </conditionalFormatting>
  <conditionalFormatting sqref="AH19">
    <cfRule type="cellIs" dxfId="1248" priority="733" stopIfTrue="1" operator="equal">
      <formula>"Fa"</formula>
    </cfRule>
    <cfRule type="cellIs" dxfId="1247" priority="731" stopIfTrue="1" operator="equal">
      <formula>"Lm"</formula>
    </cfRule>
    <cfRule type="cellIs" dxfId="1246" priority="730" stopIfTrue="1" operator="equal">
      <formula>"Va"</formula>
    </cfRule>
    <cfRule type="cellIs" dxfId="1245" priority="729" stopIfTrue="1" operator="equal">
      <formula>"Ad"</formula>
    </cfRule>
    <cfRule type="cellIs" dxfId="1244" priority="728" stopIfTrue="1" operator="equal">
      <formula>"Au"</formula>
    </cfRule>
    <cfRule type="cellIs" dxfId="1243" priority="732" stopIfTrue="1" operator="equal">
      <formula>"Pc"</formula>
    </cfRule>
  </conditionalFormatting>
  <conditionalFormatting sqref="AM55:AN55">
    <cfRule type="cellIs" dxfId="1242" priority="888" stopIfTrue="1" operator="equal">
      <formula>"Pc"</formula>
    </cfRule>
    <cfRule type="cellIs" dxfId="1241" priority="898" stopIfTrue="1" operator="equal">
      <formula>"Va"</formula>
    </cfRule>
    <cfRule type="cellIs" dxfId="1240" priority="887" stopIfTrue="1" operator="equal">
      <formula>"Lm"</formula>
    </cfRule>
    <cfRule type="cellIs" dxfId="1239" priority="886" stopIfTrue="1" operator="equal">
      <formula>"Va"</formula>
    </cfRule>
    <cfRule type="cellIs" dxfId="1238" priority="890" stopIfTrue="1" operator="equal">
      <formula>"Au"</formula>
    </cfRule>
    <cfRule type="cellIs" dxfId="1237" priority="889" stopIfTrue="1" operator="equal">
      <formula>"Fa"</formula>
    </cfRule>
    <cfRule type="cellIs" dxfId="1236" priority="895" stopIfTrue="1" operator="equal">
      <formula>"Fa"</formula>
    </cfRule>
    <cfRule type="cellIs" dxfId="1235" priority="885" stopIfTrue="1" operator="equal">
      <formula>"Ad"</formula>
    </cfRule>
    <cfRule type="cellIs" dxfId="1234" priority="884" stopIfTrue="1" operator="equal">
      <formula>"Au"</formula>
    </cfRule>
    <cfRule type="cellIs" dxfId="1233" priority="891" stopIfTrue="1" operator="equal">
      <formula>"Ad"</formula>
    </cfRule>
    <cfRule type="cellIs" dxfId="1232" priority="897" stopIfTrue="1" operator="equal">
      <formula>"Ad"</formula>
    </cfRule>
    <cfRule type="cellIs" dxfId="1231" priority="896" stopIfTrue="1" operator="equal">
      <formula>"Au"</formula>
    </cfRule>
    <cfRule type="cellIs" dxfId="1230" priority="900" stopIfTrue="1" operator="equal">
      <formula>"Pc"</formula>
    </cfRule>
    <cfRule type="cellIs" dxfId="1229" priority="894" stopIfTrue="1" operator="equal">
      <formula>"Pc"</formula>
    </cfRule>
    <cfRule type="cellIs" dxfId="1228" priority="893" stopIfTrue="1" operator="equal">
      <formula>"Lm"</formula>
    </cfRule>
    <cfRule type="cellIs" dxfId="1227" priority="892" stopIfTrue="1" operator="equal">
      <formula>"Va"</formula>
    </cfRule>
    <cfRule type="cellIs" dxfId="1226" priority="901" stopIfTrue="1" operator="equal">
      <formula>"Fa"</formula>
    </cfRule>
    <cfRule type="cellIs" dxfId="1225" priority="899" stopIfTrue="1" operator="equal">
      <formula>"Lm"</formula>
    </cfRule>
  </conditionalFormatting>
  <conditionalFormatting sqref="AM27:AP27">
    <cfRule type="cellIs" dxfId="1224" priority="448" stopIfTrue="1" operator="equal">
      <formula>"Va"</formula>
    </cfRule>
    <cfRule type="cellIs" dxfId="1223" priority="449" stopIfTrue="1" operator="equal">
      <formula>"Lm"</formula>
    </cfRule>
    <cfRule type="cellIs" dxfId="1222" priority="450" stopIfTrue="1" operator="equal">
      <formula>"Pc"</formula>
    </cfRule>
    <cfRule type="cellIs" dxfId="1221" priority="451" stopIfTrue="1" operator="equal">
      <formula>"Fa"</formula>
    </cfRule>
    <cfRule type="cellIs" dxfId="1220" priority="446" stopIfTrue="1" operator="equal">
      <formula>"Au"</formula>
    </cfRule>
    <cfRule type="cellIs" dxfId="1219" priority="447" stopIfTrue="1" operator="equal">
      <formula>"Ad"</formula>
    </cfRule>
  </conditionalFormatting>
  <conditionalFormatting sqref="AN8:AN13">
    <cfRule type="cellIs" dxfId="1218" priority="493" stopIfTrue="1" operator="equal">
      <formula>"Fa"</formula>
    </cfRule>
    <cfRule type="cellIs" dxfId="1217" priority="492" stopIfTrue="1" operator="equal">
      <formula>"Pc"</formula>
    </cfRule>
    <cfRule type="cellIs" dxfId="1216" priority="491" stopIfTrue="1" operator="equal">
      <formula>"Lm"</formula>
    </cfRule>
    <cfRule type="cellIs" dxfId="1215" priority="490" stopIfTrue="1" operator="equal">
      <formula>"Va"</formula>
    </cfRule>
    <cfRule type="cellIs" dxfId="1214" priority="489" stopIfTrue="1" operator="equal">
      <formula>"Ad"</formula>
    </cfRule>
    <cfRule type="cellIs" dxfId="1213" priority="488" stopIfTrue="1" operator="equal">
      <formula>"Au"</formula>
    </cfRule>
  </conditionalFormatting>
  <conditionalFormatting sqref="AN12:AN13">
    <cfRule type="cellIs" dxfId="1212" priority="482" stopIfTrue="1" operator="equal">
      <formula>"Au"</formula>
    </cfRule>
    <cfRule type="cellIs" dxfId="1211" priority="487" stopIfTrue="1" operator="equal">
      <formula>"Fa"</formula>
    </cfRule>
    <cfRule type="cellIs" dxfId="1210" priority="486" stopIfTrue="1" operator="equal">
      <formula>"Pc"</formula>
    </cfRule>
    <cfRule type="cellIs" dxfId="1209" priority="485" stopIfTrue="1" operator="equal">
      <formula>"Lm"</formula>
    </cfRule>
    <cfRule type="cellIs" dxfId="1208" priority="484" stopIfTrue="1" operator="equal">
      <formula>"Va"</formula>
    </cfRule>
    <cfRule type="cellIs" dxfId="1207" priority="483" stopIfTrue="1" operator="equal">
      <formula>"Ad"</formula>
    </cfRule>
  </conditionalFormatting>
  <conditionalFormatting sqref="AN16:AN20">
    <cfRule type="cellIs" dxfId="1206" priority="501" stopIfTrue="1" operator="equal">
      <formula>"Ad"</formula>
    </cfRule>
    <cfRule type="cellIs" dxfId="1205" priority="505" stopIfTrue="1" operator="equal">
      <formula>"Fa"</formula>
    </cfRule>
    <cfRule type="cellIs" dxfId="1204" priority="504" stopIfTrue="1" operator="equal">
      <formula>"Pc"</formula>
    </cfRule>
    <cfRule type="cellIs" dxfId="1203" priority="500" stopIfTrue="1" operator="equal">
      <formula>"Au"</formula>
    </cfRule>
    <cfRule type="cellIs" dxfId="1202" priority="502" stopIfTrue="1" operator="equal">
      <formula>"Va"</formula>
    </cfRule>
    <cfRule type="cellIs" dxfId="1201" priority="503" stopIfTrue="1" operator="equal">
      <formula>"Lm"</formula>
    </cfRule>
  </conditionalFormatting>
  <conditionalFormatting sqref="AN20:AN23">
    <cfRule type="cellIs" dxfId="1200" priority="516" stopIfTrue="1" operator="equal">
      <formula>"Pc"</formula>
    </cfRule>
    <cfRule type="cellIs" dxfId="1199" priority="515" stopIfTrue="1" operator="equal">
      <formula>"Lm"</formula>
    </cfRule>
    <cfRule type="cellIs" dxfId="1198" priority="514" stopIfTrue="1" operator="equal">
      <formula>"Va"</formula>
    </cfRule>
    <cfRule type="cellIs" dxfId="1197" priority="513" stopIfTrue="1" operator="equal">
      <formula>"Ad"</formula>
    </cfRule>
    <cfRule type="cellIs" dxfId="1196" priority="512" stopIfTrue="1" operator="equal">
      <formula>"Au"</formula>
    </cfRule>
    <cfRule type="cellIs" dxfId="1195" priority="517" stopIfTrue="1" operator="equal">
      <formula>"Fa"</formula>
    </cfRule>
  </conditionalFormatting>
  <conditionalFormatting sqref="AN31 AP31 AR31 AT31 AV31">
    <cfRule type="cellIs" dxfId="1194" priority="757" stopIfTrue="1" operator="equal">
      <formula>"Fa"</formula>
    </cfRule>
    <cfRule type="cellIs" dxfId="1193" priority="756" stopIfTrue="1" operator="equal">
      <formula>"Pc"</formula>
    </cfRule>
    <cfRule type="cellIs" dxfId="1192" priority="755" stopIfTrue="1" operator="equal">
      <formula>"Lm"</formula>
    </cfRule>
    <cfRule type="cellIs" dxfId="1191" priority="754" stopIfTrue="1" operator="equal">
      <formula>"Va"</formula>
    </cfRule>
    <cfRule type="cellIs" dxfId="1190" priority="753" stopIfTrue="1" operator="equal">
      <formula>"Ad"</formula>
    </cfRule>
    <cfRule type="cellIs" dxfId="1189" priority="752" stopIfTrue="1" operator="equal">
      <formula>"Au"</formula>
    </cfRule>
  </conditionalFormatting>
  <conditionalFormatting sqref="AN31 AP31">
    <cfRule type="cellIs" dxfId="1188" priority="747" stopIfTrue="1" operator="equal">
      <formula>"Ad"</formula>
    </cfRule>
    <cfRule type="cellIs" dxfId="1187" priority="746" stopIfTrue="1" operator="equal">
      <formula>"Au"</formula>
    </cfRule>
    <cfRule type="cellIs" dxfId="1186" priority="751" stopIfTrue="1" operator="equal">
      <formula>"Fa"</formula>
    </cfRule>
    <cfRule type="cellIs" dxfId="1185" priority="750" stopIfTrue="1" operator="equal">
      <formula>"Pc"</formula>
    </cfRule>
    <cfRule type="cellIs" dxfId="1184" priority="749" stopIfTrue="1" operator="equal">
      <formula>"Lm"</formula>
    </cfRule>
    <cfRule type="cellIs" dxfId="1183" priority="748" stopIfTrue="1" operator="equal">
      <formula>"Va"</formula>
    </cfRule>
  </conditionalFormatting>
  <conditionalFormatting sqref="AN41 AP41 AR41 AT41 AV41">
    <cfRule type="cellIs" dxfId="1182" priority="993" stopIfTrue="1" operator="equal">
      <formula>"Ad"</formula>
    </cfRule>
    <cfRule type="cellIs" dxfId="1181" priority="992" stopIfTrue="1" operator="equal">
      <formula>"Au"</formula>
    </cfRule>
    <cfRule type="cellIs" dxfId="1180" priority="1002" stopIfTrue="1" operator="equal">
      <formula>"Pc"</formula>
    </cfRule>
    <cfRule type="cellIs" dxfId="1179" priority="994" stopIfTrue="1" operator="equal">
      <formula>"Va"</formula>
    </cfRule>
    <cfRule type="cellIs" dxfId="1178" priority="1003" stopIfTrue="1" operator="equal">
      <formula>"Fa"</formula>
    </cfRule>
    <cfRule type="cellIs" dxfId="1177" priority="998" stopIfTrue="1" operator="equal">
      <formula>"Au"</formula>
    </cfRule>
    <cfRule type="cellIs" dxfId="1176" priority="1000" stopIfTrue="1" operator="equal">
      <formula>"Va"</formula>
    </cfRule>
    <cfRule type="cellIs" dxfId="1175" priority="1001" stopIfTrue="1" operator="equal">
      <formula>"Lm"</formula>
    </cfRule>
    <cfRule type="cellIs" dxfId="1174" priority="999" stopIfTrue="1" operator="equal">
      <formula>"Ad"</formula>
    </cfRule>
    <cfRule type="cellIs" dxfId="1173" priority="997" stopIfTrue="1" operator="equal">
      <formula>"Fa"</formula>
    </cfRule>
    <cfRule type="cellIs" dxfId="1172" priority="996" stopIfTrue="1" operator="equal">
      <formula>"Pc"</formula>
    </cfRule>
    <cfRule type="cellIs" dxfId="1171" priority="995" stopIfTrue="1" operator="equal">
      <formula>"Lm"</formula>
    </cfRule>
  </conditionalFormatting>
  <conditionalFormatting sqref="AN45 AP45 AR45 AT45 AV45 BB45 BD45 BF45 BH45 BJ45">
    <cfRule type="cellIs" dxfId="1170" priority="833" stopIfTrue="1" operator="equal">
      <formula>"Lm"</formula>
    </cfRule>
    <cfRule type="cellIs" dxfId="1169" priority="835" stopIfTrue="1" operator="equal">
      <formula>"Fa"</formula>
    </cfRule>
    <cfRule type="cellIs" dxfId="1168" priority="834" stopIfTrue="1" operator="equal">
      <formula>"Pc"</formula>
    </cfRule>
    <cfRule type="cellIs" dxfId="1167" priority="832" stopIfTrue="1" operator="equal">
      <formula>"Va"</formula>
    </cfRule>
    <cfRule type="cellIs" dxfId="1166" priority="831" stopIfTrue="1" operator="equal">
      <formula>"Ad"</formula>
    </cfRule>
  </conditionalFormatting>
  <conditionalFormatting sqref="AN45 AP45 AR45 AT45 AV45 BB45 BD45 BH45 BJ45 BF45">
    <cfRule type="cellIs" dxfId="1165" priority="830" stopIfTrue="1" operator="equal">
      <formula>"Au"</formula>
    </cfRule>
  </conditionalFormatting>
  <conditionalFormatting sqref="AN45 AP45 AR45 AT45 AV45 BB45 BD45 BH45 BJ45">
    <cfRule type="cellIs" dxfId="1164" priority="828" stopIfTrue="1" operator="equal">
      <formula>"Pc"</formula>
    </cfRule>
    <cfRule type="cellIs" dxfId="1163" priority="829" stopIfTrue="1" operator="equal">
      <formula>"Fa"</formula>
    </cfRule>
    <cfRule type="cellIs" dxfId="1162" priority="827" stopIfTrue="1" operator="equal">
      <formula>"Lm"</formula>
    </cfRule>
    <cfRule type="cellIs" dxfId="1161" priority="826" stopIfTrue="1" operator="equal">
      <formula>"Va"</formula>
    </cfRule>
    <cfRule type="cellIs" dxfId="1160" priority="825" stopIfTrue="1" operator="equal">
      <formula>"Ad"</formula>
    </cfRule>
  </conditionalFormatting>
  <conditionalFormatting sqref="AN47:AN48 AP47:AP48 AR47:AR48 AT47:AT48 AV47:AV48 BB47:BB48 BD47:BD48 BF47:BF48 BH47:BH48 BJ47:BJ48">
    <cfRule type="cellIs" dxfId="1159" priority="989" stopIfTrue="1" operator="equal">
      <formula>"Lm"</formula>
    </cfRule>
    <cfRule type="cellIs" dxfId="1158" priority="987" stopIfTrue="1" operator="equal">
      <formula>"Ad"</formula>
    </cfRule>
    <cfRule type="cellIs" dxfId="1157" priority="988" stopIfTrue="1" operator="equal">
      <formula>"Va"</formula>
    </cfRule>
    <cfRule type="cellIs" dxfId="1156" priority="990" stopIfTrue="1" operator="equal">
      <formula>"Pc"</formula>
    </cfRule>
    <cfRule type="cellIs" dxfId="1155" priority="991" stopIfTrue="1" operator="equal">
      <formula>"Fa"</formula>
    </cfRule>
  </conditionalFormatting>
  <conditionalFormatting sqref="AN47:AN48 AP47:AP48 AR47:AR48 AT47:AT48 AV47:AV48 BB47:BB48 BD47:BD48 BH47:BH48 BJ47:BJ48 BF47:BF48">
    <cfRule type="cellIs" dxfId="1154" priority="986" stopIfTrue="1" operator="equal">
      <formula>"Au"</formula>
    </cfRule>
  </conditionalFormatting>
  <conditionalFormatting sqref="AN47:AN48 AP47:AP48 AR47:AR48 AT47:AT48 AV47:AV48 BB47:BB48 BD47:BD48 BH47:BH48 BJ47:BJ48">
    <cfRule type="cellIs" dxfId="1153" priority="985" stopIfTrue="1" operator="equal">
      <formula>"Fa"</formula>
    </cfRule>
    <cfRule type="cellIs" dxfId="1152" priority="984" stopIfTrue="1" operator="equal">
      <formula>"Pc"</formula>
    </cfRule>
    <cfRule type="cellIs" dxfId="1151" priority="983" stopIfTrue="1" operator="equal">
      <formula>"Lm"</formula>
    </cfRule>
    <cfRule type="cellIs" dxfId="1150" priority="982" stopIfTrue="1" operator="equal">
      <formula>"Va"</formula>
    </cfRule>
    <cfRule type="cellIs" dxfId="1149" priority="981" stopIfTrue="1" operator="equal">
      <formula>"Ad"</formula>
    </cfRule>
  </conditionalFormatting>
  <conditionalFormatting sqref="AN55">
    <cfRule type="cellIs" dxfId="1148" priority="879" stopIfTrue="1" operator="equal">
      <formula>"Ad"</formula>
    </cfRule>
    <cfRule type="cellIs" dxfId="1147" priority="880" stopIfTrue="1" operator="equal">
      <formula>"Va"</formula>
    </cfRule>
    <cfRule type="cellIs" dxfId="1146" priority="881" stopIfTrue="1" operator="equal">
      <formula>"Lm"</formula>
    </cfRule>
    <cfRule type="cellIs" dxfId="1145" priority="882" stopIfTrue="1" operator="equal">
      <formula>"Pc"</formula>
    </cfRule>
    <cfRule type="cellIs" dxfId="1144" priority="878" stopIfTrue="1" operator="equal">
      <formula>"Au"</formula>
    </cfRule>
    <cfRule type="cellIs" dxfId="1143" priority="883" stopIfTrue="1" operator="equal">
      <formula>"Fa"</formula>
    </cfRule>
  </conditionalFormatting>
  <conditionalFormatting sqref="AN55:AN56 AP56 AR56 AT56 AV56">
    <cfRule type="cellIs" dxfId="1142" priority="870" stopIfTrue="1" operator="equal">
      <formula>"Pc"</formula>
    </cfRule>
    <cfRule type="cellIs" dxfId="1141" priority="871" stopIfTrue="1" operator="equal">
      <formula>"Fa"</formula>
    </cfRule>
    <cfRule type="cellIs" dxfId="1140" priority="866" stopIfTrue="1" operator="equal">
      <formula>"Au"</formula>
    </cfRule>
    <cfRule type="cellIs" dxfId="1139" priority="868" stopIfTrue="1" operator="equal">
      <formula>"Va"</formula>
    </cfRule>
    <cfRule type="cellIs" dxfId="1138" priority="869" stopIfTrue="1" operator="equal">
      <formula>"Lm"</formula>
    </cfRule>
    <cfRule type="cellIs" dxfId="1137" priority="867" stopIfTrue="1" operator="equal">
      <formula>"Ad"</formula>
    </cfRule>
  </conditionalFormatting>
  <conditionalFormatting sqref="AN56 AP56 AR56 AT56 AV56">
    <cfRule type="cellIs" dxfId="1136" priority="860" stopIfTrue="1" operator="equal">
      <formula>"Au"</formula>
    </cfRule>
    <cfRule type="cellIs" dxfId="1135" priority="861" stopIfTrue="1" operator="equal">
      <formula>"Ad"</formula>
    </cfRule>
    <cfRule type="cellIs" dxfId="1134" priority="862" stopIfTrue="1" operator="equal">
      <formula>"Va"</formula>
    </cfRule>
    <cfRule type="cellIs" dxfId="1133" priority="865" stopIfTrue="1" operator="equal">
      <formula>"Fa"</formula>
    </cfRule>
    <cfRule type="cellIs" dxfId="1132" priority="864" stopIfTrue="1" operator="equal">
      <formula>"Pc"</formula>
    </cfRule>
    <cfRule type="cellIs" dxfId="1131" priority="863" stopIfTrue="1" operator="equal">
      <formula>"Lm"</formula>
    </cfRule>
  </conditionalFormatting>
  <conditionalFormatting sqref="AO14:AV14 AO15:AP15">
    <cfRule type="cellIs" dxfId="1130" priority="1039" stopIfTrue="1" operator="equal">
      <formula>"Fa"</formula>
    </cfRule>
    <cfRule type="cellIs" dxfId="1129" priority="1038" stopIfTrue="1" operator="equal">
      <formula>"Pc"</formula>
    </cfRule>
    <cfRule type="cellIs" dxfId="1128" priority="1037" stopIfTrue="1" operator="equal">
      <formula>"Lm"</formula>
    </cfRule>
    <cfRule type="cellIs" dxfId="1127" priority="1036" stopIfTrue="1" operator="equal">
      <formula>"Va"</formula>
    </cfRule>
    <cfRule type="cellIs" dxfId="1126" priority="1035" stopIfTrue="1" operator="equal">
      <formula>"Ad"</formula>
    </cfRule>
    <cfRule type="cellIs" dxfId="1125" priority="1034" stopIfTrue="1" operator="equal">
      <formula>"Au"</formula>
    </cfRule>
  </conditionalFormatting>
  <conditionalFormatting sqref="AP8:AP15">
    <cfRule type="cellIs" dxfId="1124" priority="474" stopIfTrue="1" operator="equal">
      <formula>"Pc"</formula>
    </cfRule>
    <cfRule type="cellIs" dxfId="1123" priority="475" stopIfTrue="1" operator="equal">
      <formula>"Fa"</formula>
    </cfRule>
    <cfRule type="cellIs" dxfId="1122" priority="473" stopIfTrue="1" operator="equal">
      <formula>"Lm"</formula>
    </cfRule>
    <cfRule type="cellIs" dxfId="1121" priority="470" stopIfTrue="1" operator="equal">
      <formula>"Au"</formula>
    </cfRule>
    <cfRule type="cellIs" dxfId="1120" priority="471" stopIfTrue="1" operator="equal">
      <formula>"Ad"</formula>
    </cfRule>
    <cfRule type="cellIs" dxfId="1119" priority="472" stopIfTrue="1" operator="equal">
      <formula>"Va"</formula>
    </cfRule>
  </conditionalFormatting>
  <conditionalFormatting sqref="AP12:AP13">
    <cfRule type="cellIs" dxfId="1118" priority="464" stopIfTrue="1" operator="equal">
      <formula>"Au"</formula>
    </cfRule>
    <cfRule type="cellIs" dxfId="1117" priority="465" stopIfTrue="1" operator="equal">
      <formula>"Ad"</formula>
    </cfRule>
    <cfRule type="cellIs" dxfId="1116" priority="466" stopIfTrue="1" operator="equal">
      <formula>"Va"</formula>
    </cfRule>
    <cfRule type="cellIs" dxfId="1115" priority="467" stopIfTrue="1" operator="equal">
      <formula>"Lm"</formula>
    </cfRule>
    <cfRule type="cellIs" dxfId="1114" priority="468" stopIfTrue="1" operator="equal">
      <formula>"Pc"</formula>
    </cfRule>
    <cfRule type="cellIs" dxfId="1113" priority="469" stopIfTrue="1" operator="equal">
      <formula>"Fa"</formula>
    </cfRule>
  </conditionalFormatting>
  <conditionalFormatting sqref="AP16:AP20">
    <cfRule type="cellIs" dxfId="1112" priority="454" stopIfTrue="1" operator="equal">
      <formula>"Va"</formula>
    </cfRule>
    <cfRule type="cellIs" dxfId="1111" priority="457" stopIfTrue="1" operator="equal">
      <formula>"Fa"</formula>
    </cfRule>
    <cfRule type="cellIs" dxfId="1110" priority="456" stopIfTrue="1" operator="equal">
      <formula>"Pc"</formula>
    </cfRule>
    <cfRule type="cellIs" dxfId="1109" priority="455" stopIfTrue="1" operator="equal">
      <formula>"Lm"</formula>
    </cfRule>
    <cfRule type="cellIs" dxfId="1108" priority="453" stopIfTrue="1" operator="equal">
      <formula>"Ad"</formula>
    </cfRule>
    <cfRule type="cellIs" dxfId="1107" priority="452" stopIfTrue="1" operator="equal">
      <formula>"Au"</formula>
    </cfRule>
  </conditionalFormatting>
  <conditionalFormatting sqref="AP20:AP25">
    <cfRule type="cellIs" dxfId="1106" priority="458" stopIfTrue="1" operator="equal">
      <formula>"Au"</formula>
    </cfRule>
    <cfRule type="cellIs" dxfId="1105" priority="459" stopIfTrue="1" operator="equal">
      <formula>"Ad"</formula>
    </cfRule>
    <cfRule type="cellIs" dxfId="1104" priority="460" stopIfTrue="1" operator="equal">
      <formula>"Va"</formula>
    </cfRule>
    <cfRule type="cellIs" dxfId="1103" priority="462" stopIfTrue="1" operator="equal">
      <formula>"Pc"</formula>
    </cfRule>
    <cfRule type="cellIs" dxfId="1102" priority="463" stopIfTrue="1" operator="equal">
      <formula>"Fa"</formula>
    </cfRule>
    <cfRule type="cellIs" dxfId="1101" priority="461" stopIfTrue="1" operator="equal">
      <formula>"Lm"</formula>
    </cfRule>
  </conditionalFormatting>
  <conditionalFormatting sqref="AP52">
    <cfRule type="cellIs" dxfId="1100" priority="440" stopIfTrue="1" operator="equal">
      <formula>"Au"</formula>
    </cfRule>
    <cfRule type="cellIs" dxfId="1099" priority="439" stopIfTrue="1" operator="equal">
      <formula>"Fa"</formula>
    </cfRule>
    <cfRule type="cellIs" dxfId="1098" priority="437" stopIfTrue="1" operator="equal">
      <formula>"Lm"</formula>
    </cfRule>
    <cfRule type="cellIs" dxfId="1097" priority="435" stopIfTrue="1" operator="equal">
      <formula>"Ad"</formula>
    </cfRule>
    <cfRule type="cellIs" dxfId="1096" priority="434" stopIfTrue="1" operator="equal">
      <formula>"Au"</formula>
    </cfRule>
    <cfRule type="cellIs" dxfId="1095" priority="441" stopIfTrue="1" operator="equal">
      <formula>"Ad"</formula>
    </cfRule>
    <cfRule type="cellIs" dxfId="1094" priority="438" stopIfTrue="1" operator="equal">
      <formula>"Pc"</formula>
    </cfRule>
    <cfRule type="cellIs" dxfId="1093" priority="442" stopIfTrue="1" operator="equal">
      <formula>"Va"</formula>
    </cfRule>
    <cfRule type="cellIs" dxfId="1092" priority="443" stopIfTrue="1" operator="equal">
      <formula>"Lm"</formula>
    </cfRule>
    <cfRule type="cellIs" dxfId="1091" priority="444" stopIfTrue="1" operator="equal">
      <formula>"Pc"</formula>
    </cfRule>
    <cfRule type="cellIs" dxfId="1090" priority="445" stopIfTrue="1" operator="equal">
      <formula>"Fa"</formula>
    </cfRule>
    <cfRule type="cellIs" dxfId="1089" priority="436" stopIfTrue="1" operator="equal">
      <formula>"Va"</formula>
    </cfRule>
  </conditionalFormatting>
  <conditionalFormatting sqref="AR8:AR19">
    <cfRule type="cellIs" dxfId="1088" priority="415" stopIfTrue="1" operator="equal">
      <formula>"Fa"</formula>
    </cfRule>
    <cfRule type="cellIs" dxfId="1087" priority="410" stopIfTrue="1" operator="equal">
      <formula>"Au"</formula>
    </cfRule>
    <cfRule type="cellIs" dxfId="1086" priority="411" stopIfTrue="1" operator="equal">
      <formula>"Ad"</formula>
    </cfRule>
    <cfRule type="cellIs" dxfId="1085" priority="412" stopIfTrue="1" operator="equal">
      <formula>"Va"</formula>
    </cfRule>
    <cfRule type="cellIs" dxfId="1084" priority="413" stopIfTrue="1" operator="equal">
      <formula>"Lm"</formula>
    </cfRule>
    <cfRule type="cellIs" dxfId="1083" priority="414" stopIfTrue="1" operator="equal">
      <formula>"Pc"</formula>
    </cfRule>
  </conditionalFormatting>
  <conditionalFormatting sqref="AR19:AR25">
    <cfRule type="cellIs" dxfId="1082" priority="421" stopIfTrue="1" operator="equal">
      <formula>"Fa"</formula>
    </cfRule>
    <cfRule type="cellIs" dxfId="1081" priority="419" stopIfTrue="1" operator="equal">
      <formula>"Lm"</formula>
    </cfRule>
    <cfRule type="cellIs" dxfId="1080" priority="416" stopIfTrue="1" operator="equal">
      <formula>"Au"</formula>
    </cfRule>
    <cfRule type="cellIs" dxfId="1079" priority="417" stopIfTrue="1" operator="equal">
      <formula>"Ad"</formula>
    </cfRule>
    <cfRule type="cellIs" dxfId="1078" priority="418" stopIfTrue="1" operator="equal">
      <formula>"Va"</formula>
    </cfRule>
    <cfRule type="cellIs" dxfId="1077" priority="420" stopIfTrue="1" operator="equal">
      <formula>"Pc"</formula>
    </cfRule>
  </conditionalFormatting>
  <conditionalFormatting sqref="AR27:AR28 AR30:AR31">
    <cfRule type="cellIs" dxfId="1076" priority="382" stopIfTrue="1" operator="equal">
      <formula>"Va"</formula>
    </cfRule>
    <cfRule type="cellIs" dxfId="1075" priority="381" stopIfTrue="1" operator="equal">
      <formula>"Ad"</formula>
    </cfRule>
    <cfRule type="cellIs" dxfId="1074" priority="380" stopIfTrue="1" operator="equal">
      <formula>"Au"</formula>
    </cfRule>
    <cfRule type="cellIs" dxfId="1073" priority="385" stopIfTrue="1" operator="equal">
      <formula>"Fa"</formula>
    </cfRule>
    <cfRule type="cellIs" dxfId="1072" priority="384" stopIfTrue="1" operator="equal">
      <formula>"Pc"</formula>
    </cfRule>
    <cfRule type="cellIs" dxfId="1071" priority="383" stopIfTrue="1" operator="equal">
      <formula>"Lm"</formula>
    </cfRule>
  </conditionalFormatting>
  <conditionalFormatting sqref="AS14:AV14">
    <cfRule type="cellIs" dxfId="1070" priority="366" stopIfTrue="1" operator="equal">
      <formula>"Pc"</formula>
    </cfRule>
    <cfRule type="cellIs" dxfId="1069" priority="364" stopIfTrue="1" operator="equal">
      <formula>"Va"</formula>
    </cfRule>
    <cfRule type="cellIs" dxfId="1068" priority="363" stopIfTrue="1" operator="equal">
      <formula>"Ad"</formula>
    </cfRule>
    <cfRule type="cellIs" dxfId="1067" priority="362" stopIfTrue="1" operator="equal">
      <formula>"Au"</formula>
    </cfRule>
    <cfRule type="cellIs" dxfId="1066" priority="365" stopIfTrue="1" operator="equal">
      <formula>"Lm"</formula>
    </cfRule>
    <cfRule type="cellIs" dxfId="1065" priority="367" stopIfTrue="1" operator="equal">
      <formula>"Fa"</formula>
    </cfRule>
  </conditionalFormatting>
  <conditionalFormatting sqref="AT8:AT19">
    <cfRule type="cellIs" dxfId="1064" priority="373" stopIfTrue="1" operator="equal">
      <formula>"Fa"</formula>
    </cfRule>
    <cfRule type="cellIs" dxfId="1063" priority="368" stopIfTrue="1" operator="equal">
      <formula>"Au"</formula>
    </cfRule>
    <cfRule type="cellIs" dxfId="1062" priority="369" stopIfTrue="1" operator="equal">
      <formula>"Ad"</formula>
    </cfRule>
    <cfRule type="cellIs" dxfId="1061" priority="370" stopIfTrue="1" operator="equal">
      <formula>"Va"</formula>
    </cfRule>
    <cfRule type="cellIs" dxfId="1060" priority="371" stopIfTrue="1" operator="equal">
      <formula>"Lm"</formula>
    </cfRule>
    <cfRule type="cellIs" dxfId="1059" priority="372" stopIfTrue="1" operator="equal">
      <formula>"Pc"</formula>
    </cfRule>
  </conditionalFormatting>
  <conditionalFormatting sqref="AT19:AT25">
    <cfRule type="cellIs" dxfId="1058" priority="396" stopIfTrue="1" operator="equal">
      <formula>"Pc"</formula>
    </cfRule>
    <cfRule type="cellIs" dxfId="1057" priority="397" stopIfTrue="1" operator="equal">
      <formula>"Fa"</formula>
    </cfRule>
    <cfRule type="cellIs" dxfId="1056" priority="392" stopIfTrue="1" operator="equal">
      <formula>"Au"</formula>
    </cfRule>
    <cfRule type="cellIs" dxfId="1055" priority="393" stopIfTrue="1" operator="equal">
      <formula>"Ad"</formula>
    </cfRule>
    <cfRule type="cellIs" dxfId="1054" priority="394" stopIfTrue="1" operator="equal">
      <formula>"Va"</formula>
    </cfRule>
    <cfRule type="cellIs" dxfId="1053" priority="395" stopIfTrue="1" operator="equal">
      <formula>"Lm"</formula>
    </cfRule>
  </conditionalFormatting>
  <conditionalFormatting sqref="AT27:AT28 AT30:AT31">
    <cfRule type="cellIs" dxfId="1052" priority="376" stopIfTrue="1" operator="equal">
      <formula>"Va"</formula>
    </cfRule>
    <cfRule type="cellIs" dxfId="1051" priority="375" stopIfTrue="1" operator="equal">
      <formula>"Ad"</formula>
    </cfRule>
    <cfRule type="cellIs" dxfId="1050" priority="374" stopIfTrue="1" operator="equal">
      <formula>"Au"</formula>
    </cfRule>
    <cfRule type="cellIs" dxfId="1049" priority="378" stopIfTrue="1" operator="equal">
      <formula>"Pc"</formula>
    </cfRule>
    <cfRule type="cellIs" dxfId="1048" priority="379" stopIfTrue="1" operator="equal">
      <formula>"Fa"</formula>
    </cfRule>
    <cfRule type="cellIs" dxfId="1047" priority="377" stopIfTrue="1" operator="equal">
      <formula>"Lm"</formula>
    </cfRule>
  </conditionalFormatting>
  <conditionalFormatting sqref="AU14:AV14">
    <cfRule type="cellIs" dxfId="1046" priority="361" stopIfTrue="1" operator="equal">
      <formula>"Fa"</formula>
    </cfRule>
    <cfRule type="cellIs" dxfId="1045" priority="360" stopIfTrue="1" operator="equal">
      <formula>"Pc"</formula>
    </cfRule>
    <cfRule type="cellIs" dxfId="1044" priority="359" stopIfTrue="1" operator="equal">
      <formula>"Lm"</formula>
    </cfRule>
    <cfRule type="cellIs" dxfId="1043" priority="358" stopIfTrue="1" operator="equal">
      <formula>"Va"</formula>
    </cfRule>
    <cfRule type="cellIs" dxfId="1042" priority="357" stopIfTrue="1" operator="equal">
      <formula>"Ad"</formula>
    </cfRule>
    <cfRule type="cellIs" dxfId="1041" priority="356" stopIfTrue="1" operator="equal">
      <formula>"Au"</formula>
    </cfRule>
  </conditionalFormatting>
  <conditionalFormatting sqref="AV8:AV13">
    <cfRule type="cellIs" dxfId="1040" priority="343" stopIfTrue="1" operator="equal">
      <formula>"Fa"</formula>
    </cfRule>
    <cfRule type="cellIs" dxfId="1039" priority="340" stopIfTrue="1" operator="equal">
      <formula>"Va"</formula>
    </cfRule>
    <cfRule type="cellIs" dxfId="1038" priority="342" stopIfTrue="1" operator="equal">
      <formula>"Pc"</formula>
    </cfRule>
    <cfRule type="cellIs" dxfId="1037" priority="341" stopIfTrue="1" operator="equal">
      <formula>"Lm"</formula>
    </cfRule>
    <cfRule type="cellIs" dxfId="1036" priority="339" stopIfTrue="1" operator="equal">
      <formula>"Ad"</formula>
    </cfRule>
    <cfRule type="cellIs" dxfId="1035" priority="338" stopIfTrue="1" operator="equal">
      <formula>"Au"</formula>
    </cfRule>
  </conditionalFormatting>
  <conditionalFormatting sqref="AV14">
    <cfRule type="cellIs" dxfId="1034" priority="1033" stopIfTrue="1" operator="equal">
      <formula>"Fa"</formula>
    </cfRule>
    <cfRule type="cellIs" dxfId="1033" priority="1032" stopIfTrue="1" operator="equal">
      <formula>"Pc"</formula>
    </cfRule>
    <cfRule type="cellIs" dxfId="1032" priority="1031" stopIfTrue="1" operator="equal">
      <formula>"Lm"</formula>
    </cfRule>
    <cfRule type="cellIs" dxfId="1031" priority="1030" stopIfTrue="1" operator="equal">
      <formula>"Va"</formula>
    </cfRule>
    <cfRule type="cellIs" dxfId="1030" priority="1029" stopIfTrue="1" operator="equal">
      <formula>"Ad"</formula>
    </cfRule>
    <cfRule type="cellIs" dxfId="1029" priority="1028" stopIfTrue="1" operator="equal">
      <formula>"Au"</formula>
    </cfRule>
  </conditionalFormatting>
  <conditionalFormatting sqref="AV15:AV25">
    <cfRule type="cellIs" dxfId="1028" priority="344" stopIfTrue="1" operator="equal">
      <formula>"Au"</formula>
    </cfRule>
    <cfRule type="cellIs" dxfId="1027" priority="345" stopIfTrue="1" operator="equal">
      <formula>"Ad"</formula>
    </cfRule>
    <cfRule type="cellIs" dxfId="1026" priority="347" stopIfTrue="1" operator="equal">
      <formula>"Lm"</formula>
    </cfRule>
    <cfRule type="cellIs" dxfId="1025" priority="348" stopIfTrue="1" operator="equal">
      <formula>"Pc"</formula>
    </cfRule>
    <cfRule type="cellIs" dxfId="1024" priority="349" stopIfTrue="1" operator="equal">
      <formula>"Fa"</formula>
    </cfRule>
    <cfRule type="cellIs" dxfId="1023" priority="346" stopIfTrue="1" operator="equal">
      <formula>"Va"</formula>
    </cfRule>
  </conditionalFormatting>
  <conditionalFormatting sqref="AV27:AV28">
    <cfRule type="cellIs" dxfId="1022" priority="337" stopIfTrue="1" operator="equal">
      <formula>"Fa"</formula>
    </cfRule>
    <cfRule type="cellIs" dxfId="1021" priority="332" stopIfTrue="1" operator="equal">
      <formula>"Au"</formula>
    </cfRule>
    <cfRule type="cellIs" dxfId="1020" priority="333" stopIfTrue="1" operator="equal">
      <formula>"Ad"</formula>
    </cfRule>
    <cfRule type="cellIs" dxfId="1019" priority="334" stopIfTrue="1" operator="equal">
      <formula>"Va"</formula>
    </cfRule>
    <cfRule type="cellIs" dxfId="1018" priority="336" stopIfTrue="1" operator="equal">
      <formula>"Pc"</formula>
    </cfRule>
    <cfRule type="cellIs" dxfId="1017" priority="335" stopIfTrue="1" operator="equal">
      <formula>"Lm"</formula>
    </cfRule>
  </conditionalFormatting>
  <conditionalFormatting sqref="AV30:AV31">
    <cfRule type="cellIs" dxfId="1016" priority="330" stopIfTrue="1" operator="equal">
      <formula>"Pc"</formula>
    </cfRule>
    <cfRule type="cellIs" dxfId="1015" priority="329" stopIfTrue="1" operator="equal">
      <formula>"Lm"</formula>
    </cfRule>
    <cfRule type="cellIs" dxfId="1014" priority="328" stopIfTrue="1" operator="equal">
      <formula>"Va"</formula>
    </cfRule>
    <cfRule type="cellIs" dxfId="1013" priority="327" stopIfTrue="1" operator="equal">
      <formula>"Ad"</formula>
    </cfRule>
    <cfRule type="cellIs" dxfId="1012" priority="326" stopIfTrue="1" operator="equal">
      <formula>"Au"</formula>
    </cfRule>
    <cfRule type="cellIs" dxfId="1011" priority="331" stopIfTrue="1" operator="equal">
      <formula>"Fa"</formula>
    </cfRule>
  </conditionalFormatting>
  <conditionalFormatting sqref="BB8">
    <cfRule type="cellIs" dxfId="1010" priority="322" stopIfTrue="1" operator="equal">
      <formula>"Va"</formula>
    </cfRule>
    <cfRule type="cellIs" dxfId="1009" priority="320" stopIfTrue="1" operator="equal">
      <formula>"Au"</formula>
    </cfRule>
    <cfRule type="cellIs" dxfId="1008" priority="325" stopIfTrue="1" operator="equal">
      <formula>"Fa"</formula>
    </cfRule>
    <cfRule type="cellIs" dxfId="1007" priority="323" stopIfTrue="1" operator="equal">
      <formula>"Lm"</formula>
    </cfRule>
    <cfRule type="cellIs" dxfId="1006" priority="324" stopIfTrue="1" operator="equal">
      <formula>"Pc"</formula>
    </cfRule>
    <cfRule type="cellIs" dxfId="1005" priority="321" stopIfTrue="1" operator="equal">
      <formula>"Ad"</formula>
    </cfRule>
  </conditionalFormatting>
  <conditionalFormatting sqref="BB10:BB25">
    <cfRule type="cellIs" dxfId="1004" priority="314" stopIfTrue="1" operator="equal">
      <formula>"Au"</formula>
    </cfRule>
    <cfRule type="cellIs" dxfId="1003" priority="315" stopIfTrue="1" operator="equal">
      <formula>"Ad"</formula>
    </cfRule>
    <cfRule type="cellIs" dxfId="1002" priority="316" stopIfTrue="1" operator="equal">
      <formula>"Va"</formula>
    </cfRule>
    <cfRule type="cellIs" dxfId="1001" priority="317" stopIfTrue="1" operator="equal">
      <formula>"Lm"</formula>
    </cfRule>
    <cfRule type="cellIs" dxfId="1000" priority="318" stopIfTrue="1" operator="equal">
      <formula>"Pc"</formula>
    </cfRule>
    <cfRule type="cellIs" dxfId="999" priority="319" stopIfTrue="1" operator="equal">
      <formula>"Fa"</formula>
    </cfRule>
  </conditionalFormatting>
  <conditionalFormatting sqref="BB27:BB28">
    <cfRule type="cellIs" dxfId="998" priority="311" stopIfTrue="1" operator="equal">
      <formula>"Lm"</formula>
    </cfRule>
    <cfRule type="cellIs" dxfId="997" priority="312" stopIfTrue="1" operator="equal">
      <formula>"Pc"</formula>
    </cfRule>
    <cfRule type="cellIs" dxfId="996" priority="313" stopIfTrue="1" operator="equal">
      <formula>"Fa"</formula>
    </cfRule>
    <cfRule type="cellIs" dxfId="995" priority="309" stopIfTrue="1" operator="equal">
      <formula>"Ad"</formula>
    </cfRule>
    <cfRule type="cellIs" dxfId="994" priority="308" stopIfTrue="1" operator="equal">
      <formula>"Au"</formula>
    </cfRule>
    <cfRule type="cellIs" dxfId="993" priority="310" stopIfTrue="1" operator="equal">
      <formula>"Va"</formula>
    </cfRule>
  </conditionalFormatting>
  <conditionalFormatting sqref="BB30:BB31">
    <cfRule type="cellIs" dxfId="992" priority="304" stopIfTrue="1" operator="equal">
      <formula>"Va"</formula>
    </cfRule>
    <cfRule type="cellIs" dxfId="991" priority="303" stopIfTrue="1" operator="equal">
      <formula>"Ad"</formula>
    </cfRule>
    <cfRule type="cellIs" dxfId="990" priority="302" stopIfTrue="1" operator="equal">
      <formula>"Au"</formula>
    </cfRule>
    <cfRule type="cellIs" dxfId="989" priority="306" stopIfTrue="1" operator="equal">
      <formula>"Pc"</formula>
    </cfRule>
    <cfRule type="cellIs" dxfId="988" priority="305" stopIfTrue="1" operator="equal">
      <formula>"Lm"</formula>
    </cfRule>
    <cfRule type="cellIs" dxfId="987" priority="307" stopIfTrue="1" operator="equal">
      <formula>"Fa"</formula>
    </cfRule>
  </conditionalFormatting>
  <conditionalFormatting sqref="BB31 BD31 BF31 BH31 BJ31">
    <cfRule type="cellIs" dxfId="986" priority="742" stopIfTrue="1" operator="equal">
      <formula>"Va"</formula>
    </cfRule>
    <cfRule type="cellIs" dxfId="985" priority="740" stopIfTrue="1" operator="equal">
      <formula>"Au"</formula>
    </cfRule>
    <cfRule type="cellIs" dxfId="984" priority="741" stopIfTrue="1" operator="equal">
      <formula>"Ad"</formula>
    </cfRule>
    <cfRule type="cellIs" dxfId="983" priority="745" stopIfTrue="1" operator="equal">
      <formula>"Fa"</formula>
    </cfRule>
    <cfRule type="cellIs" dxfId="982" priority="744" stopIfTrue="1" operator="equal">
      <formula>"Pc"</formula>
    </cfRule>
    <cfRule type="cellIs" dxfId="981" priority="743" stopIfTrue="1" operator="equal">
      <formula>"Lm"</formula>
    </cfRule>
  </conditionalFormatting>
  <conditionalFormatting sqref="BB38">
    <cfRule type="cellIs" dxfId="980" priority="295" stopIfTrue="1" operator="equal">
      <formula>"Fa"</formula>
    </cfRule>
    <cfRule type="cellIs" dxfId="979" priority="296" stopIfTrue="1" operator="equal">
      <formula>"Au"</formula>
    </cfRule>
    <cfRule type="cellIs" dxfId="978" priority="297" stopIfTrue="1" operator="equal">
      <formula>"Ad"</formula>
    </cfRule>
    <cfRule type="cellIs" dxfId="977" priority="298" stopIfTrue="1" operator="equal">
      <formula>"Va"</formula>
    </cfRule>
    <cfRule type="cellIs" dxfId="976" priority="300" stopIfTrue="1" operator="equal">
      <formula>"Pc"</formula>
    </cfRule>
    <cfRule type="cellIs" dxfId="975" priority="301" stopIfTrue="1" operator="equal">
      <formula>"Fa"</formula>
    </cfRule>
    <cfRule type="cellIs" dxfId="974" priority="293" stopIfTrue="1" operator="equal">
      <formula>"Lm"</formula>
    </cfRule>
    <cfRule type="cellIs" dxfId="973" priority="294" stopIfTrue="1" operator="equal">
      <formula>"Pc"</formula>
    </cfRule>
    <cfRule type="cellIs" dxfId="972" priority="291" stopIfTrue="1" operator="equal">
      <formula>"Ad"</formula>
    </cfRule>
    <cfRule type="cellIs" dxfId="971" priority="292" stopIfTrue="1" operator="equal">
      <formula>"Va"</formula>
    </cfRule>
    <cfRule type="cellIs" dxfId="970" priority="290" stopIfTrue="1" operator="equal">
      <formula>"Au"</formula>
    </cfRule>
    <cfRule type="cellIs" dxfId="969" priority="299" stopIfTrue="1" operator="equal">
      <formula>"Lm"</formula>
    </cfRule>
  </conditionalFormatting>
  <conditionalFormatting sqref="BB41 BD41 BF41 BH41 BJ41">
    <cfRule type="cellIs" dxfId="968" priority="764" stopIfTrue="1" operator="equal">
      <formula>"Au"</formula>
    </cfRule>
    <cfRule type="cellIs" dxfId="967" priority="773" stopIfTrue="1" operator="equal">
      <formula>"Lm"</formula>
    </cfRule>
    <cfRule type="cellIs" dxfId="966" priority="772" stopIfTrue="1" operator="equal">
      <formula>"Va"</formula>
    </cfRule>
    <cfRule type="cellIs" dxfId="965" priority="775" stopIfTrue="1" operator="equal">
      <formula>"Fa"</formula>
    </cfRule>
    <cfRule type="cellIs" dxfId="964" priority="771" stopIfTrue="1" operator="equal">
      <formula>"Ad"</formula>
    </cfRule>
    <cfRule type="cellIs" dxfId="963" priority="770" stopIfTrue="1" operator="equal">
      <formula>"Au"</formula>
    </cfRule>
    <cfRule type="cellIs" dxfId="962" priority="767" stopIfTrue="1" operator="equal">
      <formula>"Lm"</formula>
    </cfRule>
    <cfRule type="cellIs" dxfId="961" priority="766" stopIfTrue="1" operator="equal">
      <formula>"Va"</formula>
    </cfRule>
    <cfRule type="cellIs" dxfId="960" priority="765" stopIfTrue="1" operator="equal">
      <formula>"Ad"</formula>
    </cfRule>
    <cfRule type="cellIs" dxfId="959" priority="769" stopIfTrue="1" operator="equal">
      <formula>"Fa"</formula>
    </cfRule>
    <cfRule type="cellIs" dxfId="958" priority="774" stopIfTrue="1" operator="equal">
      <formula>"Pc"</formula>
    </cfRule>
    <cfRule type="cellIs" dxfId="957" priority="768" stopIfTrue="1" operator="equal">
      <formula>"Pc"</formula>
    </cfRule>
  </conditionalFormatting>
  <conditionalFormatting sqref="BB56 BD56 BF56 BH56 BJ56">
    <cfRule type="cellIs" dxfId="956" priority="840" stopIfTrue="1" operator="equal">
      <formula>"Pc"</formula>
    </cfRule>
    <cfRule type="cellIs" dxfId="955" priority="839" stopIfTrue="1" operator="equal">
      <formula>"Lm"</formula>
    </cfRule>
    <cfRule type="cellIs" dxfId="954" priority="838" stopIfTrue="1" operator="equal">
      <formula>"Va"</formula>
    </cfRule>
    <cfRule type="cellIs" dxfId="953" priority="837" stopIfTrue="1" operator="equal">
      <formula>"Ad"</formula>
    </cfRule>
    <cfRule type="cellIs" dxfId="952" priority="836" stopIfTrue="1" operator="equal">
      <formula>"Au"</formula>
    </cfRule>
    <cfRule type="cellIs" dxfId="951" priority="842" stopIfTrue="1" operator="equal">
      <formula>"Au"</formula>
    </cfRule>
    <cfRule type="cellIs" dxfId="950" priority="843" stopIfTrue="1" operator="equal">
      <formula>"Ad"</formula>
    </cfRule>
    <cfRule type="cellIs" dxfId="949" priority="844" stopIfTrue="1" operator="equal">
      <formula>"Va"</formula>
    </cfRule>
    <cfRule type="cellIs" dxfId="948" priority="845" stopIfTrue="1" operator="equal">
      <formula>"Lm"</formula>
    </cfRule>
    <cfRule type="cellIs" dxfId="947" priority="846" stopIfTrue="1" operator="equal">
      <formula>"Pc"</formula>
    </cfRule>
    <cfRule type="cellIs" dxfId="946" priority="847" stopIfTrue="1" operator="equal">
      <formula>"Fa"</formula>
    </cfRule>
    <cfRule type="cellIs" dxfId="945" priority="841" stopIfTrue="1" operator="equal">
      <formula>"Fa"</formula>
    </cfRule>
  </conditionalFormatting>
  <conditionalFormatting sqref="BD8:BD25">
    <cfRule type="cellIs" dxfId="944" priority="275" stopIfTrue="1" operator="equal">
      <formula>"Lm"</formula>
    </cfRule>
    <cfRule type="cellIs" dxfId="943" priority="274" stopIfTrue="1" operator="equal">
      <formula>"Va"</formula>
    </cfRule>
    <cfRule type="cellIs" dxfId="942" priority="273" stopIfTrue="1" operator="equal">
      <formula>"Ad"</formula>
    </cfRule>
    <cfRule type="cellIs" dxfId="941" priority="272" stopIfTrue="1" operator="equal">
      <formula>"Au"</formula>
    </cfRule>
    <cfRule type="cellIs" dxfId="940" priority="277" stopIfTrue="1" operator="equal">
      <formula>"Fa"</formula>
    </cfRule>
    <cfRule type="cellIs" dxfId="939" priority="276" stopIfTrue="1" operator="equal">
      <formula>"Pc"</formula>
    </cfRule>
  </conditionalFormatting>
  <conditionalFormatting sqref="BD17 BF17">
    <cfRule type="cellIs" dxfId="938" priority="284" stopIfTrue="1" operator="equal">
      <formula>"Au"</formula>
    </cfRule>
    <cfRule type="cellIs" dxfId="937" priority="285" stopIfTrue="1" operator="equal">
      <formula>"Ad"</formula>
    </cfRule>
    <cfRule type="cellIs" dxfId="936" priority="288" stopIfTrue="1" operator="equal">
      <formula>"Pc"</formula>
    </cfRule>
    <cfRule type="cellIs" dxfId="935" priority="287" stopIfTrue="1" operator="equal">
      <formula>"Lm"</formula>
    </cfRule>
    <cfRule type="cellIs" dxfId="934" priority="286" stopIfTrue="1" operator="equal">
      <formula>"Va"</formula>
    </cfRule>
    <cfRule type="cellIs" dxfId="933" priority="289" stopIfTrue="1" operator="equal">
      <formula>"Fa"</formula>
    </cfRule>
  </conditionalFormatting>
  <conditionalFormatting sqref="BD27:BD28">
    <cfRule type="cellIs" dxfId="932" priority="271" stopIfTrue="1" operator="equal">
      <formula>"Fa"</formula>
    </cfRule>
    <cfRule type="cellIs" dxfId="931" priority="270" stopIfTrue="1" operator="equal">
      <formula>"Pc"</formula>
    </cfRule>
    <cfRule type="cellIs" dxfId="930" priority="269" stopIfTrue="1" operator="equal">
      <formula>"Lm"</formula>
    </cfRule>
    <cfRule type="cellIs" dxfId="929" priority="268" stopIfTrue="1" operator="equal">
      <formula>"Va"</formula>
    </cfRule>
    <cfRule type="cellIs" dxfId="928" priority="267" stopIfTrue="1" operator="equal">
      <formula>"Ad"</formula>
    </cfRule>
    <cfRule type="cellIs" dxfId="927" priority="266" stopIfTrue="1" operator="equal">
      <formula>"Au"</formula>
    </cfRule>
  </conditionalFormatting>
  <conditionalFormatting sqref="BD30:BD31">
    <cfRule type="cellIs" dxfId="926" priority="260" stopIfTrue="1" operator="equal">
      <formula>"Au"</formula>
    </cfRule>
    <cfRule type="cellIs" dxfId="925" priority="262" stopIfTrue="1" operator="equal">
      <formula>"Va"</formula>
    </cfRule>
    <cfRule type="cellIs" dxfId="924" priority="265" stopIfTrue="1" operator="equal">
      <formula>"Fa"</formula>
    </cfRule>
    <cfRule type="cellIs" dxfId="923" priority="264" stopIfTrue="1" operator="equal">
      <formula>"Pc"</formula>
    </cfRule>
    <cfRule type="cellIs" dxfId="922" priority="261" stopIfTrue="1" operator="equal">
      <formula>"Ad"</formula>
    </cfRule>
    <cfRule type="cellIs" dxfId="921" priority="263" stopIfTrue="1" operator="equal">
      <formula>"Lm"</formula>
    </cfRule>
  </conditionalFormatting>
  <conditionalFormatting sqref="BD38">
    <cfRule type="cellIs" dxfId="920" priority="252" stopIfTrue="1" operator="equal">
      <formula>"Pc"</formula>
    </cfRule>
    <cfRule type="cellIs" dxfId="919" priority="251" stopIfTrue="1" operator="equal">
      <formula>"Lm"</formula>
    </cfRule>
    <cfRule type="cellIs" dxfId="918" priority="250" stopIfTrue="1" operator="equal">
      <formula>"Va"</formula>
    </cfRule>
    <cfRule type="cellIs" dxfId="917" priority="259" stopIfTrue="1" operator="equal">
      <formula>"Fa"</formula>
    </cfRule>
    <cfRule type="cellIs" dxfId="916" priority="249" stopIfTrue="1" operator="equal">
      <formula>"Ad"</formula>
    </cfRule>
    <cfRule type="cellIs" dxfId="915" priority="248" stopIfTrue="1" operator="equal">
      <formula>"Au"</formula>
    </cfRule>
    <cfRule type="cellIs" dxfId="914" priority="258" stopIfTrue="1" operator="equal">
      <formula>"Pc"</formula>
    </cfRule>
    <cfRule type="cellIs" dxfId="913" priority="257" stopIfTrue="1" operator="equal">
      <formula>"Lm"</formula>
    </cfRule>
    <cfRule type="cellIs" dxfId="912" priority="256" stopIfTrue="1" operator="equal">
      <formula>"Va"</formula>
    </cfRule>
    <cfRule type="cellIs" dxfId="911" priority="255" stopIfTrue="1" operator="equal">
      <formula>"Ad"</formula>
    </cfRule>
    <cfRule type="cellIs" dxfId="910" priority="254" stopIfTrue="1" operator="equal">
      <formula>"Au"</formula>
    </cfRule>
    <cfRule type="cellIs" dxfId="909" priority="253" stopIfTrue="1" operator="equal">
      <formula>"Fa"</formula>
    </cfRule>
  </conditionalFormatting>
  <conditionalFormatting sqref="BF8:BF25">
    <cfRule type="cellIs" dxfId="908" priority="239" stopIfTrue="1" operator="equal">
      <formula>"Lm"</formula>
    </cfRule>
    <cfRule type="cellIs" dxfId="907" priority="236" stopIfTrue="1" operator="equal">
      <formula>"Au"</formula>
    </cfRule>
    <cfRule type="cellIs" dxfId="906" priority="237" stopIfTrue="1" operator="equal">
      <formula>"Ad"</formula>
    </cfRule>
    <cfRule type="cellIs" dxfId="905" priority="238" stopIfTrue="1" operator="equal">
      <formula>"Va"</formula>
    </cfRule>
    <cfRule type="cellIs" dxfId="904" priority="240" stopIfTrue="1" operator="equal">
      <formula>"Pc"</formula>
    </cfRule>
    <cfRule type="cellIs" dxfId="903" priority="241" stopIfTrue="1" operator="equal">
      <formula>"Fa"</formula>
    </cfRule>
  </conditionalFormatting>
  <conditionalFormatting sqref="BF27:BF28">
    <cfRule type="cellIs" dxfId="902" priority="233" stopIfTrue="1" operator="equal">
      <formula>"Lm"</formula>
    </cfRule>
    <cfRule type="cellIs" dxfId="901" priority="231" stopIfTrue="1" operator="equal">
      <formula>"Ad"</formula>
    </cfRule>
    <cfRule type="cellIs" dxfId="900" priority="230" stopIfTrue="1" operator="equal">
      <formula>"Au"</formula>
    </cfRule>
    <cfRule type="cellIs" dxfId="899" priority="232" stopIfTrue="1" operator="equal">
      <formula>"Va"</formula>
    </cfRule>
    <cfRule type="cellIs" dxfId="898" priority="235" stopIfTrue="1" operator="equal">
      <formula>"Fa"</formula>
    </cfRule>
    <cfRule type="cellIs" dxfId="897" priority="234" stopIfTrue="1" operator="equal">
      <formula>"Pc"</formula>
    </cfRule>
  </conditionalFormatting>
  <conditionalFormatting sqref="BF30:BF31">
    <cfRule type="cellIs" dxfId="896" priority="224" stopIfTrue="1" operator="equal">
      <formula>"Au"</formula>
    </cfRule>
    <cfRule type="cellIs" dxfId="895" priority="226" stopIfTrue="1" operator="equal">
      <formula>"Va"</formula>
    </cfRule>
    <cfRule type="cellIs" dxfId="894" priority="228" stopIfTrue="1" operator="equal">
      <formula>"Pc"</formula>
    </cfRule>
    <cfRule type="cellIs" dxfId="893" priority="227" stopIfTrue="1" operator="equal">
      <formula>"Lm"</formula>
    </cfRule>
    <cfRule type="cellIs" dxfId="892" priority="225" stopIfTrue="1" operator="equal">
      <formula>"Ad"</formula>
    </cfRule>
    <cfRule type="cellIs" dxfId="891" priority="229" stopIfTrue="1" operator="equal">
      <formula>"Fa"</formula>
    </cfRule>
  </conditionalFormatting>
  <conditionalFormatting sqref="BF38">
    <cfRule type="cellIs" dxfId="890" priority="212" stopIfTrue="1" operator="equal">
      <formula>"Au"</formula>
    </cfRule>
    <cfRule type="cellIs" dxfId="889" priority="213" stopIfTrue="1" operator="equal">
      <formula>"Ad"</formula>
    </cfRule>
    <cfRule type="cellIs" dxfId="888" priority="214" stopIfTrue="1" operator="equal">
      <formula>"Va"</formula>
    </cfRule>
    <cfRule type="cellIs" dxfId="887" priority="220" stopIfTrue="1" operator="equal">
      <formula>"Va"</formula>
    </cfRule>
    <cfRule type="cellIs" dxfId="886" priority="219" stopIfTrue="1" operator="equal">
      <formula>"Ad"</formula>
    </cfRule>
    <cfRule type="cellIs" dxfId="885" priority="218" stopIfTrue="1" operator="equal">
      <formula>"Au"</formula>
    </cfRule>
    <cfRule type="cellIs" dxfId="884" priority="223" stopIfTrue="1" operator="equal">
      <formula>"Fa"</formula>
    </cfRule>
    <cfRule type="cellIs" dxfId="883" priority="222" stopIfTrue="1" operator="equal">
      <formula>"Pc"</formula>
    </cfRule>
    <cfRule type="cellIs" dxfId="882" priority="216" stopIfTrue="1" operator="equal">
      <formula>"Pc"</formula>
    </cfRule>
    <cfRule type="cellIs" dxfId="881" priority="221" stopIfTrue="1" operator="equal">
      <formula>"Lm"</formula>
    </cfRule>
    <cfRule type="cellIs" dxfId="880" priority="217" stopIfTrue="1" operator="equal">
      <formula>"Fa"</formula>
    </cfRule>
    <cfRule type="cellIs" dxfId="879" priority="215" stopIfTrue="1" operator="equal">
      <formula>"Lm"</formula>
    </cfRule>
  </conditionalFormatting>
  <conditionalFormatting sqref="BF45:BJ45">
    <cfRule type="cellIs" dxfId="878" priority="813" stopIfTrue="1" operator="equal">
      <formula>"Ad"</formula>
    </cfRule>
    <cfRule type="cellIs" dxfId="877" priority="815" stopIfTrue="1" operator="equal">
      <formula>"Lm"</formula>
    </cfRule>
    <cfRule type="cellIs" dxfId="876" priority="816" stopIfTrue="1" operator="equal">
      <formula>"Pc"</formula>
    </cfRule>
    <cfRule type="cellIs" dxfId="875" priority="817" stopIfTrue="1" operator="equal">
      <formula>"Fa"</formula>
    </cfRule>
    <cfRule type="cellIs" dxfId="874" priority="814" stopIfTrue="1" operator="equal">
      <formula>"Va"</formula>
    </cfRule>
    <cfRule type="cellIs" dxfId="873" priority="812" stopIfTrue="1" operator="equal">
      <formula>"Au"</formula>
    </cfRule>
  </conditionalFormatting>
  <conditionalFormatting sqref="BF47:BJ48">
    <cfRule type="cellIs" dxfId="872" priority="973" stopIfTrue="1" operator="equal">
      <formula>"Fa"</formula>
    </cfRule>
    <cfRule type="cellIs" dxfId="871" priority="972" stopIfTrue="1" operator="equal">
      <formula>"Pc"</formula>
    </cfRule>
    <cfRule type="cellIs" dxfId="870" priority="971" stopIfTrue="1" operator="equal">
      <formula>"Lm"</formula>
    </cfRule>
    <cfRule type="cellIs" dxfId="869" priority="970" stopIfTrue="1" operator="equal">
      <formula>"Va"</formula>
    </cfRule>
    <cfRule type="cellIs" dxfId="868" priority="969" stopIfTrue="1" operator="equal">
      <formula>"Ad"</formula>
    </cfRule>
    <cfRule type="cellIs" dxfId="867" priority="968" stopIfTrue="1" operator="equal">
      <formula>"Au"</formula>
    </cfRule>
  </conditionalFormatting>
  <conditionalFormatting sqref="BG56:BJ56">
    <cfRule type="cellIs" dxfId="866" priority="852" stopIfTrue="1" operator="equal">
      <formula>"Pc"</formula>
    </cfRule>
    <cfRule type="cellIs" dxfId="865" priority="853" stopIfTrue="1" operator="equal">
      <formula>"Fa"</formula>
    </cfRule>
    <cfRule type="cellIs" dxfId="864" priority="848" stopIfTrue="1" operator="equal">
      <formula>"Au"</formula>
    </cfRule>
    <cfRule type="cellIs" dxfId="863" priority="849" stopIfTrue="1" operator="equal">
      <formula>"Ad"</formula>
    </cfRule>
    <cfRule type="cellIs" dxfId="862" priority="850" stopIfTrue="1" operator="equal">
      <formula>"Va"</formula>
    </cfRule>
    <cfRule type="cellIs" dxfId="861" priority="851" stopIfTrue="1" operator="equal">
      <formula>"Lm"</formula>
    </cfRule>
  </conditionalFormatting>
  <conditionalFormatting sqref="BH8:BH25">
    <cfRule type="cellIs" dxfId="860" priority="204" stopIfTrue="1" operator="equal">
      <formula>"Pc"</formula>
    </cfRule>
    <cfRule type="cellIs" dxfId="859" priority="202" stopIfTrue="1" operator="equal">
      <formula>"Va"</formula>
    </cfRule>
    <cfRule type="cellIs" dxfId="858" priority="201" stopIfTrue="1" operator="equal">
      <formula>"Ad"</formula>
    </cfRule>
    <cfRule type="cellIs" dxfId="857" priority="200" stopIfTrue="1" operator="equal">
      <formula>"Au"</formula>
    </cfRule>
    <cfRule type="cellIs" dxfId="856" priority="203" stopIfTrue="1" operator="equal">
      <formula>"Lm"</formula>
    </cfRule>
    <cfRule type="cellIs" dxfId="855" priority="205" stopIfTrue="1" operator="equal">
      <formula>"Fa"</formula>
    </cfRule>
  </conditionalFormatting>
  <conditionalFormatting sqref="BH27:BH28">
    <cfRule type="cellIs" dxfId="854" priority="194" stopIfTrue="1" operator="equal">
      <formula>"Au"</formula>
    </cfRule>
    <cfRule type="cellIs" dxfId="853" priority="195" stopIfTrue="1" operator="equal">
      <formula>"Ad"</formula>
    </cfRule>
    <cfRule type="cellIs" dxfId="852" priority="196" stopIfTrue="1" operator="equal">
      <formula>"Va"</formula>
    </cfRule>
    <cfRule type="cellIs" dxfId="851" priority="197" stopIfTrue="1" operator="equal">
      <formula>"Lm"</formula>
    </cfRule>
    <cfRule type="cellIs" dxfId="850" priority="198" stopIfTrue="1" operator="equal">
      <formula>"Pc"</formula>
    </cfRule>
    <cfRule type="cellIs" dxfId="849" priority="199" stopIfTrue="1" operator="equal">
      <formula>"Fa"</formula>
    </cfRule>
  </conditionalFormatting>
  <conditionalFormatting sqref="BH30:BH31">
    <cfRule type="cellIs" dxfId="848" priority="193" stopIfTrue="1" operator="equal">
      <formula>"Fa"</formula>
    </cfRule>
    <cfRule type="cellIs" dxfId="847" priority="191" stopIfTrue="1" operator="equal">
      <formula>"Lm"</formula>
    </cfRule>
    <cfRule type="cellIs" dxfId="846" priority="190" stopIfTrue="1" operator="equal">
      <formula>"Va"</formula>
    </cfRule>
    <cfRule type="cellIs" dxfId="845" priority="189" stopIfTrue="1" operator="equal">
      <formula>"Ad"</formula>
    </cfRule>
    <cfRule type="cellIs" dxfId="844" priority="188" stopIfTrue="1" operator="equal">
      <formula>"Au"</formula>
    </cfRule>
    <cfRule type="cellIs" dxfId="843" priority="192" stopIfTrue="1" operator="equal">
      <formula>"Pc"</formula>
    </cfRule>
  </conditionalFormatting>
  <conditionalFormatting sqref="BH38">
    <cfRule type="cellIs" dxfId="842" priority="181" stopIfTrue="1" operator="equal">
      <formula>"Fa"</formula>
    </cfRule>
    <cfRule type="cellIs" dxfId="841" priority="186" stopIfTrue="1" operator="equal">
      <formula>"Pc"</formula>
    </cfRule>
    <cfRule type="cellIs" dxfId="840" priority="185" stopIfTrue="1" operator="equal">
      <formula>"Lm"</formula>
    </cfRule>
    <cfRule type="cellIs" dxfId="839" priority="184" stopIfTrue="1" operator="equal">
      <formula>"Va"</formula>
    </cfRule>
    <cfRule type="cellIs" dxfId="838" priority="183" stopIfTrue="1" operator="equal">
      <formula>"Ad"</formula>
    </cfRule>
    <cfRule type="cellIs" dxfId="837" priority="182" stopIfTrue="1" operator="equal">
      <formula>"Au"</formula>
    </cfRule>
    <cfRule type="cellIs" dxfId="836" priority="180" stopIfTrue="1" operator="equal">
      <formula>"Pc"</formula>
    </cfRule>
    <cfRule type="cellIs" dxfId="835" priority="177" stopIfTrue="1" operator="equal">
      <formula>"Ad"</formula>
    </cfRule>
    <cfRule type="cellIs" dxfId="834" priority="178" stopIfTrue="1" operator="equal">
      <formula>"Va"</formula>
    </cfRule>
    <cfRule type="cellIs" dxfId="833" priority="176" stopIfTrue="1" operator="equal">
      <formula>"Au"</formula>
    </cfRule>
    <cfRule type="cellIs" dxfId="832" priority="179" stopIfTrue="1" operator="equal">
      <formula>"Lm"</formula>
    </cfRule>
    <cfRule type="cellIs" dxfId="831" priority="187" stopIfTrue="1" operator="equal">
      <formula>"Fa"</formula>
    </cfRule>
  </conditionalFormatting>
  <conditionalFormatting sqref="BH45 BJ45 AN45 AP45 AR45 AT45 AV45 BB45 BD45">
    <cfRule type="cellIs" dxfId="830" priority="824" stopIfTrue="1" operator="equal">
      <formula>"Au"</formula>
    </cfRule>
  </conditionalFormatting>
  <conditionalFormatting sqref="BH47:BH48 BJ47:BJ48 AN47:AN48 AP47:AP48 AR47:AR48 AT47:AT48 AV47:AV48 BB47:BB48 BD47:BD48">
    <cfRule type="cellIs" dxfId="829" priority="980" stopIfTrue="1" operator="equal">
      <formula>"Au"</formula>
    </cfRule>
  </conditionalFormatting>
  <conditionalFormatting sqref="BI47:BJ48">
    <cfRule type="cellIs" dxfId="828" priority="123" stopIfTrue="1" operator="equal">
      <formula>"Ad"</formula>
    </cfRule>
    <cfRule type="cellIs" dxfId="827" priority="124" stopIfTrue="1" operator="equal">
      <formula>"Va"</formula>
    </cfRule>
    <cfRule type="cellIs" dxfId="826" priority="125" stopIfTrue="1" operator="equal">
      <formula>"Lm"</formula>
    </cfRule>
    <cfRule type="cellIs" dxfId="825" priority="126" stopIfTrue="1" operator="equal">
      <formula>"Pc"</formula>
    </cfRule>
    <cfRule type="cellIs" dxfId="824" priority="127" stopIfTrue="1" operator="equal">
      <formula>"Fa"</formula>
    </cfRule>
    <cfRule type="cellIs" dxfId="823" priority="122" stopIfTrue="1" operator="equal">
      <formula>"Au"</formula>
    </cfRule>
  </conditionalFormatting>
  <conditionalFormatting sqref="BJ8:BJ25">
    <cfRule type="cellIs" dxfId="822" priority="156" stopIfTrue="1" operator="equal">
      <formula>"Pc"</formula>
    </cfRule>
    <cfRule type="cellIs" dxfId="821" priority="157" stopIfTrue="1" operator="equal">
      <formula>"Fa"</formula>
    </cfRule>
    <cfRule type="cellIs" dxfId="820" priority="155" stopIfTrue="1" operator="equal">
      <formula>"Lm"</formula>
    </cfRule>
    <cfRule type="cellIs" dxfId="819" priority="154" stopIfTrue="1" operator="equal">
      <formula>"Va"</formula>
    </cfRule>
    <cfRule type="cellIs" dxfId="818" priority="153" stopIfTrue="1" operator="equal">
      <formula>"Ad"</formula>
    </cfRule>
    <cfRule type="cellIs" dxfId="817" priority="152" stopIfTrue="1" operator="equal">
      <formula>"Au"</formula>
    </cfRule>
  </conditionalFormatting>
  <conditionalFormatting sqref="BJ27:BJ28">
    <cfRule type="cellIs" dxfId="816" priority="147" stopIfTrue="1" operator="equal">
      <formula>"Ad"</formula>
    </cfRule>
    <cfRule type="cellIs" dxfId="815" priority="149" stopIfTrue="1" operator="equal">
      <formula>"Lm"</formula>
    </cfRule>
    <cfRule type="cellIs" dxfId="814" priority="146" stopIfTrue="1" operator="equal">
      <formula>"Au"</formula>
    </cfRule>
    <cfRule type="cellIs" dxfId="813" priority="150" stopIfTrue="1" operator="equal">
      <formula>"Pc"</formula>
    </cfRule>
    <cfRule type="cellIs" dxfId="812" priority="148" stopIfTrue="1" operator="equal">
      <formula>"Va"</formula>
    </cfRule>
    <cfRule type="cellIs" dxfId="811" priority="151" stopIfTrue="1" operator="equal">
      <formula>"Fa"</formula>
    </cfRule>
  </conditionalFormatting>
  <conditionalFormatting sqref="BJ30:BJ31">
    <cfRule type="cellIs" dxfId="810" priority="145" stopIfTrue="1" operator="equal">
      <formula>"Fa"</formula>
    </cfRule>
    <cfRule type="cellIs" dxfId="809" priority="143" stopIfTrue="1" operator="equal">
      <formula>"Lm"</formula>
    </cfRule>
    <cfRule type="cellIs" dxfId="808" priority="142" stopIfTrue="1" operator="equal">
      <formula>"Va"</formula>
    </cfRule>
    <cfRule type="cellIs" dxfId="807" priority="141" stopIfTrue="1" operator="equal">
      <formula>"Ad"</formula>
    </cfRule>
    <cfRule type="cellIs" dxfId="806" priority="140" stopIfTrue="1" operator="equal">
      <formula>"Au"</formula>
    </cfRule>
    <cfRule type="cellIs" dxfId="805" priority="144" stopIfTrue="1" operator="equal">
      <formula>"Pc"</formula>
    </cfRule>
  </conditionalFormatting>
  <conditionalFormatting sqref="BJ38">
    <cfRule type="cellIs" dxfId="804" priority="136" stopIfTrue="1" operator="equal">
      <formula>"Va"</formula>
    </cfRule>
    <cfRule type="cellIs" dxfId="803" priority="128" stopIfTrue="1" operator="equal">
      <formula>"Au"</formula>
    </cfRule>
    <cfRule type="cellIs" dxfId="802" priority="129" stopIfTrue="1" operator="equal">
      <formula>"Ad"</formula>
    </cfRule>
    <cfRule type="cellIs" dxfId="801" priority="130" stopIfTrue="1" operator="equal">
      <formula>"Va"</formula>
    </cfRule>
    <cfRule type="cellIs" dxfId="800" priority="131" stopIfTrue="1" operator="equal">
      <formula>"Lm"</formula>
    </cfRule>
    <cfRule type="cellIs" dxfId="799" priority="132" stopIfTrue="1" operator="equal">
      <formula>"Pc"</formula>
    </cfRule>
    <cfRule type="cellIs" dxfId="798" priority="133" stopIfTrue="1" operator="equal">
      <formula>"Fa"</formula>
    </cfRule>
    <cfRule type="cellIs" dxfId="797" priority="134" stopIfTrue="1" operator="equal">
      <formula>"Au"</formula>
    </cfRule>
    <cfRule type="cellIs" dxfId="796" priority="135" stopIfTrue="1" operator="equal">
      <formula>"Ad"</formula>
    </cfRule>
    <cfRule type="cellIs" dxfId="795" priority="137" stopIfTrue="1" operator="equal">
      <formula>"Lm"</formula>
    </cfRule>
    <cfRule type="cellIs" dxfId="794" priority="138" stopIfTrue="1" operator="equal">
      <formula>"Pc"</formula>
    </cfRule>
    <cfRule type="cellIs" dxfId="793" priority="139" stopIfTrue="1" operator="equal">
      <formula>"Fa"</formula>
    </cfRule>
  </conditionalFormatting>
  <conditionalFormatting sqref="BO47:BP48">
    <cfRule type="cellIs" dxfId="792" priority="70" stopIfTrue="1" operator="equal">
      <formula>"Va"</formula>
    </cfRule>
    <cfRule type="cellIs" dxfId="791" priority="69" stopIfTrue="1" operator="equal">
      <formula>"Ad"</formula>
    </cfRule>
    <cfRule type="cellIs" dxfId="790" priority="71" stopIfTrue="1" operator="equal">
      <formula>"Lm"</formula>
    </cfRule>
    <cfRule type="cellIs" dxfId="789" priority="72" stopIfTrue="1" operator="equal">
      <formula>"Pc"</formula>
    </cfRule>
    <cfRule type="cellIs" dxfId="788" priority="73" stopIfTrue="1" operator="equal">
      <formula>"Fa"</formula>
    </cfRule>
    <cfRule type="cellIs" dxfId="787" priority="68" stopIfTrue="1" operator="equal">
      <formula>"Au"</formula>
    </cfRule>
  </conditionalFormatting>
  <conditionalFormatting sqref="BO47:BR48">
    <cfRule type="cellIs" dxfId="786" priority="19" stopIfTrue="1" operator="equal">
      <formula>"Fa"</formula>
    </cfRule>
    <cfRule type="cellIs" dxfId="785" priority="14" stopIfTrue="1" operator="equal">
      <formula>"Au"</formula>
    </cfRule>
    <cfRule type="cellIs" dxfId="784" priority="18" stopIfTrue="1" operator="equal">
      <formula>"Pc"</formula>
    </cfRule>
    <cfRule type="cellIs" dxfId="783" priority="17" stopIfTrue="1" operator="equal">
      <formula>"Lm"</formula>
    </cfRule>
    <cfRule type="cellIs" dxfId="782" priority="16" stopIfTrue="1" operator="equal">
      <formula>"Va"</formula>
    </cfRule>
    <cfRule type="cellIs" dxfId="781" priority="15" stopIfTrue="1" operator="equal">
      <formula>"Ad"</formula>
    </cfRule>
  </conditionalFormatting>
  <conditionalFormatting sqref="BP8">
    <cfRule type="cellIs" dxfId="780" priority="113" stopIfTrue="1" operator="equal">
      <formula>"Lm"</formula>
    </cfRule>
    <cfRule type="cellIs" dxfId="779" priority="111" stopIfTrue="1" operator="equal">
      <formula>"Ad"</formula>
    </cfRule>
    <cfRule type="cellIs" dxfId="778" priority="110" stopIfTrue="1" operator="equal">
      <formula>"Au"</formula>
    </cfRule>
    <cfRule type="cellIs" dxfId="777" priority="112" stopIfTrue="1" operator="equal">
      <formula>"Va"</formula>
    </cfRule>
    <cfRule type="cellIs" dxfId="776" priority="114" stopIfTrue="1" operator="equal">
      <formula>"Pc"</formula>
    </cfRule>
    <cfRule type="cellIs" dxfId="775" priority="115" stopIfTrue="1" operator="equal">
      <formula>"Fa"</formula>
    </cfRule>
  </conditionalFormatting>
  <conditionalFormatting sqref="BP10:BP11">
    <cfRule type="cellIs" dxfId="774" priority="105" stopIfTrue="1" operator="equal">
      <formula>"Ad"</formula>
    </cfRule>
    <cfRule type="cellIs" dxfId="773" priority="104" stopIfTrue="1" operator="equal">
      <formula>"Au"</formula>
    </cfRule>
    <cfRule type="cellIs" dxfId="772" priority="106" stopIfTrue="1" operator="equal">
      <formula>"Va"</formula>
    </cfRule>
    <cfRule type="cellIs" dxfId="771" priority="109" stopIfTrue="1" operator="equal">
      <formula>"Fa"</formula>
    </cfRule>
    <cfRule type="cellIs" dxfId="770" priority="108" stopIfTrue="1" operator="equal">
      <formula>"Pc"</formula>
    </cfRule>
    <cfRule type="cellIs" dxfId="769" priority="107" stopIfTrue="1" operator="equal">
      <formula>"Lm"</formula>
    </cfRule>
  </conditionalFormatting>
  <conditionalFormatting sqref="BP13:BP25">
    <cfRule type="cellIs" dxfId="768" priority="103" stopIfTrue="1" operator="equal">
      <formula>"Fa"</formula>
    </cfRule>
    <cfRule type="cellIs" dxfId="767" priority="102" stopIfTrue="1" operator="equal">
      <formula>"Pc"</formula>
    </cfRule>
    <cfRule type="cellIs" dxfId="766" priority="101" stopIfTrue="1" operator="equal">
      <formula>"Lm"</formula>
    </cfRule>
    <cfRule type="cellIs" dxfId="765" priority="100" stopIfTrue="1" operator="equal">
      <formula>"Va"</formula>
    </cfRule>
    <cfRule type="cellIs" dxfId="764" priority="98" stopIfTrue="1" operator="equal">
      <formula>"Au"</formula>
    </cfRule>
    <cfRule type="cellIs" dxfId="763" priority="99" stopIfTrue="1" operator="equal">
      <formula>"Ad"</formula>
    </cfRule>
  </conditionalFormatting>
  <conditionalFormatting sqref="BP27">
    <cfRule type="cellIs" dxfId="762" priority="97" stopIfTrue="1" operator="equal">
      <formula>"Fa"</formula>
    </cfRule>
    <cfRule type="cellIs" dxfId="761" priority="96" stopIfTrue="1" operator="equal">
      <formula>"Pc"</formula>
    </cfRule>
    <cfRule type="cellIs" dxfId="760" priority="95" stopIfTrue="1" operator="equal">
      <formula>"Lm"</formula>
    </cfRule>
    <cfRule type="cellIs" dxfId="759" priority="94" stopIfTrue="1" operator="equal">
      <formula>"Va"</formula>
    </cfRule>
    <cfRule type="cellIs" dxfId="758" priority="92" stopIfTrue="1" operator="equal">
      <formula>"Au"</formula>
    </cfRule>
    <cfRule type="cellIs" dxfId="757" priority="93" stopIfTrue="1" operator="equal">
      <formula>"Ad"</formula>
    </cfRule>
  </conditionalFormatting>
  <conditionalFormatting sqref="BP30:BP37">
    <cfRule type="cellIs" dxfId="756" priority="86" stopIfTrue="1" operator="equal">
      <formula>"Au"</formula>
    </cfRule>
    <cfRule type="cellIs" dxfId="755" priority="88" stopIfTrue="1" operator="equal">
      <formula>"Va"</formula>
    </cfRule>
    <cfRule type="cellIs" dxfId="754" priority="87" stopIfTrue="1" operator="equal">
      <formula>"Ad"</formula>
    </cfRule>
    <cfRule type="cellIs" dxfId="753" priority="90" stopIfTrue="1" operator="equal">
      <formula>"Pc"</formula>
    </cfRule>
    <cfRule type="cellIs" dxfId="752" priority="91" stopIfTrue="1" operator="equal">
      <formula>"Fa"</formula>
    </cfRule>
    <cfRule type="cellIs" dxfId="751" priority="89" stopIfTrue="1" operator="equal">
      <formula>"Lm"</formula>
    </cfRule>
  </conditionalFormatting>
  <conditionalFormatting sqref="BP45 BR45">
    <cfRule type="cellIs" dxfId="750" priority="166" stopIfTrue="1" operator="equal">
      <formula>"Va"</formula>
    </cfRule>
    <cfRule type="cellIs" dxfId="749" priority="165" stopIfTrue="1" operator="equal">
      <formula>"Ad"</formula>
    </cfRule>
    <cfRule type="cellIs" dxfId="748" priority="164" stopIfTrue="1" operator="equal">
      <formula>"Au"</formula>
    </cfRule>
    <cfRule type="cellIs" dxfId="747" priority="172" stopIfTrue="1" operator="equal">
      <formula>"Va"</formula>
    </cfRule>
    <cfRule type="cellIs" dxfId="746" priority="173" stopIfTrue="1" operator="equal">
      <formula>"Lm"</formula>
    </cfRule>
    <cfRule type="cellIs" dxfId="745" priority="174" stopIfTrue="1" operator="equal">
      <formula>"Pc"</formula>
    </cfRule>
    <cfRule type="cellIs" dxfId="744" priority="175" stopIfTrue="1" operator="equal">
      <formula>"Fa"</formula>
    </cfRule>
    <cfRule type="cellIs" dxfId="743" priority="171" stopIfTrue="1" operator="equal">
      <formula>"Ad"</formula>
    </cfRule>
    <cfRule type="cellIs" dxfId="742" priority="170" stopIfTrue="1" operator="equal">
      <formula>"Au"</formula>
    </cfRule>
    <cfRule type="cellIs" dxfId="741" priority="169" stopIfTrue="1" operator="equal">
      <formula>"Fa"</formula>
    </cfRule>
    <cfRule type="cellIs" dxfId="740" priority="168" stopIfTrue="1" operator="equal">
      <formula>"Pc"</formula>
    </cfRule>
    <cfRule type="cellIs" dxfId="739" priority="167" stopIfTrue="1" operator="equal">
      <formula>"Lm"</formula>
    </cfRule>
  </conditionalFormatting>
  <conditionalFormatting sqref="BP47:BP48">
    <cfRule type="cellIs" dxfId="738" priority="84" stopIfTrue="1" operator="equal">
      <formula>"Pc"</formula>
    </cfRule>
    <cfRule type="cellIs" dxfId="737" priority="85" stopIfTrue="1" operator="equal">
      <formula>"Fa"</formula>
    </cfRule>
    <cfRule type="cellIs" dxfId="736" priority="82" stopIfTrue="1" operator="equal">
      <formula>"Va"</formula>
    </cfRule>
    <cfRule type="cellIs" dxfId="735" priority="83" stopIfTrue="1" operator="equal">
      <formula>"Lm"</formula>
    </cfRule>
    <cfRule type="cellIs" dxfId="734" priority="81" stopIfTrue="1" operator="equal">
      <formula>"Ad"</formula>
    </cfRule>
    <cfRule type="cellIs" dxfId="733" priority="80" stopIfTrue="1" operator="equal">
      <formula>"Au"</formula>
    </cfRule>
    <cfRule type="cellIs" dxfId="732" priority="79" stopIfTrue="1" operator="equal">
      <formula>"Fa"</formula>
    </cfRule>
    <cfRule type="cellIs" dxfId="731" priority="78" stopIfTrue="1" operator="equal">
      <formula>"Pc"</formula>
    </cfRule>
    <cfRule type="cellIs" dxfId="730" priority="77" stopIfTrue="1" operator="equal">
      <formula>"Lm"</formula>
    </cfRule>
    <cfRule type="cellIs" dxfId="729" priority="76" stopIfTrue="1" operator="equal">
      <formula>"Va"</formula>
    </cfRule>
    <cfRule type="cellIs" dxfId="728" priority="75" stopIfTrue="1" operator="equal">
      <formula>"Ad"</formula>
    </cfRule>
    <cfRule type="cellIs" dxfId="727" priority="74" stopIfTrue="1" operator="equal">
      <formula>"Au"</formula>
    </cfRule>
  </conditionalFormatting>
  <conditionalFormatting sqref="BQ47:BR48">
    <cfRule type="cellIs" dxfId="726" priority="11" stopIfTrue="1" operator="equal">
      <formula>"Lm"</formula>
    </cfRule>
    <cfRule type="cellIs" dxfId="725" priority="13" stopIfTrue="1" operator="equal">
      <formula>"Fa"</formula>
    </cfRule>
    <cfRule type="cellIs" dxfId="724" priority="12" stopIfTrue="1" operator="equal">
      <formula>"Pc"</formula>
    </cfRule>
    <cfRule type="cellIs" dxfId="723" priority="10" stopIfTrue="1" operator="equal">
      <formula>"Va"</formula>
    </cfRule>
    <cfRule type="cellIs" dxfId="722" priority="9" stopIfTrue="1" operator="equal">
      <formula>"Ad"</formula>
    </cfRule>
    <cfRule type="cellIs" dxfId="721" priority="8" stopIfTrue="1" operator="equal">
      <formula>"Au"</formula>
    </cfRule>
  </conditionalFormatting>
  <conditionalFormatting sqref="BR8:BR11">
    <cfRule type="cellIs" dxfId="720" priority="50" stopIfTrue="1" operator="equal">
      <formula>"Au"</formula>
    </cfRule>
    <cfRule type="cellIs" dxfId="719" priority="51" stopIfTrue="1" operator="equal">
      <formula>"Ad"</formula>
    </cfRule>
    <cfRule type="cellIs" dxfId="718" priority="52" stopIfTrue="1" operator="equal">
      <formula>"Va"</formula>
    </cfRule>
    <cfRule type="cellIs" dxfId="717" priority="53" stopIfTrue="1" operator="equal">
      <formula>"Lm"</formula>
    </cfRule>
    <cfRule type="cellIs" dxfId="716" priority="54" stopIfTrue="1" operator="equal">
      <formula>"Pc"</formula>
    </cfRule>
    <cfRule type="cellIs" dxfId="715" priority="55" stopIfTrue="1" operator="equal">
      <formula>"Fa"</formula>
    </cfRule>
  </conditionalFormatting>
  <conditionalFormatting sqref="BR13:BR25">
    <cfRule type="cellIs" dxfId="714" priority="49" stopIfTrue="1" operator="equal">
      <formula>"Fa"</formula>
    </cfRule>
    <cfRule type="cellIs" dxfId="713" priority="48" stopIfTrue="1" operator="equal">
      <formula>"Pc"</formula>
    </cfRule>
    <cfRule type="cellIs" dxfId="712" priority="47" stopIfTrue="1" operator="equal">
      <formula>"Lm"</formula>
    </cfRule>
    <cfRule type="cellIs" dxfId="711" priority="46" stopIfTrue="1" operator="equal">
      <formula>"Va"</formula>
    </cfRule>
    <cfRule type="cellIs" dxfId="710" priority="45" stopIfTrue="1" operator="equal">
      <formula>"Ad"</formula>
    </cfRule>
    <cfRule type="cellIs" dxfId="709" priority="44" stopIfTrue="1" operator="equal">
      <formula>"Au"</formula>
    </cfRule>
  </conditionalFormatting>
  <conditionalFormatting sqref="BR27">
    <cfRule type="cellIs" dxfId="708" priority="43" stopIfTrue="1" operator="equal">
      <formula>"Fa"</formula>
    </cfRule>
    <cfRule type="cellIs" dxfId="707" priority="42" stopIfTrue="1" operator="equal">
      <formula>"Pc"</formula>
    </cfRule>
    <cfRule type="cellIs" dxfId="706" priority="38" stopIfTrue="1" operator="equal">
      <formula>"Au"</formula>
    </cfRule>
    <cfRule type="cellIs" dxfId="705" priority="39" stopIfTrue="1" operator="equal">
      <formula>"Ad"</formula>
    </cfRule>
    <cfRule type="cellIs" dxfId="704" priority="40" stopIfTrue="1" operator="equal">
      <formula>"Va"</formula>
    </cfRule>
    <cfRule type="cellIs" dxfId="703" priority="41" stopIfTrue="1" operator="equal">
      <formula>"Lm"</formula>
    </cfRule>
  </conditionalFormatting>
  <conditionalFormatting sqref="BR30:BR37">
    <cfRule type="cellIs" dxfId="702" priority="5" stopIfTrue="1" operator="equal">
      <formula>"Lm"</formula>
    </cfRule>
    <cfRule type="cellIs" dxfId="701" priority="7" stopIfTrue="1" operator="equal">
      <formula>"Fa"</formula>
    </cfRule>
    <cfRule type="cellIs" dxfId="700" priority="6" stopIfTrue="1" operator="equal">
      <formula>"Pc"</formula>
    </cfRule>
    <cfRule type="cellIs" dxfId="699" priority="4" stopIfTrue="1" operator="equal">
      <formula>"Va"</formula>
    </cfRule>
    <cfRule type="cellIs" dxfId="698" priority="3" stopIfTrue="1" operator="equal">
      <formula>"Ad"</formula>
    </cfRule>
    <cfRule type="cellIs" dxfId="697" priority="2" stopIfTrue="1" operator="equal">
      <formula>"Au"</formula>
    </cfRule>
  </conditionalFormatting>
  <conditionalFormatting sqref="BR33">
    <cfRule type="cellIs" dxfId="696" priority="1" stopIfTrue="1" operator="equal">
      <formula>"Cn"</formula>
    </cfRule>
  </conditionalFormatting>
  <conditionalFormatting sqref="BR47:BR48">
    <cfRule type="cellIs" dxfId="695" priority="27" stopIfTrue="1" operator="equal">
      <formula>"Ad"</formula>
    </cfRule>
    <cfRule type="cellIs" dxfId="694" priority="25" stopIfTrue="1" operator="equal">
      <formula>"Fa"</formula>
    </cfRule>
    <cfRule type="cellIs" dxfId="693" priority="24" stopIfTrue="1" operator="equal">
      <formula>"Pc"</formula>
    </cfRule>
    <cfRule type="cellIs" dxfId="692" priority="23" stopIfTrue="1" operator="equal">
      <formula>"Lm"</formula>
    </cfRule>
    <cfRule type="cellIs" dxfId="691" priority="22" stopIfTrue="1" operator="equal">
      <formula>"Va"</formula>
    </cfRule>
    <cfRule type="cellIs" dxfId="690" priority="21" stopIfTrue="1" operator="equal">
      <formula>"Ad"</formula>
    </cfRule>
    <cfRule type="cellIs" dxfId="689" priority="31" stopIfTrue="1" operator="equal">
      <formula>"Fa"</formula>
    </cfRule>
    <cfRule type="cellIs" dxfId="688" priority="30" stopIfTrue="1" operator="equal">
      <formula>"Pc"</formula>
    </cfRule>
    <cfRule type="cellIs" dxfId="687" priority="29" stopIfTrue="1" operator="equal">
      <formula>"Lm"</formula>
    </cfRule>
    <cfRule type="cellIs" dxfId="686" priority="28" stopIfTrue="1" operator="equal">
      <formula>"Va"</formula>
    </cfRule>
    <cfRule type="cellIs" dxfId="685" priority="26" stopIfTrue="1" operator="equal">
      <formula>"Au"</formula>
    </cfRule>
    <cfRule type="cellIs" dxfId="684" priority="20" stopIfTrue="1" operator="equal">
      <formula>"Au"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8" sqref="C8:G5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232</v>
      </c>
      <c r="E4" s="14"/>
      <c r="F4" s="14"/>
      <c r="G4" s="15"/>
      <c r="H4" s="16"/>
      <c r="I4" s="316" t="s">
        <v>2</v>
      </c>
      <c r="J4" s="317"/>
      <c r="K4" s="284" t="s">
        <v>3</v>
      </c>
      <c r="L4" s="285"/>
      <c r="M4" s="284" t="s">
        <v>4</v>
      </c>
      <c r="N4" s="285"/>
      <c r="O4" s="284" t="s">
        <v>5</v>
      </c>
      <c r="P4" s="285"/>
      <c r="Q4" s="284" t="s">
        <v>6</v>
      </c>
      <c r="R4" s="285"/>
      <c r="S4" s="284" t="s">
        <v>7</v>
      </c>
      <c r="T4" s="285"/>
      <c r="U4" s="316" t="s">
        <v>8</v>
      </c>
      <c r="V4" s="317"/>
      <c r="W4" s="316" t="s">
        <v>2</v>
      </c>
      <c r="X4" s="317"/>
      <c r="Y4" s="284" t="s">
        <v>3</v>
      </c>
      <c r="Z4" s="285"/>
      <c r="AA4" s="284" t="s">
        <v>4</v>
      </c>
      <c r="AB4" s="285"/>
      <c r="AC4" s="284" t="s">
        <v>5</v>
      </c>
      <c r="AD4" s="285"/>
      <c r="AE4" s="284" t="s">
        <v>6</v>
      </c>
      <c r="AF4" s="285"/>
      <c r="AG4" s="284" t="s">
        <v>7</v>
      </c>
      <c r="AH4" s="285"/>
      <c r="AI4" s="316" t="s">
        <v>8</v>
      </c>
      <c r="AJ4" s="317"/>
      <c r="AK4" s="316" t="s">
        <v>2</v>
      </c>
      <c r="AL4" s="317"/>
      <c r="AM4" s="284" t="s">
        <v>3</v>
      </c>
      <c r="AN4" s="285"/>
      <c r="AO4" s="284" t="s">
        <v>4</v>
      </c>
      <c r="AP4" s="285"/>
      <c r="AQ4" s="284" t="s">
        <v>5</v>
      </c>
      <c r="AR4" s="285"/>
      <c r="AS4" s="284" t="s">
        <v>6</v>
      </c>
      <c r="AT4" s="285"/>
      <c r="AU4" s="284" t="s">
        <v>7</v>
      </c>
      <c r="AV4" s="285"/>
      <c r="AW4" s="316" t="s">
        <v>8</v>
      </c>
      <c r="AX4" s="317"/>
      <c r="AY4" s="316" t="s">
        <v>2</v>
      </c>
      <c r="AZ4" s="317"/>
      <c r="BA4" s="284" t="s">
        <v>3</v>
      </c>
      <c r="BB4" s="285"/>
      <c r="BC4" s="284" t="s">
        <v>4</v>
      </c>
      <c r="BD4" s="285"/>
      <c r="BE4" s="284" t="s">
        <v>5</v>
      </c>
      <c r="BF4" s="285"/>
      <c r="BG4" s="284" t="s">
        <v>6</v>
      </c>
      <c r="BH4" s="285"/>
      <c r="BI4" s="284" t="s">
        <v>7</v>
      </c>
      <c r="BJ4" s="285"/>
      <c r="BK4" s="316" t="s">
        <v>8</v>
      </c>
      <c r="BL4" s="317"/>
      <c r="BM4" s="316" t="s">
        <v>2</v>
      </c>
      <c r="BN4" s="317"/>
      <c r="BO4" s="284" t="s">
        <v>3</v>
      </c>
      <c r="BP4" s="285"/>
      <c r="BQ4" s="284" t="s">
        <v>4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45200</v>
      </c>
      <c r="J5" s="280"/>
      <c r="K5" s="277">
        <v>45201</v>
      </c>
      <c r="L5" s="278"/>
      <c r="M5" s="277">
        <v>45202</v>
      </c>
      <c r="N5" s="278"/>
      <c r="O5" s="277">
        <v>45203</v>
      </c>
      <c r="P5" s="278"/>
      <c r="Q5" s="277">
        <v>45204</v>
      </c>
      <c r="R5" s="278"/>
      <c r="S5" s="277">
        <v>45205</v>
      </c>
      <c r="T5" s="278"/>
      <c r="U5" s="279">
        <v>45206</v>
      </c>
      <c r="V5" s="280"/>
      <c r="W5" s="279">
        <v>45207</v>
      </c>
      <c r="X5" s="280"/>
      <c r="Y5" s="277">
        <v>45208</v>
      </c>
      <c r="Z5" s="278"/>
      <c r="AA5" s="277">
        <v>45209</v>
      </c>
      <c r="AB5" s="278"/>
      <c r="AC5" s="277">
        <v>45210</v>
      </c>
      <c r="AD5" s="278"/>
      <c r="AE5" s="277">
        <v>45211</v>
      </c>
      <c r="AF5" s="278"/>
      <c r="AG5" s="277">
        <v>45212</v>
      </c>
      <c r="AH5" s="278"/>
      <c r="AI5" s="279">
        <v>45213</v>
      </c>
      <c r="AJ5" s="280"/>
      <c r="AK5" s="279">
        <v>45214</v>
      </c>
      <c r="AL5" s="280"/>
      <c r="AM5" s="277">
        <v>45215</v>
      </c>
      <c r="AN5" s="278"/>
      <c r="AO5" s="277">
        <v>45216</v>
      </c>
      <c r="AP5" s="278"/>
      <c r="AQ5" s="277">
        <v>45217</v>
      </c>
      <c r="AR5" s="278"/>
      <c r="AS5" s="277">
        <v>45218</v>
      </c>
      <c r="AT5" s="278"/>
      <c r="AU5" s="277">
        <v>45219</v>
      </c>
      <c r="AV5" s="278"/>
      <c r="AW5" s="279">
        <v>45220</v>
      </c>
      <c r="AX5" s="280"/>
      <c r="AY5" s="279">
        <v>45221</v>
      </c>
      <c r="AZ5" s="280"/>
      <c r="BA5" s="277">
        <v>45222</v>
      </c>
      <c r="BB5" s="278"/>
      <c r="BC5" s="277">
        <v>45223</v>
      </c>
      <c r="BD5" s="278"/>
      <c r="BE5" s="277">
        <v>45224</v>
      </c>
      <c r="BF5" s="278"/>
      <c r="BG5" s="277">
        <v>45225</v>
      </c>
      <c r="BH5" s="278"/>
      <c r="BI5" s="277">
        <v>45226</v>
      </c>
      <c r="BJ5" s="278"/>
      <c r="BK5" s="279">
        <v>45227</v>
      </c>
      <c r="BL5" s="280"/>
      <c r="BM5" s="279">
        <v>45228</v>
      </c>
      <c r="BN5" s="280"/>
      <c r="BO5" s="277">
        <v>45229</v>
      </c>
      <c r="BP5" s="278"/>
      <c r="BQ5" s="277">
        <v>45230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0" t="s">
        <v>21</v>
      </c>
      <c r="V6" s="21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0" t="s">
        <v>21</v>
      </c>
      <c r="AJ6" s="21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0" t="s">
        <v>21</v>
      </c>
      <c r="AX6" s="21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0" t="s">
        <v>21</v>
      </c>
      <c r="BL6" s="21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3"/>
      <c r="L8" s="64"/>
      <c r="M8" s="61"/>
      <c r="N8" s="62"/>
      <c r="O8" s="63"/>
      <c r="P8" s="64"/>
      <c r="Q8" s="63"/>
      <c r="R8" s="64"/>
      <c r="S8" s="63"/>
      <c r="T8" s="64"/>
      <c r="U8" s="67">
        <v>0</v>
      </c>
      <c r="V8" s="68" t="s">
        <v>34</v>
      </c>
      <c r="W8" s="67">
        <v>0</v>
      </c>
      <c r="X8" s="68" t="s">
        <v>34</v>
      </c>
      <c r="Y8" s="63"/>
      <c r="Z8" s="64"/>
      <c r="AA8" s="61"/>
      <c r="AB8" s="62"/>
      <c r="AC8" s="63"/>
      <c r="AD8" s="64"/>
      <c r="AE8" s="63"/>
      <c r="AF8" s="64"/>
      <c r="AG8" s="63"/>
      <c r="AH8" s="64"/>
      <c r="AI8" s="67">
        <v>0</v>
      </c>
      <c r="AJ8" s="68" t="s">
        <v>34</v>
      </c>
      <c r="AK8" s="67">
        <v>0</v>
      </c>
      <c r="AL8" s="68" t="s">
        <v>34</v>
      </c>
      <c r="AM8" s="63"/>
      <c r="AN8" s="64"/>
      <c r="AO8" s="61"/>
      <c r="AP8" s="62"/>
      <c r="AQ8" s="63"/>
      <c r="AR8" s="64"/>
      <c r="AS8" s="63"/>
      <c r="AT8" s="64"/>
      <c r="AU8" s="63"/>
      <c r="AV8" s="64"/>
      <c r="AW8" s="67">
        <v>0</v>
      </c>
      <c r="AX8" s="68" t="s">
        <v>34</v>
      </c>
      <c r="AY8" s="67">
        <v>0</v>
      </c>
      <c r="AZ8" s="68" t="s">
        <v>34</v>
      </c>
      <c r="BA8" s="63"/>
      <c r="BB8" s="64"/>
      <c r="BC8" s="61"/>
      <c r="BD8" s="62"/>
      <c r="BE8" s="63"/>
      <c r="BF8" s="64"/>
      <c r="BG8" s="63"/>
      <c r="BH8" s="64"/>
      <c r="BI8" s="63"/>
      <c r="BJ8" s="64"/>
      <c r="BK8" s="67">
        <v>0</v>
      </c>
      <c r="BL8" s="68" t="s">
        <v>34</v>
      </c>
      <c r="BM8" s="67">
        <v>0</v>
      </c>
      <c r="BN8" s="68" t="s">
        <v>34</v>
      </c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78">
        <v>0</v>
      </c>
      <c r="J9" s="79" t="s">
        <v>34</v>
      </c>
      <c r="K9" s="82"/>
      <c r="L9" s="83"/>
      <c r="M9" s="80"/>
      <c r="N9" s="81"/>
      <c r="O9" s="82"/>
      <c r="P9" s="83"/>
      <c r="Q9" s="82"/>
      <c r="R9" s="83"/>
      <c r="S9" s="82"/>
      <c r="T9" s="83"/>
      <c r="U9" s="78">
        <v>0</v>
      </c>
      <c r="V9" s="79" t="s">
        <v>34</v>
      </c>
      <c r="W9" s="78">
        <v>0</v>
      </c>
      <c r="X9" s="79" t="s">
        <v>34</v>
      </c>
      <c r="Y9" s="82"/>
      <c r="Z9" s="83"/>
      <c r="AA9" s="80"/>
      <c r="AB9" s="81"/>
      <c r="AC9" s="82"/>
      <c r="AD9" s="83"/>
      <c r="AE9" s="82"/>
      <c r="AF9" s="83"/>
      <c r="AG9" s="82"/>
      <c r="AH9" s="83"/>
      <c r="AI9" s="78">
        <v>0</v>
      </c>
      <c r="AJ9" s="79" t="s">
        <v>34</v>
      </c>
      <c r="AK9" s="78">
        <v>0</v>
      </c>
      <c r="AL9" s="79" t="s">
        <v>34</v>
      </c>
      <c r="AM9" s="82"/>
      <c r="AN9" s="83"/>
      <c r="AO9" s="80"/>
      <c r="AP9" s="81"/>
      <c r="AQ9" s="82"/>
      <c r="AR9" s="83"/>
      <c r="AS9" s="82"/>
      <c r="AT9" s="83"/>
      <c r="AU9" s="82"/>
      <c r="AV9" s="83"/>
      <c r="AW9" s="78">
        <v>0</v>
      </c>
      <c r="AX9" s="79" t="s">
        <v>34</v>
      </c>
      <c r="AY9" s="78">
        <v>0</v>
      </c>
      <c r="AZ9" s="79" t="s">
        <v>34</v>
      </c>
      <c r="BA9" s="82"/>
      <c r="BB9" s="83"/>
      <c r="BC9" s="80"/>
      <c r="BD9" s="81"/>
      <c r="BE9" s="82"/>
      <c r="BF9" s="83"/>
      <c r="BG9" s="82"/>
      <c r="BH9" s="83"/>
      <c r="BI9" s="82"/>
      <c r="BJ9" s="83"/>
      <c r="BK9" s="78">
        <v>0</v>
      </c>
      <c r="BL9" s="79" t="s">
        <v>34</v>
      </c>
      <c r="BM9" s="78">
        <v>0</v>
      </c>
      <c r="BN9" s="79" t="s">
        <v>34</v>
      </c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78">
        <v>0</v>
      </c>
      <c r="J10" s="79" t="s">
        <v>34</v>
      </c>
      <c r="K10" s="82"/>
      <c r="L10" s="83"/>
      <c r="M10" s="80"/>
      <c r="N10" s="81"/>
      <c r="O10" s="82"/>
      <c r="P10" s="83"/>
      <c r="Q10" s="82"/>
      <c r="R10" s="83"/>
      <c r="S10" s="82"/>
      <c r="T10" s="83"/>
      <c r="U10" s="78">
        <v>0</v>
      </c>
      <c r="V10" s="79" t="s">
        <v>34</v>
      </c>
      <c r="W10" s="78">
        <v>0</v>
      </c>
      <c r="X10" s="79" t="s">
        <v>34</v>
      </c>
      <c r="Y10" s="82"/>
      <c r="Z10" s="83"/>
      <c r="AA10" s="80"/>
      <c r="AB10" s="81"/>
      <c r="AC10" s="82"/>
      <c r="AD10" s="83"/>
      <c r="AE10" s="82"/>
      <c r="AF10" s="83"/>
      <c r="AG10" s="82"/>
      <c r="AH10" s="83"/>
      <c r="AI10" s="78">
        <v>0</v>
      </c>
      <c r="AJ10" s="79" t="s">
        <v>34</v>
      </c>
      <c r="AK10" s="78">
        <v>0</v>
      </c>
      <c r="AL10" s="79" t="s">
        <v>34</v>
      </c>
      <c r="AM10" s="82"/>
      <c r="AN10" s="83"/>
      <c r="AO10" s="80"/>
      <c r="AP10" s="81"/>
      <c r="AQ10" s="82"/>
      <c r="AR10" s="83"/>
      <c r="AS10" s="82"/>
      <c r="AT10" s="83"/>
      <c r="AU10" s="82"/>
      <c r="AV10" s="83"/>
      <c r="AW10" s="78">
        <v>0</v>
      </c>
      <c r="AX10" s="79" t="s">
        <v>34</v>
      </c>
      <c r="AY10" s="78">
        <v>0</v>
      </c>
      <c r="AZ10" s="79" t="s">
        <v>34</v>
      </c>
      <c r="BA10" s="82"/>
      <c r="BB10" s="83"/>
      <c r="BC10" s="80"/>
      <c r="BD10" s="81"/>
      <c r="BE10" s="82"/>
      <c r="BF10" s="83"/>
      <c r="BG10" s="82"/>
      <c r="BH10" s="83"/>
      <c r="BI10" s="82"/>
      <c r="BJ10" s="83"/>
      <c r="BK10" s="78">
        <v>0</v>
      </c>
      <c r="BL10" s="79" t="s">
        <v>34</v>
      </c>
      <c r="BM10" s="78">
        <v>0</v>
      </c>
      <c r="BN10" s="79" t="s">
        <v>34</v>
      </c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82"/>
      <c r="L11" s="83"/>
      <c r="M11" s="80"/>
      <c r="N11" s="81"/>
      <c r="O11" s="82"/>
      <c r="P11" s="83"/>
      <c r="Q11" s="82"/>
      <c r="R11" s="83"/>
      <c r="S11" s="82"/>
      <c r="T11" s="83"/>
      <c r="U11" s="78">
        <v>0</v>
      </c>
      <c r="V11" s="79" t="s">
        <v>34</v>
      </c>
      <c r="W11" s="78">
        <v>0</v>
      </c>
      <c r="X11" s="79" t="s">
        <v>34</v>
      </c>
      <c r="Y11" s="82"/>
      <c r="Z11" s="83"/>
      <c r="AA11" s="80"/>
      <c r="AB11" s="81"/>
      <c r="AC11" s="82"/>
      <c r="AD11" s="83"/>
      <c r="AE11" s="82"/>
      <c r="AF11" s="83"/>
      <c r="AG11" s="82"/>
      <c r="AH11" s="83"/>
      <c r="AI11" s="78">
        <v>0</v>
      </c>
      <c r="AJ11" s="79" t="s">
        <v>34</v>
      </c>
      <c r="AK11" s="78">
        <v>0</v>
      </c>
      <c r="AL11" s="79" t="s">
        <v>34</v>
      </c>
      <c r="AM11" s="82"/>
      <c r="AN11" s="83"/>
      <c r="AO11" s="80"/>
      <c r="AP11" s="81"/>
      <c r="AQ11" s="82"/>
      <c r="AR11" s="83"/>
      <c r="AS11" s="82"/>
      <c r="AT11" s="83"/>
      <c r="AU11" s="82"/>
      <c r="AV11" s="83"/>
      <c r="AW11" s="78">
        <v>0</v>
      </c>
      <c r="AX11" s="79" t="s">
        <v>34</v>
      </c>
      <c r="AY11" s="78">
        <v>0</v>
      </c>
      <c r="AZ11" s="79" t="s">
        <v>34</v>
      </c>
      <c r="BA11" s="82"/>
      <c r="BB11" s="83"/>
      <c r="BC11" s="80"/>
      <c r="BD11" s="81"/>
      <c r="BE11" s="82"/>
      <c r="BF11" s="83"/>
      <c r="BG11" s="82"/>
      <c r="BH11" s="83"/>
      <c r="BI11" s="82"/>
      <c r="BJ11" s="83"/>
      <c r="BK11" s="78">
        <v>0</v>
      </c>
      <c r="BL11" s="79" t="s">
        <v>34</v>
      </c>
      <c r="BM11" s="78">
        <v>0</v>
      </c>
      <c r="BN11" s="79" t="s">
        <v>34</v>
      </c>
      <c r="BO11" s="82"/>
      <c r="BP11" s="83"/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78">
        <v>0</v>
      </c>
      <c r="J12" s="79" t="s">
        <v>34</v>
      </c>
      <c r="K12" s="82"/>
      <c r="L12" s="83"/>
      <c r="M12" s="80"/>
      <c r="N12" s="81"/>
      <c r="O12" s="82"/>
      <c r="P12" s="83"/>
      <c r="Q12" s="82"/>
      <c r="R12" s="83"/>
      <c r="S12" s="82"/>
      <c r="T12" s="83"/>
      <c r="U12" s="78">
        <v>0</v>
      </c>
      <c r="V12" s="79" t="s">
        <v>34</v>
      </c>
      <c r="W12" s="78">
        <v>0</v>
      </c>
      <c r="X12" s="79" t="s">
        <v>34</v>
      </c>
      <c r="Y12" s="82"/>
      <c r="Z12" s="83"/>
      <c r="AA12" s="80"/>
      <c r="AB12" s="81"/>
      <c r="AC12" s="82"/>
      <c r="AD12" s="83"/>
      <c r="AE12" s="82"/>
      <c r="AF12" s="83"/>
      <c r="AG12" s="82"/>
      <c r="AH12" s="83"/>
      <c r="AI12" s="78">
        <v>0</v>
      </c>
      <c r="AJ12" s="79" t="s">
        <v>34</v>
      </c>
      <c r="AK12" s="78">
        <v>0</v>
      </c>
      <c r="AL12" s="79" t="s">
        <v>34</v>
      </c>
      <c r="AM12" s="82"/>
      <c r="AN12" s="83"/>
      <c r="AO12" s="80"/>
      <c r="AP12" s="81"/>
      <c r="AQ12" s="82"/>
      <c r="AR12" s="83"/>
      <c r="AS12" s="82"/>
      <c r="AT12" s="83"/>
      <c r="AU12" s="82"/>
      <c r="AV12" s="83"/>
      <c r="AW12" s="78">
        <v>0</v>
      </c>
      <c r="AX12" s="79" t="s">
        <v>34</v>
      </c>
      <c r="AY12" s="78">
        <v>0</v>
      </c>
      <c r="AZ12" s="79" t="s">
        <v>34</v>
      </c>
      <c r="BA12" s="82"/>
      <c r="BB12" s="83"/>
      <c r="BC12" s="80"/>
      <c r="BD12" s="81"/>
      <c r="BE12" s="82"/>
      <c r="BF12" s="83"/>
      <c r="BG12" s="82"/>
      <c r="BH12" s="83"/>
      <c r="BI12" s="82"/>
      <c r="BJ12" s="83"/>
      <c r="BK12" s="78">
        <v>0</v>
      </c>
      <c r="BL12" s="79" t="s">
        <v>34</v>
      </c>
      <c r="BM12" s="78">
        <v>0</v>
      </c>
      <c r="BN12" s="79" t="s">
        <v>34</v>
      </c>
      <c r="BO12" s="82"/>
      <c r="BP12" s="83"/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82"/>
      <c r="L13" s="83"/>
      <c r="M13" s="80"/>
      <c r="N13" s="81"/>
      <c r="O13" s="82"/>
      <c r="P13" s="83"/>
      <c r="Q13" s="82"/>
      <c r="R13" s="83"/>
      <c r="S13" s="82"/>
      <c r="T13" s="83"/>
      <c r="U13" s="78">
        <v>0</v>
      </c>
      <c r="V13" s="79" t="s">
        <v>34</v>
      </c>
      <c r="W13" s="78">
        <v>0</v>
      </c>
      <c r="X13" s="79" t="s">
        <v>34</v>
      </c>
      <c r="Y13" s="82"/>
      <c r="Z13" s="83"/>
      <c r="AA13" s="80"/>
      <c r="AB13" s="81"/>
      <c r="AC13" s="82"/>
      <c r="AD13" s="83"/>
      <c r="AE13" s="82"/>
      <c r="AF13" s="83"/>
      <c r="AG13" s="82"/>
      <c r="AH13" s="83"/>
      <c r="AI13" s="78">
        <v>0</v>
      </c>
      <c r="AJ13" s="79" t="s">
        <v>34</v>
      </c>
      <c r="AK13" s="78">
        <v>0</v>
      </c>
      <c r="AL13" s="79" t="s">
        <v>34</v>
      </c>
      <c r="AM13" s="82"/>
      <c r="AN13" s="83"/>
      <c r="AO13" s="80"/>
      <c r="AP13" s="81"/>
      <c r="AQ13" s="82"/>
      <c r="AR13" s="83"/>
      <c r="AS13" s="82"/>
      <c r="AT13" s="83"/>
      <c r="AU13" s="82"/>
      <c r="AV13" s="83"/>
      <c r="AW13" s="78">
        <v>0</v>
      </c>
      <c r="AX13" s="79" t="s">
        <v>34</v>
      </c>
      <c r="AY13" s="78">
        <v>0</v>
      </c>
      <c r="AZ13" s="79" t="s">
        <v>34</v>
      </c>
      <c r="BA13" s="82"/>
      <c r="BB13" s="83"/>
      <c r="BC13" s="80"/>
      <c r="BD13" s="81"/>
      <c r="BE13" s="82"/>
      <c r="BF13" s="83"/>
      <c r="BG13" s="82"/>
      <c r="BH13" s="83"/>
      <c r="BI13" s="82"/>
      <c r="BJ13" s="83"/>
      <c r="BK13" s="78">
        <v>0</v>
      </c>
      <c r="BL13" s="79" t="s">
        <v>34</v>
      </c>
      <c r="BM13" s="78">
        <v>0</v>
      </c>
      <c r="BN13" s="79" t="s">
        <v>34</v>
      </c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82"/>
      <c r="L14" s="83"/>
      <c r="M14" s="80"/>
      <c r="N14" s="81"/>
      <c r="O14" s="82"/>
      <c r="P14" s="83"/>
      <c r="Q14" s="82"/>
      <c r="R14" s="83"/>
      <c r="S14" s="82"/>
      <c r="T14" s="83"/>
      <c r="U14" s="78">
        <v>0</v>
      </c>
      <c r="V14" s="79" t="s">
        <v>34</v>
      </c>
      <c r="W14" s="78">
        <v>0</v>
      </c>
      <c r="X14" s="79" t="s">
        <v>34</v>
      </c>
      <c r="Y14" s="82"/>
      <c r="Z14" s="83"/>
      <c r="AA14" s="80"/>
      <c r="AB14" s="81"/>
      <c r="AC14" s="82"/>
      <c r="AD14" s="83"/>
      <c r="AE14" s="82"/>
      <c r="AF14" s="83"/>
      <c r="AG14" s="82"/>
      <c r="AH14" s="83"/>
      <c r="AI14" s="78">
        <v>0</v>
      </c>
      <c r="AJ14" s="79" t="s">
        <v>34</v>
      </c>
      <c r="AK14" s="78">
        <v>0</v>
      </c>
      <c r="AL14" s="79" t="s">
        <v>34</v>
      </c>
      <c r="AM14" s="82"/>
      <c r="AN14" s="83"/>
      <c r="AO14" s="80"/>
      <c r="AP14" s="81"/>
      <c r="AQ14" s="82"/>
      <c r="AR14" s="83"/>
      <c r="AS14" s="82"/>
      <c r="AT14" s="83"/>
      <c r="AU14" s="82"/>
      <c r="AV14" s="83"/>
      <c r="AW14" s="78">
        <v>0</v>
      </c>
      <c r="AX14" s="79" t="s">
        <v>34</v>
      </c>
      <c r="AY14" s="78">
        <v>0</v>
      </c>
      <c r="AZ14" s="79" t="s">
        <v>34</v>
      </c>
      <c r="BA14" s="82"/>
      <c r="BB14" s="83"/>
      <c r="BC14" s="80"/>
      <c r="BD14" s="81"/>
      <c r="BE14" s="82"/>
      <c r="BF14" s="83"/>
      <c r="BG14" s="82"/>
      <c r="BH14" s="83"/>
      <c r="BI14" s="82"/>
      <c r="BJ14" s="83"/>
      <c r="BK14" s="78">
        <v>0</v>
      </c>
      <c r="BL14" s="79" t="s">
        <v>34</v>
      </c>
      <c r="BM14" s="78">
        <v>0</v>
      </c>
      <c r="BN14" s="79" t="s">
        <v>34</v>
      </c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82"/>
      <c r="L15" s="83"/>
      <c r="M15" s="80"/>
      <c r="N15" s="81"/>
      <c r="O15" s="82"/>
      <c r="P15" s="83"/>
      <c r="Q15" s="82"/>
      <c r="R15" s="83"/>
      <c r="S15" s="82"/>
      <c r="T15" s="83"/>
      <c r="U15" s="78">
        <v>0</v>
      </c>
      <c r="V15" s="79" t="s">
        <v>34</v>
      </c>
      <c r="W15" s="78">
        <v>0</v>
      </c>
      <c r="X15" s="79" t="s">
        <v>34</v>
      </c>
      <c r="Y15" s="82"/>
      <c r="Z15" s="83"/>
      <c r="AA15" s="80"/>
      <c r="AB15" s="81"/>
      <c r="AC15" s="82"/>
      <c r="AD15" s="83"/>
      <c r="AE15" s="82"/>
      <c r="AF15" s="83"/>
      <c r="AG15" s="82"/>
      <c r="AH15" s="83"/>
      <c r="AI15" s="78">
        <v>0</v>
      </c>
      <c r="AJ15" s="79" t="s">
        <v>34</v>
      </c>
      <c r="AK15" s="78">
        <v>0</v>
      </c>
      <c r="AL15" s="79" t="s">
        <v>34</v>
      </c>
      <c r="AM15" s="82"/>
      <c r="AN15" s="83"/>
      <c r="AO15" s="80"/>
      <c r="AP15" s="81"/>
      <c r="AQ15" s="82"/>
      <c r="AR15" s="83"/>
      <c r="AS15" s="82"/>
      <c r="AT15" s="83"/>
      <c r="AU15" s="82"/>
      <c r="AV15" s="83"/>
      <c r="AW15" s="78">
        <v>0</v>
      </c>
      <c r="AX15" s="79" t="s">
        <v>34</v>
      </c>
      <c r="AY15" s="78">
        <v>0</v>
      </c>
      <c r="AZ15" s="79" t="s">
        <v>34</v>
      </c>
      <c r="BA15" s="82"/>
      <c r="BB15" s="83"/>
      <c r="BC15" s="80"/>
      <c r="BD15" s="81"/>
      <c r="BE15" s="82"/>
      <c r="BF15" s="83"/>
      <c r="BG15" s="82"/>
      <c r="BH15" s="83"/>
      <c r="BI15" s="82"/>
      <c r="BJ15" s="83"/>
      <c r="BK15" s="78">
        <v>0</v>
      </c>
      <c r="BL15" s="79" t="s">
        <v>34</v>
      </c>
      <c r="BM15" s="78">
        <v>0</v>
      </c>
      <c r="BN15" s="79" t="s">
        <v>34</v>
      </c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82"/>
      <c r="L16" s="83"/>
      <c r="M16" s="80"/>
      <c r="N16" s="81"/>
      <c r="O16" s="82"/>
      <c r="P16" s="83"/>
      <c r="Q16" s="82"/>
      <c r="R16" s="83"/>
      <c r="S16" s="82"/>
      <c r="T16" s="83"/>
      <c r="U16" s="78">
        <v>0</v>
      </c>
      <c r="V16" s="79" t="s">
        <v>34</v>
      </c>
      <c r="W16" s="78">
        <v>0</v>
      </c>
      <c r="X16" s="79" t="s">
        <v>34</v>
      </c>
      <c r="Y16" s="82"/>
      <c r="Z16" s="83"/>
      <c r="AA16" s="80"/>
      <c r="AB16" s="81"/>
      <c r="AC16" s="82"/>
      <c r="AD16" s="83"/>
      <c r="AE16" s="82"/>
      <c r="AF16" s="83"/>
      <c r="AG16" s="82"/>
      <c r="AH16" s="83"/>
      <c r="AI16" s="78">
        <v>0</v>
      </c>
      <c r="AJ16" s="79" t="s">
        <v>34</v>
      </c>
      <c r="AK16" s="78">
        <v>0</v>
      </c>
      <c r="AL16" s="79" t="s">
        <v>34</v>
      </c>
      <c r="AM16" s="82"/>
      <c r="AN16" s="83"/>
      <c r="AO16" s="80"/>
      <c r="AP16" s="81"/>
      <c r="AQ16" s="82"/>
      <c r="AR16" s="83"/>
      <c r="AS16" s="82"/>
      <c r="AT16" s="83"/>
      <c r="AU16" s="82"/>
      <c r="AV16" s="83"/>
      <c r="AW16" s="78">
        <v>0</v>
      </c>
      <c r="AX16" s="79" t="s">
        <v>34</v>
      </c>
      <c r="AY16" s="78">
        <v>0</v>
      </c>
      <c r="AZ16" s="79" t="s">
        <v>34</v>
      </c>
      <c r="BA16" s="82"/>
      <c r="BB16" s="83"/>
      <c r="BC16" s="80"/>
      <c r="BD16" s="81"/>
      <c r="BE16" s="82"/>
      <c r="BF16" s="83"/>
      <c r="BG16" s="82"/>
      <c r="BH16" s="83"/>
      <c r="BI16" s="82"/>
      <c r="BJ16" s="83"/>
      <c r="BK16" s="78">
        <v>0</v>
      </c>
      <c r="BL16" s="79" t="s">
        <v>34</v>
      </c>
      <c r="BM16" s="78">
        <v>0</v>
      </c>
      <c r="BN16" s="79" t="s">
        <v>34</v>
      </c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82"/>
      <c r="L17" s="83"/>
      <c r="M17" s="80"/>
      <c r="N17" s="81"/>
      <c r="O17" s="82"/>
      <c r="P17" s="83"/>
      <c r="Q17" s="82"/>
      <c r="R17" s="83"/>
      <c r="S17" s="82"/>
      <c r="T17" s="83"/>
      <c r="U17" s="78">
        <v>0</v>
      </c>
      <c r="V17" s="79" t="s">
        <v>34</v>
      </c>
      <c r="W17" s="78">
        <v>0</v>
      </c>
      <c r="X17" s="79" t="s">
        <v>34</v>
      </c>
      <c r="Y17" s="82"/>
      <c r="Z17" s="83"/>
      <c r="AA17" s="80"/>
      <c r="AB17" s="81"/>
      <c r="AC17" s="82"/>
      <c r="AD17" s="83"/>
      <c r="AE17" s="82"/>
      <c r="AF17" s="83"/>
      <c r="AG17" s="82"/>
      <c r="AH17" s="83"/>
      <c r="AI17" s="78">
        <v>0</v>
      </c>
      <c r="AJ17" s="79" t="s">
        <v>34</v>
      </c>
      <c r="AK17" s="78">
        <v>0</v>
      </c>
      <c r="AL17" s="79" t="s">
        <v>34</v>
      </c>
      <c r="AM17" s="82"/>
      <c r="AN17" s="83"/>
      <c r="AO17" s="80"/>
      <c r="AP17" s="81"/>
      <c r="AQ17" s="82"/>
      <c r="AR17" s="83"/>
      <c r="AS17" s="82"/>
      <c r="AT17" s="83"/>
      <c r="AU17" s="82"/>
      <c r="AV17" s="83"/>
      <c r="AW17" s="78">
        <v>0</v>
      </c>
      <c r="AX17" s="79" t="s">
        <v>34</v>
      </c>
      <c r="AY17" s="78">
        <v>0</v>
      </c>
      <c r="AZ17" s="79" t="s">
        <v>34</v>
      </c>
      <c r="BA17" s="82"/>
      <c r="BB17" s="83"/>
      <c r="BC17" s="80"/>
      <c r="BD17" s="81"/>
      <c r="BE17" s="82"/>
      <c r="BF17" s="83"/>
      <c r="BG17" s="82"/>
      <c r="BH17" s="83"/>
      <c r="BI17" s="82"/>
      <c r="BJ17" s="83"/>
      <c r="BK17" s="78">
        <v>0</v>
      </c>
      <c r="BL17" s="79" t="s">
        <v>34</v>
      </c>
      <c r="BM17" s="78">
        <v>0</v>
      </c>
      <c r="BN17" s="79" t="s">
        <v>34</v>
      </c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82"/>
      <c r="L18" s="83"/>
      <c r="M18" s="80"/>
      <c r="N18" s="81"/>
      <c r="O18" s="82"/>
      <c r="P18" s="83"/>
      <c r="Q18" s="82"/>
      <c r="R18" s="83"/>
      <c r="S18" s="82"/>
      <c r="T18" s="83"/>
      <c r="U18" s="78">
        <v>0</v>
      </c>
      <c r="V18" s="79" t="s">
        <v>34</v>
      </c>
      <c r="W18" s="78">
        <v>0</v>
      </c>
      <c r="X18" s="79" t="s">
        <v>34</v>
      </c>
      <c r="Y18" s="82"/>
      <c r="Z18" s="83"/>
      <c r="AA18" s="80"/>
      <c r="AB18" s="81"/>
      <c r="AC18" s="82"/>
      <c r="AD18" s="83"/>
      <c r="AE18" s="82"/>
      <c r="AF18" s="83"/>
      <c r="AG18" s="82"/>
      <c r="AH18" s="83"/>
      <c r="AI18" s="78">
        <v>0</v>
      </c>
      <c r="AJ18" s="79" t="s">
        <v>34</v>
      </c>
      <c r="AK18" s="78">
        <v>0</v>
      </c>
      <c r="AL18" s="79" t="s">
        <v>34</v>
      </c>
      <c r="AM18" s="82"/>
      <c r="AN18" s="83"/>
      <c r="AO18" s="80"/>
      <c r="AP18" s="81"/>
      <c r="AQ18" s="82"/>
      <c r="AR18" s="83"/>
      <c r="AS18" s="82"/>
      <c r="AT18" s="83"/>
      <c r="AU18" s="82"/>
      <c r="AV18" s="83"/>
      <c r="AW18" s="78">
        <v>0</v>
      </c>
      <c r="AX18" s="79" t="s">
        <v>34</v>
      </c>
      <c r="AY18" s="78">
        <v>0</v>
      </c>
      <c r="AZ18" s="79" t="s">
        <v>34</v>
      </c>
      <c r="BA18" s="82"/>
      <c r="BB18" s="83"/>
      <c r="BC18" s="80"/>
      <c r="BD18" s="81"/>
      <c r="BE18" s="82"/>
      <c r="BF18" s="83"/>
      <c r="BG18" s="82"/>
      <c r="BH18" s="83"/>
      <c r="BI18" s="82"/>
      <c r="BJ18" s="83"/>
      <c r="BK18" s="78">
        <v>0</v>
      </c>
      <c r="BL18" s="79" t="s">
        <v>34</v>
      </c>
      <c r="BM18" s="78">
        <v>0</v>
      </c>
      <c r="BN18" s="79" t="s">
        <v>34</v>
      </c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82"/>
      <c r="L19" s="83"/>
      <c r="M19" s="80"/>
      <c r="N19" s="81"/>
      <c r="O19" s="82"/>
      <c r="P19" s="83"/>
      <c r="Q19" s="82"/>
      <c r="R19" s="83"/>
      <c r="S19" s="82"/>
      <c r="T19" s="83"/>
      <c r="U19" s="78">
        <v>0</v>
      </c>
      <c r="V19" s="79" t="s">
        <v>34</v>
      </c>
      <c r="W19" s="78">
        <v>0</v>
      </c>
      <c r="X19" s="79" t="s">
        <v>34</v>
      </c>
      <c r="Y19" s="82"/>
      <c r="Z19" s="83"/>
      <c r="AA19" s="80"/>
      <c r="AB19" s="81"/>
      <c r="AC19" s="82"/>
      <c r="AD19" s="83"/>
      <c r="AE19" s="82"/>
      <c r="AF19" s="83"/>
      <c r="AG19" s="82"/>
      <c r="AH19" s="83"/>
      <c r="AI19" s="78">
        <v>0</v>
      </c>
      <c r="AJ19" s="79" t="s">
        <v>34</v>
      </c>
      <c r="AK19" s="78">
        <v>0</v>
      </c>
      <c r="AL19" s="79" t="s">
        <v>34</v>
      </c>
      <c r="AM19" s="82"/>
      <c r="AN19" s="83"/>
      <c r="AO19" s="80"/>
      <c r="AP19" s="81"/>
      <c r="AQ19" s="82"/>
      <c r="AR19" s="83"/>
      <c r="AS19" s="82"/>
      <c r="AT19" s="83"/>
      <c r="AU19" s="82"/>
      <c r="AV19" s="83"/>
      <c r="AW19" s="78">
        <v>0</v>
      </c>
      <c r="AX19" s="79" t="s">
        <v>34</v>
      </c>
      <c r="AY19" s="78">
        <v>0</v>
      </c>
      <c r="AZ19" s="79" t="s">
        <v>34</v>
      </c>
      <c r="BA19" s="82"/>
      <c r="BB19" s="83"/>
      <c r="BC19" s="80"/>
      <c r="BD19" s="81"/>
      <c r="BE19" s="82"/>
      <c r="BF19" s="83"/>
      <c r="BG19" s="82"/>
      <c r="BH19" s="83"/>
      <c r="BI19" s="82"/>
      <c r="BJ19" s="83"/>
      <c r="BK19" s="78">
        <v>0</v>
      </c>
      <c r="BL19" s="79" t="s">
        <v>34</v>
      </c>
      <c r="BM19" s="78">
        <v>0</v>
      </c>
      <c r="BN19" s="79" t="s">
        <v>34</v>
      </c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82"/>
      <c r="L20" s="83"/>
      <c r="M20" s="80"/>
      <c r="N20" s="81"/>
      <c r="O20" s="82"/>
      <c r="P20" s="83"/>
      <c r="Q20" s="82"/>
      <c r="R20" s="83"/>
      <c r="S20" s="82"/>
      <c r="T20" s="83"/>
      <c r="U20" s="78">
        <v>0</v>
      </c>
      <c r="V20" s="79" t="s">
        <v>34</v>
      </c>
      <c r="W20" s="78">
        <v>0</v>
      </c>
      <c r="X20" s="79" t="s">
        <v>34</v>
      </c>
      <c r="Y20" s="82"/>
      <c r="Z20" s="83"/>
      <c r="AA20" s="80"/>
      <c r="AB20" s="81"/>
      <c r="AC20" s="82"/>
      <c r="AD20" s="83"/>
      <c r="AE20" s="82"/>
      <c r="AF20" s="83"/>
      <c r="AG20" s="82"/>
      <c r="AH20" s="83"/>
      <c r="AI20" s="78">
        <v>0</v>
      </c>
      <c r="AJ20" s="79" t="s">
        <v>34</v>
      </c>
      <c r="AK20" s="78">
        <v>0</v>
      </c>
      <c r="AL20" s="79" t="s">
        <v>34</v>
      </c>
      <c r="AM20" s="82"/>
      <c r="AN20" s="83"/>
      <c r="AO20" s="80"/>
      <c r="AP20" s="81"/>
      <c r="AQ20" s="82"/>
      <c r="AR20" s="83"/>
      <c r="AS20" s="82"/>
      <c r="AT20" s="83"/>
      <c r="AU20" s="82"/>
      <c r="AV20" s="83"/>
      <c r="AW20" s="78">
        <v>0</v>
      </c>
      <c r="AX20" s="79" t="s">
        <v>34</v>
      </c>
      <c r="AY20" s="78">
        <v>0</v>
      </c>
      <c r="AZ20" s="79" t="s">
        <v>34</v>
      </c>
      <c r="BA20" s="82"/>
      <c r="BB20" s="83"/>
      <c r="BC20" s="80"/>
      <c r="BD20" s="81"/>
      <c r="BE20" s="82"/>
      <c r="BF20" s="83"/>
      <c r="BG20" s="82"/>
      <c r="BH20" s="83"/>
      <c r="BI20" s="82"/>
      <c r="BJ20" s="83"/>
      <c r="BK20" s="78">
        <v>0</v>
      </c>
      <c r="BL20" s="79" t="s">
        <v>34</v>
      </c>
      <c r="BM20" s="78">
        <v>0</v>
      </c>
      <c r="BN20" s="79" t="s">
        <v>34</v>
      </c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82"/>
      <c r="L21" s="83"/>
      <c r="M21" s="80"/>
      <c r="N21" s="81"/>
      <c r="O21" s="82"/>
      <c r="P21" s="83"/>
      <c r="Q21" s="82"/>
      <c r="R21" s="83"/>
      <c r="S21" s="82"/>
      <c r="T21" s="83"/>
      <c r="U21" s="78">
        <v>0</v>
      </c>
      <c r="V21" s="79" t="s">
        <v>34</v>
      </c>
      <c r="W21" s="78">
        <v>0</v>
      </c>
      <c r="X21" s="79" t="s">
        <v>34</v>
      </c>
      <c r="Y21" s="82"/>
      <c r="Z21" s="83"/>
      <c r="AA21" s="80"/>
      <c r="AB21" s="81"/>
      <c r="AC21" s="82"/>
      <c r="AD21" s="83"/>
      <c r="AE21" s="82"/>
      <c r="AF21" s="83"/>
      <c r="AG21" s="82"/>
      <c r="AH21" s="83"/>
      <c r="AI21" s="78">
        <v>0</v>
      </c>
      <c r="AJ21" s="79" t="s">
        <v>34</v>
      </c>
      <c r="AK21" s="78">
        <v>0</v>
      </c>
      <c r="AL21" s="79" t="s">
        <v>34</v>
      </c>
      <c r="AM21" s="82"/>
      <c r="AN21" s="83"/>
      <c r="AO21" s="80"/>
      <c r="AP21" s="81"/>
      <c r="AQ21" s="82"/>
      <c r="AR21" s="83"/>
      <c r="AS21" s="82"/>
      <c r="AT21" s="83"/>
      <c r="AU21" s="82"/>
      <c r="AV21" s="83"/>
      <c r="AW21" s="78">
        <v>0</v>
      </c>
      <c r="AX21" s="79" t="s">
        <v>34</v>
      </c>
      <c r="AY21" s="78">
        <v>0</v>
      </c>
      <c r="AZ21" s="79" t="s">
        <v>34</v>
      </c>
      <c r="BA21" s="82"/>
      <c r="BB21" s="83"/>
      <c r="BC21" s="80"/>
      <c r="BD21" s="81"/>
      <c r="BE21" s="82"/>
      <c r="BF21" s="83"/>
      <c r="BG21" s="82"/>
      <c r="BH21" s="83"/>
      <c r="BI21" s="82"/>
      <c r="BJ21" s="83"/>
      <c r="BK21" s="78">
        <v>0</v>
      </c>
      <c r="BL21" s="79" t="s">
        <v>34</v>
      </c>
      <c r="BM21" s="78">
        <v>0</v>
      </c>
      <c r="BN21" s="79" t="s">
        <v>34</v>
      </c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34</v>
      </c>
      <c r="K22" s="82"/>
      <c r="L22" s="83"/>
      <c r="M22" s="80"/>
      <c r="N22" s="81"/>
      <c r="O22" s="82"/>
      <c r="P22" s="83"/>
      <c r="Q22" s="82"/>
      <c r="R22" s="83"/>
      <c r="S22" s="82"/>
      <c r="T22" s="83"/>
      <c r="U22" s="78">
        <v>0</v>
      </c>
      <c r="V22" s="79" t="s">
        <v>34</v>
      </c>
      <c r="W22" s="78">
        <v>0</v>
      </c>
      <c r="X22" s="79" t="s">
        <v>34</v>
      </c>
      <c r="Y22" s="82"/>
      <c r="Z22" s="83"/>
      <c r="AA22" s="80"/>
      <c r="AB22" s="81"/>
      <c r="AC22" s="82"/>
      <c r="AD22" s="83"/>
      <c r="AE22" s="82"/>
      <c r="AF22" s="83"/>
      <c r="AG22" s="82"/>
      <c r="AH22" s="83"/>
      <c r="AI22" s="78">
        <v>0</v>
      </c>
      <c r="AJ22" s="79" t="s">
        <v>34</v>
      </c>
      <c r="AK22" s="78">
        <v>0</v>
      </c>
      <c r="AL22" s="79" t="s">
        <v>34</v>
      </c>
      <c r="AM22" s="82"/>
      <c r="AN22" s="83"/>
      <c r="AO22" s="82"/>
      <c r="AP22" s="81"/>
      <c r="AQ22" s="82"/>
      <c r="AR22" s="83"/>
      <c r="AS22" s="82"/>
      <c r="AT22" s="83"/>
      <c r="AU22" s="82"/>
      <c r="AV22" s="83"/>
      <c r="AW22" s="78">
        <v>0</v>
      </c>
      <c r="AX22" s="79" t="s">
        <v>34</v>
      </c>
      <c r="AY22" s="78">
        <v>0</v>
      </c>
      <c r="AZ22" s="79" t="s">
        <v>34</v>
      </c>
      <c r="BA22" s="82"/>
      <c r="BB22" s="83"/>
      <c r="BC22" s="80"/>
      <c r="BD22" s="81"/>
      <c r="BE22" s="82"/>
      <c r="BF22" s="83"/>
      <c r="BG22" s="82"/>
      <c r="BH22" s="83"/>
      <c r="BI22" s="82"/>
      <c r="BJ22" s="83"/>
      <c r="BK22" s="78">
        <v>0</v>
      </c>
      <c r="BL22" s="79" t="s">
        <v>34</v>
      </c>
      <c r="BM22" s="78">
        <v>0</v>
      </c>
      <c r="BN22" s="79" t="s">
        <v>34</v>
      </c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78">
        <v>0</v>
      </c>
      <c r="J23" s="79" t="s">
        <v>34</v>
      </c>
      <c r="K23" s="82"/>
      <c r="L23" s="83"/>
      <c r="M23" s="80"/>
      <c r="N23" s="81"/>
      <c r="O23" s="82"/>
      <c r="P23" s="83"/>
      <c r="Q23" s="82"/>
      <c r="R23" s="83"/>
      <c r="S23" s="82"/>
      <c r="T23" s="83"/>
      <c r="U23" s="78">
        <v>0</v>
      </c>
      <c r="V23" s="79" t="s">
        <v>34</v>
      </c>
      <c r="W23" s="78">
        <v>0</v>
      </c>
      <c r="X23" s="79" t="s">
        <v>34</v>
      </c>
      <c r="Y23" s="82"/>
      <c r="Z23" s="83"/>
      <c r="AA23" s="80"/>
      <c r="AB23" s="81"/>
      <c r="AC23" s="82"/>
      <c r="AD23" s="83"/>
      <c r="AE23" s="82"/>
      <c r="AF23" s="83"/>
      <c r="AG23" s="82"/>
      <c r="AH23" s="83"/>
      <c r="AI23" s="78">
        <v>0</v>
      </c>
      <c r="AJ23" s="79" t="s">
        <v>34</v>
      </c>
      <c r="AK23" s="78">
        <v>0</v>
      </c>
      <c r="AL23" s="79" t="s">
        <v>34</v>
      </c>
      <c r="AM23" s="82"/>
      <c r="AN23" s="83"/>
      <c r="AO23" s="80"/>
      <c r="AP23" s="81"/>
      <c r="AQ23" s="82"/>
      <c r="AR23" s="83"/>
      <c r="AS23" s="82"/>
      <c r="AT23" s="83"/>
      <c r="AU23" s="82"/>
      <c r="AV23" s="83"/>
      <c r="AW23" s="78">
        <v>0</v>
      </c>
      <c r="AX23" s="79" t="s">
        <v>34</v>
      </c>
      <c r="AY23" s="78">
        <v>0</v>
      </c>
      <c r="AZ23" s="79" t="s">
        <v>34</v>
      </c>
      <c r="BA23" s="82"/>
      <c r="BB23" s="83"/>
      <c r="BC23" s="80"/>
      <c r="BD23" s="81"/>
      <c r="BE23" s="82"/>
      <c r="BF23" s="83"/>
      <c r="BG23" s="82"/>
      <c r="BH23" s="83"/>
      <c r="BI23" s="82"/>
      <c r="BJ23" s="83"/>
      <c r="BK23" s="78">
        <v>0</v>
      </c>
      <c r="BL23" s="79" t="s">
        <v>34</v>
      </c>
      <c r="BM23" s="78">
        <v>0</v>
      </c>
      <c r="BN23" s="79" t="s">
        <v>34</v>
      </c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78">
        <v>0</v>
      </c>
      <c r="J24" s="79" t="s">
        <v>34</v>
      </c>
      <c r="K24" s="82"/>
      <c r="L24" s="83"/>
      <c r="M24" s="80"/>
      <c r="N24" s="81"/>
      <c r="O24" s="82"/>
      <c r="P24" s="83"/>
      <c r="Q24" s="82"/>
      <c r="R24" s="83"/>
      <c r="S24" s="82"/>
      <c r="T24" s="83"/>
      <c r="U24" s="78">
        <v>0</v>
      </c>
      <c r="V24" s="79" t="s">
        <v>34</v>
      </c>
      <c r="W24" s="78">
        <v>0</v>
      </c>
      <c r="X24" s="79" t="s">
        <v>34</v>
      </c>
      <c r="Y24" s="82"/>
      <c r="Z24" s="83"/>
      <c r="AA24" s="80"/>
      <c r="AB24" s="81"/>
      <c r="AC24" s="82"/>
      <c r="AD24" s="83"/>
      <c r="AE24" s="82"/>
      <c r="AF24" s="83"/>
      <c r="AG24" s="82"/>
      <c r="AH24" s="83"/>
      <c r="AI24" s="78">
        <v>0</v>
      </c>
      <c r="AJ24" s="79" t="s">
        <v>34</v>
      </c>
      <c r="AK24" s="78">
        <v>0</v>
      </c>
      <c r="AL24" s="79" t="s">
        <v>34</v>
      </c>
      <c r="AM24" s="82"/>
      <c r="AN24" s="83"/>
      <c r="AO24" s="80"/>
      <c r="AP24" s="81"/>
      <c r="AQ24" s="82"/>
      <c r="AR24" s="83"/>
      <c r="AS24" s="82"/>
      <c r="AT24" s="83"/>
      <c r="AU24" s="82"/>
      <c r="AV24" s="83"/>
      <c r="AW24" s="78">
        <v>0</v>
      </c>
      <c r="AX24" s="79" t="s">
        <v>34</v>
      </c>
      <c r="AY24" s="78">
        <v>0</v>
      </c>
      <c r="AZ24" s="79" t="s">
        <v>34</v>
      </c>
      <c r="BA24" s="82"/>
      <c r="BB24" s="83"/>
      <c r="BC24" s="80"/>
      <c r="BD24" s="81"/>
      <c r="BE24" s="82"/>
      <c r="BF24" s="83"/>
      <c r="BG24" s="82"/>
      <c r="BH24" s="83"/>
      <c r="BI24" s="82"/>
      <c r="BJ24" s="83"/>
      <c r="BK24" s="78">
        <v>0</v>
      </c>
      <c r="BL24" s="79" t="s">
        <v>34</v>
      </c>
      <c r="BM24" s="78">
        <v>0</v>
      </c>
      <c r="BN24" s="79" t="s">
        <v>34</v>
      </c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78">
        <v>0</v>
      </c>
      <c r="J25" s="79" t="s">
        <v>237</v>
      </c>
      <c r="K25" s="82">
        <v>0</v>
      </c>
      <c r="L25" s="83" t="s">
        <v>237</v>
      </c>
      <c r="M25" s="82">
        <v>0</v>
      </c>
      <c r="N25" s="83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78">
        <v>0</v>
      </c>
      <c r="V25" s="79" t="s">
        <v>237</v>
      </c>
      <c r="W25" s="78">
        <v>0</v>
      </c>
      <c r="X25" s="79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78">
        <v>0</v>
      </c>
      <c r="AJ25" s="79" t="s">
        <v>237</v>
      </c>
      <c r="AK25" s="78">
        <v>0</v>
      </c>
      <c r="AL25" s="79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2">
        <v>0</v>
      </c>
      <c r="AV25" s="83" t="s">
        <v>237</v>
      </c>
      <c r="AW25" s="78">
        <v>0</v>
      </c>
      <c r="AX25" s="79" t="s">
        <v>237</v>
      </c>
      <c r="AY25" s="78">
        <v>0</v>
      </c>
      <c r="AZ25" s="79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2">
        <v>0</v>
      </c>
      <c r="BF25" s="83" t="s">
        <v>237</v>
      </c>
      <c r="BG25" s="82"/>
      <c r="BH25" s="83"/>
      <c r="BI25" s="82"/>
      <c r="BJ25" s="83"/>
      <c r="BK25" s="78">
        <v>0</v>
      </c>
      <c r="BL25" s="79" t="s">
        <v>34</v>
      </c>
      <c r="BM25" s="78">
        <v>0</v>
      </c>
      <c r="BN25" s="79" t="s">
        <v>34</v>
      </c>
      <c r="BO25" s="82"/>
      <c r="BP25" s="83"/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2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25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2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78">
        <v>0</v>
      </c>
      <c r="J26" s="79" t="s">
        <v>34</v>
      </c>
      <c r="K26" s="82"/>
      <c r="L26" s="83"/>
      <c r="M26" s="80"/>
      <c r="N26" s="81"/>
      <c r="O26" s="82"/>
      <c r="P26" s="83"/>
      <c r="Q26" s="82"/>
      <c r="R26" s="83"/>
      <c r="S26" s="82"/>
      <c r="T26" s="83"/>
      <c r="U26" s="78">
        <v>0</v>
      </c>
      <c r="V26" s="79" t="s">
        <v>34</v>
      </c>
      <c r="W26" s="78">
        <v>0</v>
      </c>
      <c r="X26" s="79" t="s">
        <v>34</v>
      </c>
      <c r="Y26" s="82"/>
      <c r="Z26" s="83"/>
      <c r="AA26" s="80"/>
      <c r="AB26" s="81"/>
      <c r="AC26" s="82"/>
      <c r="AD26" s="83"/>
      <c r="AE26" s="82"/>
      <c r="AF26" s="83"/>
      <c r="AG26" s="82"/>
      <c r="AH26" s="83"/>
      <c r="AI26" s="78">
        <v>0</v>
      </c>
      <c r="AJ26" s="79" t="s">
        <v>34</v>
      </c>
      <c r="AK26" s="78">
        <v>0</v>
      </c>
      <c r="AL26" s="79" t="s">
        <v>34</v>
      </c>
      <c r="AM26" s="82"/>
      <c r="AN26" s="83"/>
      <c r="AO26" s="80"/>
      <c r="AP26" s="81"/>
      <c r="AQ26" s="82"/>
      <c r="AR26" s="83"/>
      <c r="AS26" s="82"/>
      <c r="AT26" s="83"/>
      <c r="AU26" s="82"/>
      <c r="AV26" s="83"/>
      <c r="AW26" s="78">
        <v>0</v>
      </c>
      <c r="AX26" s="79" t="s">
        <v>34</v>
      </c>
      <c r="AY26" s="78">
        <v>0</v>
      </c>
      <c r="AZ26" s="79" t="s">
        <v>34</v>
      </c>
      <c r="BA26" s="82"/>
      <c r="BB26" s="83"/>
      <c r="BC26" s="80"/>
      <c r="BD26" s="81"/>
      <c r="BE26" s="82"/>
      <c r="BF26" s="83"/>
      <c r="BG26" s="82"/>
      <c r="BH26" s="83"/>
      <c r="BI26" s="82"/>
      <c r="BJ26" s="83"/>
      <c r="BK26" s="78">
        <v>0</v>
      </c>
      <c r="BL26" s="79" t="s">
        <v>34</v>
      </c>
      <c r="BM26" s="78">
        <v>0</v>
      </c>
      <c r="BN26" s="79" t="s">
        <v>34</v>
      </c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78">
        <v>0</v>
      </c>
      <c r="J27" s="79" t="s">
        <v>34</v>
      </c>
      <c r="K27" s="82"/>
      <c r="L27" s="83"/>
      <c r="M27" s="80"/>
      <c r="N27" s="81"/>
      <c r="O27" s="82"/>
      <c r="P27" s="83"/>
      <c r="Q27" s="82"/>
      <c r="R27" s="83"/>
      <c r="S27" s="82"/>
      <c r="T27" s="83"/>
      <c r="U27" s="78">
        <v>0</v>
      </c>
      <c r="V27" s="79" t="s">
        <v>34</v>
      </c>
      <c r="W27" s="78">
        <v>0</v>
      </c>
      <c r="X27" s="79" t="s">
        <v>34</v>
      </c>
      <c r="Y27" s="82"/>
      <c r="Z27" s="83"/>
      <c r="AA27" s="80"/>
      <c r="AB27" s="81"/>
      <c r="AC27" s="82"/>
      <c r="AD27" s="83"/>
      <c r="AE27" s="82"/>
      <c r="AF27" s="83"/>
      <c r="AG27" s="82"/>
      <c r="AH27" s="83"/>
      <c r="AI27" s="78">
        <v>0</v>
      </c>
      <c r="AJ27" s="79" t="s">
        <v>34</v>
      </c>
      <c r="AK27" s="78">
        <v>0</v>
      </c>
      <c r="AL27" s="79" t="s">
        <v>34</v>
      </c>
      <c r="AM27" s="82"/>
      <c r="AN27" s="83"/>
      <c r="AO27" s="80"/>
      <c r="AP27" s="81"/>
      <c r="AQ27" s="82"/>
      <c r="AR27" s="83"/>
      <c r="AS27" s="82"/>
      <c r="AT27" s="83"/>
      <c r="AU27" s="82"/>
      <c r="AV27" s="83"/>
      <c r="AW27" s="78">
        <v>0</v>
      </c>
      <c r="AX27" s="79" t="s">
        <v>34</v>
      </c>
      <c r="AY27" s="78">
        <v>0</v>
      </c>
      <c r="AZ27" s="79" t="s">
        <v>34</v>
      </c>
      <c r="BA27" s="82"/>
      <c r="BB27" s="83"/>
      <c r="BC27" s="80"/>
      <c r="BD27" s="81"/>
      <c r="BE27" s="82"/>
      <c r="BF27" s="83"/>
      <c r="BG27" s="82"/>
      <c r="BH27" s="83"/>
      <c r="BI27" s="82"/>
      <c r="BJ27" s="83"/>
      <c r="BK27" s="78">
        <v>0</v>
      </c>
      <c r="BL27" s="79" t="s">
        <v>34</v>
      </c>
      <c r="BM27" s="78">
        <v>0</v>
      </c>
      <c r="BN27" s="79" t="s">
        <v>34</v>
      </c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78">
        <v>0</v>
      </c>
      <c r="J28" s="79" t="s">
        <v>34</v>
      </c>
      <c r="K28" s="82"/>
      <c r="L28" s="83"/>
      <c r="M28" s="80"/>
      <c r="N28" s="81"/>
      <c r="O28" s="82"/>
      <c r="P28" s="83"/>
      <c r="Q28" s="82"/>
      <c r="R28" s="83"/>
      <c r="S28" s="82"/>
      <c r="T28" s="83"/>
      <c r="U28" s="78">
        <v>0</v>
      </c>
      <c r="V28" s="79" t="s">
        <v>34</v>
      </c>
      <c r="W28" s="78">
        <v>0</v>
      </c>
      <c r="X28" s="79" t="s">
        <v>34</v>
      </c>
      <c r="Y28" s="82"/>
      <c r="Z28" s="83"/>
      <c r="AA28" s="80"/>
      <c r="AB28" s="81"/>
      <c r="AC28" s="82"/>
      <c r="AD28" s="83"/>
      <c r="AE28" s="82"/>
      <c r="AF28" s="83"/>
      <c r="AG28" s="82"/>
      <c r="AH28" s="83"/>
      <c r="AI28" s="78">
        <v>0</v>
      </c>
      <c r="AJ28" s="79" t="s">
        <v>34</v>
      </c>
      <c r="AK28" s="78">
        <v>0</v>
      </c>
      <c r="AL28" s="79" t="s">
        <v>34</v>
      </c>
      <c r="AM28" s="82"/>
      <c r="AN28" s="83"/>
      <c r="AO28" s="80"/>
      <c r="AP28" s="81"/>
      <c r="AQ28" s="82"/>
      <c r="AR28" s="83"/>
      <c r="AS28" s="82"/>
      <c r="AT28" s="83"/>
      <c r="AU28" s="82"/>
      <c r="AV28" s="83"/>
      <c r="AW28" s="78">
        <v>0</v>
      </c>
      <c r="AX28" s="79" t="s">
        <v>34</v>
      </c>
      <c r="AY28" s="78">
        <v>0</v>
      </c>
      <c r="AZ28" s="79" t="s">
        <v>34</v>
      </c>
      <c r="BA28" s="82"/>
      <c r="BB28" s="83"/>
      <c r="BC28" s="80"/>
      <c r="BD28" s="81"/>
      <c r="BE28" s="82"/>
      <c r="BF28" s="83"/>
      <c r="BG28" s="82"/>
      <c r="BH28" s="83"/>
      <c r="BI28" s="82"/>
      <c r="BJ28" s="83"/>
      <c r="BK28" s="78">
        <v>0</v>
      </c>
      <c r="BL28" s="79" t="s">
        <v>34</v>
      </c>
      <c r="BM28" s="78">
        <v>0</v>
      </c>
      <c r="BN28" s="79" t="s">
        <v>34</v>
      </c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78">
        <v>0</v>
      </c>
      <c r="J29" s="79" t="s">
        <v>34</v>
      </c>
      <c r="K29" s="82"/>
      <c r="L29" s="83"/>
      <c r="M29" s="80"/>
      <c r="N29" s="81"/>
      <c r="O29" s="82"/>
      <c r="P29" s="83"/>
      <c r="Q29" s="82"/>
      <c r="R29" s="83"/>
      <c r="S29" s="82"/>
      <c r="T29" s="83"/>
      <c r="U29" s="78">
        <v>0</v>
      </c>
      <c r="V29" s="79" t="s">
        <v>34</v>
      </c>
      <c r="W29" s="78">
        <v>0</v>
      </c>
      <c r="X29" s="79" t="s">
        <v>34</v>
      </c>
      <c r="Y29" s="82"/>
      <c r="Z29" s="83"/>
      <c r="AA29" s="80"/>
      <c r="AB29" s="81"/>
      <c r="AC29" s="82"/>
      <c r="AD29" s="83"/>
      <c r="AE29" s="82"/>
      <c r="AF29" s="83"/>
      <c r="AG29" s="82"/>
      <c r="AH29" s="83"/>
      <c r="AI29" s="78">
        <v>0</v>
      </c>
      <c r="AJ29" s="79" t="s">
        <v>34</v>
      </c>
      <c r="AK29" s="78">
        <v>0</v>
      </c>
      <c r="AL29" s="79" t="s">
        <v>34</v>
      </c>
      <c r="AM29" s="82"/>
      <c r="AN29" s="83"/>
      <c r="AO29" s="80"/>
      <c r="AP29" s="81"/>
      <c r="AQ29" s="82"/>
      <c r="AR29" s="83"/>
      <c r="AS29" s="82"/>
      <c r="AT29" s="83"/>
      <c r="AU29" s="82"/>
      <c r="AV29" s="83"/>
      <c r="AW29" s="78">
        <v>0</v>
      </c>
      <c r="AX29" s="79" t="s">
        <v>34</v>
      </c>
      <c r="AY29" s="78">
        <v>0</v>
      </c>
      <c r="AZ29" s="79" t="s">
        <v>34</v>
      </c>
      <c r="BA29" s="82"/>
      <c r="BB29" s="83"/>
      <c r="BC29" s="80"/>
      <c r="BD29" s="81"/>
      <c r="BE29" s="82"/>
      <c r="BF29" s="83"/>
      <c r="BG29" s="82"/>
      <c r="BH29" s="83"/>
      <c r="BI29" s="82"/>
      <c r="BJ29" s="83"/>
      <c r="BK29" s="78">
        <v>0</v>
      </c>
      <c r="BL29" s="79" t="s">
        <v>34</v>
      </c>
      <c r="BM29" s="78">
        <v>0</v>
      </c>
      <c r="BN29" s="79" t="s">
        <v>34</v>
      </c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78">
        <v>0</v>
      </c>
      <c r="J30" s="79" t="s">
        <v>34</v>
      </c>
      <c r="K30" s="82"/>
      <c r="L30" s="83"/>
      <c r="M30" s="80"/>
      <c r="N30" s="81"/>
      <c r="O30" s="82"/>
      <c r="P30" s="83"/>
      <c r="Q30" s="82"/>
      <c r="R30" s="83"/>
      <c r="S30" s="82"/>
      <c r="T30" s="83"/>
      <c r="U30" s="78">
        <v>0</v>
      </c>
      <c r="V30" s="79" t="s">
        <v>34</v>
      </c>
      <c r="W30" s="78">
        <v>0</v>
      </c>
      <c r="X30" s="79" t="s">
        <v>34</v>
      </c>
      <c r="Y30" s="82"/>
      <c r="Z30" s="83"/>
      <c r="AA30" s="80"/>
      <c r="AB30" s="81"/>
      <c r="AC30" s="82"/>
      <c r="AD30" s="83"/>
      <c r="AE30" s="82"/>
      <c r="AF30" s="83"/>
      <c r="AG30" s="82"/>
      <c r="AH30" s="83"/>
      <c r="AI30" s="78">
        <v>0</v>
      </c>
      <c r="AJ30" s="79" t="s">
        <v>34</v>
      </c>
      <c r="AK30" s="78">
        <v>0</v>
      </c>
      <c r="AL30" s="79" t="s">
        <v>34</v>
      </c>
      <c r="AM30" s="82"/>
      <c r="AN30" s="83"/>
      <c r="AO30" s="80"/>
      <c r="AP30" s="81"/>
      <c r="AQ30" s="82"/>
      <c r="AR30" s="83"/>
      <c r="AS30" s="82"/>
      <c r="AT30" s="83"/>
      <c r="AU30" s="82"/>
      <c r="AV30" s="83"/>
      <c r="AW30" s="78">
        <v>0</v>
      </c>
      <c r="AX30" s="79" t="s">
        <v>34</v>
      </c>
      <c r="AY30" s="78">
        <v>0</v>
      </c>
      <c r="AZ30" s="79" t="s">
        <v>34</v>
      </c>
      <c r="BA30" s="82"/>
      <c r="BB30" s="83"/>
      <c r="BC30" s="80"/>
      <c r="BD30" s="81"/>
      <c r="BE30" s="82"/>
      <c r="BF30" s="83"/>
      <c r="BG30" s="82"/>
      <c r="BH30" s="83"/>
      <c r="BI30" s="82"/>
      <c r="BJ30" s="83"/>
      <c r="BK30" s="78">
        <v>0</v>
      </c>
      <c r="BL30" s="79" t="s">
        <v>34</v>
      </c>
      <c r="BM30" s="78">
        <v>0</v>
      </c>
      <c r="BN30" s="79" t="s">
        <v>34</v>
      </c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78">
        <v>0</v>
      </c>
      <c r="J31" s="79" t="s">
        <v>34</v>
      </c>
      <c r="K31" s="82"/>
      <c r="L31" s="83"/>
      <c r="M31" s="80"/>
      <c r="N31" s="81"/>
      <c r="O31" s="82"/>
      <c r="P31" s="83"/>
      <c r="Q31" s="82"/>
      <c r="R31" s="83"/>
      <c r="S31" s="82"/>
      <c r="T31" s="83"/>
      <c r="U31" s="78">
        <v>0</v>
      </c>
      <c r="V31" s="79" t="s">
        <v>34</v>
      </c>
      <c r="W31" s="78">
        <v>0</v>
      </c>
      <c r="X31" s="79" t="s">
        <v>34</v>
      </c>
      <c r="Y31" s="82"/>
      <c r="Z31" s="83"/>
      <c r="AA31" s="80"/>
      <c r="AB31" s="81"/>
      <c r="AC31" s="82"/>
      <c r="AD31" s="83"/>
      <c r="AE31" s="82"/>
      <c r="AF31" s="83"/>
      <c r="AG31" s="82"/>
      <c r="AH31" s="83"/>
      <c r="AI31" s="78">
        <v>0</v>
      </c>
      <c r="AJ31" s="79" t="s">
        <v>34</v>
      </c>
      <c r="AK31" s="78">
        <v>0</v>
      </c>
      <c r="AL31" s="79" t="s">
        <v>34</v>
      </c>
      <c r="AM31" s="82"/>
      <c r="AN31" s="83"/>
      <c r="AO31" s="80"/>
      <c r="AP31" s="81"/>
      <c r="AQ31" s="82"/>
      <c r="AR31" s="83"/>
      <c r="AS31" s="82"/>
      <c r="AT31" s="83"/>
      <c r="AU31" s="82"/>
      <c r="AV31" s="83"/>
      <c r="AW31" s="78">
        <v>0</v>
      </c>
      <c r="AX31" s="79" t="s">
        <v>34</v>
      </c>
      <c r="AY31" s="78">
        <v>0</v>
      </c>
      <c r="AZ31" s="79" t="s">
        <v>34</v>
      </c>
      <c r="BA31" s="82"/>
      <c r="BB31" s="83"/>
      <c r="BC31" s="80"/>
      <c r="BD31" s="81"/>
      <c r="BE31" s="82"/>
      <c r="BF31" s="83"/>
      <c r="BG31" s="82"/>
      <c r="BH31" s="83"/>
      <c r="BI31" s="82"/>
      <c r="BJ31" s="83"/>
      <c r="BK31" s="78">
        <v>0</v>
      </c>
      <c r="BL31" s="79" t="s">
        <v>34</v>
      </c>
      <c r="BM31" s="78">
        <v>0</v>
      </c>
      <c r="BN31" s="79" t="s">
        <v>34</v>
      </c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82"/>
      <c r="L32" s="83"/>
      <c r="M32" s="80"/>
      <c r="N32" s="81"/>
      <c r="O32" s="82"/>
      <c r="P32" s="83"/>
      <c r="Q32" s="82"/>
      <c r="R32" s="83"/>
      <c r="S32" s="82"/>
      <c r="T32" s="83"/>
      <c r="U32" s="78">
        <v>0</v>
      </c>
      <c r="V32" s="79" t="s">
        <v>34</v>
      </c>
      <c r="W32" s="78">
        <v>0</v>
      </c>
      <c r="X32" s="79" t="s">
        <v>34</v>
      </c>
      <c r="Y32" s="82"/>
      <c r="Z32" s="83"/>
      <c r="AA32" s="80"/>
      <c r="AB32" s="81"/>
      <c r="AC32" s="82"/>
      <c r="AD32" s="83"/>
      <c r="AE32" s="82"/>
      <c r="AF32" s="83"/>
      <c r="AG32" s="82"/>
      <c r="AH32" s="83"/>
      <c r="AI32" s="78">
        <v>0</v>
      </c>
      <c r="AJ32" s="79" t="s">
        <v>34</v>
      </c>
      <c r="AK32" s="78">
        <v>0</v>
      </c>
      <c r="AL32" s="79" t="s">
        <v>34</v>
      </c>
      <c r="AM32" s="82"/>
      <c r="AN32" s="83"/>
      <c r="AO32" s="80"/>
      <c r="AP32" s="81"/>
      <c r="AQ32" s="82"/>
      <c r="AR32" s="83"/>
      <c r="AS32" s="82"/>
      <c r="AT32" s="83"/>
      <c r="AU32" s="82"/>
      <c r="AV32" s="83"/>
      <c r="AW32" s="78">
        <v>0</v>
      </c>
      <c r="AX32" s="79" t="s">
        <v>34</v>
      </c>
      <c r="AY32" s="78">
        <v>0</v>
      </c>
      <c r="AZ32" s="79" t="s">
        <v>34</v>
      </c>
      <c r="BA32" s="82"/>
      <c r="BB32" s="83"/>
      <c r="BC32" s="80"/>
      <c r="BD32" s="81"/>
      <c r="BE32" s="82"/>
      <c r="BF32" s="83"/>
      <c r="BG32" s="82"/>
      <c r="BH32" s="83"/>
      <c r="BI32" s="82"/>
      <c r="BJ32" s="83"/>
      <c r="BK32" s="78">
        <v>0</v>
      </c>
      <c r="BL32" s="79" t="s">
        <v>34</v>
      </c>
      <c r="BM32" s="78">
        <v>0</v>
      </c>
      <c r="BN32" s="79" t="s">
        <v>34</v>
      </c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82"/>
      <c r="L33" s="83"/>
      <c r="M33" s="80"/>
      <c r="N33" s="81"/>
      <c r="O33" s="82"/>
      <c r="P33" s="83"/>
      <c r="Q33" s="82"/>
      <c r="R33" s="83"/>
      <c r="S33" s="82"/>
      <c r="T33" s="83"/>
      <c r="U33" s="78">
        <v>0</v>
      </c>
      <c r="V33" s="79" t="s">
        <v>34</v>
      </c>
      <c r="W33" s="78">
        <v>0</v>
      </c>
      <c r="X33" s="79" t="s">
        <v>34</v>
      </c>
      <c r="Y33" s="82"/>
      <c r="Z33" s="83"/>
      <c r="AA33" s="80"/>
      <c r="AB33" s="81"/>
      <c r="AC33" s="82"/>
      <c r="AD33" s="83"/>
      <c r="AE33" s="82"/>
      <c r="AF33" s="83"/>
      <c r="AG33" s="82"/>
      <c r="AH33" s="83"/>
      <c r="AI33" s="78">
        <v>0</v>
      </c>
      <c r="AJ33" s="79" t="s">
        <v>34</v>
      </c>
      <c r="AK33" s="78">
        <v>0</v>
      </c>
      <c r="AL33" s="79" t="s">
        <v>34</v>
      </c>
      <c r="AM33" s="82"/>
      <c r="AN33" s="83"/>
      <c r="AO33" s="80"/>
      <c r="AP33" s="81"/>
      <c r="AQ33" s="82"/>
      <c r="AR33" s="83"/>
      <c r="AS33" s="82"/>
      <c r="AT33" s="83"/>
      <c r="AU33" s="82"/>
      <c r="AV33" s="83"/>
      <c r="AW33" s="78">
        <v>0</v>
      </c>
      <c r="AX33" s="79" t="s">
        <v>34</v>
      </c>
      <c r="AY33" s="78">
        <v>0</v>
      </c>
      <c r="AZ33" s="79" t="s">
        <v>34</v>
      </c>
      <c r="BA33" s="82"/>
      <c r="BB33" s="83"/>
      <c r="BC33" s="80"/>
      <c r="BD33" s="81"/>
      <c r="BE33" s="82"/>
      <c r="BF33" s="83"/>
      <c r="BG33" s="82"/>
      <c r="BH33" s="83"/>
      <c r="BI33" s="82"/>
      <c r="BJ33" s="83"/>
      <c r="BK33" s="78">
        <v>0</v>
      </c>
      <c r="BL33" s="79" t="s">
        <v>34</v>
      </c>
      <c r="BM33" s="78">
        <v>0</v>
      </c>
      <c r="BN33" s="79" t="s">
        <v>34</v>
      </c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78">
        <v>0</v>
      </c>
      <c r="J34" s="79" t="s">
        <v>34</v>
      </c>
      <c r="K34" s="82"/>
      <c r="L34" s="83"/>
      <c r="M34" s="80"/>
      <c r="N34" s="81"/>
      <c r="O34" s="82"/>
      <c r="P34" s="83"/>
      <c r="Q34" s="82"/>
      <c r="R34" s="83"/>
      <c r="S34" s="82"/>
      <c r="T34" s="83"/>
      <c r="U34" s="78">
        <v>0</v>
      </c>
      <c r="V34" s="79" t="s">
        <v>34</v>
      </c>
      <c r="W34" s="78">
        <v>0</v>
      </c>
      <c r="X34" s="79" t="s">
        <v>34</v>
      </c>
      <c r="Y34" s="82"/>
      <c r="Z34" s="83"/>
      <c r="AA34" s="80"/>
      <c r="AB34" s="81"/>
      <c r="AC34" s="82"/>
      <c r="AD34" s="83"/>
      <c r="AE34" s="82"/>
      <c r="AF34" s="83"/>
      <c r="AG34" s="82"/>
      <c r="AH34" s="83"/>
      <c r="AI34" s="78">
        <v>0</v>
      </c>
      <c r="AJ34" s="79" t="s">
        <v>34</v>
      </c>
      <c r="AK34" s="78">
        <v>0</v>
      </c>
      <c r="AL34" s="79" t="s">
        <v>34</v>
      </c>
      <c r="AM34" s="82"/>
      <c r="AN34" s="83"/>
      <c r="AO34" s="80"/>
      <c r="AP34" s="81"/>
      <c r="AQ34" s="82"/>
      <c r="AR34" s="83"/>
      <c r="AS34" s="82"/>
      <c r="AT34" s="83"/>
      <c r="AU34" s="82"/>
      <c r="AV34" s="83"/>
      <c r="AW34" s="78">
        <v>0</v>
      </c>
      <c r="AX34" s="79" t="s">
        <v>34</v>
      </c>
      <c r="AY34" s="78">
        <v>0</v>
      </c>
      <c r="AZ34" s="79" t="s">
        <v>34</v>
      </c>
      <c r="BA34" s="82"/>
      <c r="BB34" s="83"/>
      <c r="BC34" s="80"/>
      <c r="BD34" s="81"/>
      <c r="BE34" s="82"/>
      <c r="BF34" s="83"/>
      <c r="BG34" s="82"/>
      <c r="BH34" s="83"/>
      <c r="BI34" s="82"/>
      <c r="BJ34" s="83"/>
      <c r="BK34" s="78">
        <v>0</v>
      </c>
      <c r="BL34" s="79" t="s">
        <v>34</v>
      </c>
      <c r="BM34" s="78">
        <v>0</v>
      </c>
      <c r="BN34" s="79" t="s">
        <v>34</v>
      </c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78">
        <v>0</v>
      </c>
      <c r="J35" s="79" t="s">
        <v>34</v>
      </c>
      <c r="K35" s="82"/>
      <c r="L35" s="83"/>
      <c r="M35" s="80"/>
      <c r="N35" s="81"/>
      <c r="O35" s="82"/>
      <c r="P35" s="83"/>
      <c r="Q35" s="82"/>
      <c r="R35" s="83"/>
      <c r="S35" s="82"/>
      <c r="T35" s="83"/>
      <c r="U35" s="78">
        <v>0</v>
      </c>
      <c r="V35" s="79" t="s">
        <v>34</v>
      </c>
      <c r="W35" s="78">
        <v>0</v>
      </c>
      <c r="X35" s="79" t="s">
        <v>34</v>
      </c>
      <c r="Y35" s="82"/>
      <c r="Z35" s="83"/>
      <c r="AA35" s="80"/>
      <c r="AB35" s="81"/>
      <c r="AC35" s="82"/>
      <c r="AD35" s="83"/>
      <c r="AE35" s="82"/>
      <c r="AF35" s="83"/>
      <c r="AG35" s="82"/>
      <c r="AH35" s="83"/>
      <c r="AI35" s="78">
        <v>0</v>
      </c>
      <c r="AJ35" s="79" t="s">
        <v>34</v>
      </c>
      <c r="AK35" s="78">
        <v>0</v>
      </c>
      <c r="AL35" s="79" t="s">
        <v>34</v>
      </c>
      <c r="AM35" s="82"/>
      <c r="AN35" s="83"/>
      <c r="AO35" s="80"/>
      <c r="AP35" s="81"/>
      <c r="AQ35" s="82"/>
      <c r="AR35" s="83"/>
      <c r="AS35" s="82"/>
      <c r="AT35" s="83"/>
      <c r="AU35" s="82"/>
      <c r="AV35" s="83"/>
      <c r="AW35" s="78">
        <v>0</v>
      </c>
      <c r="AX35" s="79" t="s">
        <v>34</v>
      </c>
      <c r="AY35" s="78">
        <v>0</v>
      </c>
      <c r="AZ35" s="79" t="s">
        <v>34</v>
      </c>
      <c r="BA35" s="82"/>
      <c r="BB35" s="83"/>
      <c r="BC35" s="80"/>
      <c r="BD35" s="81"/>
      <c r="BE35" s="82"/>
      <c r="BF35" s="83"/>
      <c r="BG35" s="82"/>
      <c r="BH35" s="83"/>
      <c r="BI35" s="82"/>
      <c r="BJ35" s="83"/>
      <c r="BK35" s="78">
        <v>0</v>
      </c>
      <c r="BL35" s="79" t="s">
        <v>34</v>
      </c>
      <c r="BM35" s="78">
        <v>0</v>
      </c>
      <c r="BN35" s="79" t="s">
        <v>34</v>
      </c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78">
        <v>0</v>
      </c>
      <c r="J36" s="79" t="s">
        <v>34</v>
      </c>
      <c r="K36" s="82"/>
      <c r="L36" s="83"/>
      <c r="M36" s="80"/>
      <c r="N36" s="81"/>
      <c r="O36" s="82"/>
      <c r="P36" s="83"/>
      <c r="Q36" s="82"/>
      <c r="R36" s="83"/>
      <c r="S36" s="82"/>
      <c r="T36" s="83"/>
      <c r="U36" s="78">
        <v>0</v>
      </c>
      <c r="V36" s="79" t="s">
        <v>34</v>
      </c>
      <c r="W36" s="78">
        <v>0</v>
      </c>
      <c r="X36" s="79" t="s">
        <v>34</v>
      </c>
      <c r="Y36" s="82"/>
      <c r="Z36" s="83"/>
      <c r="AA36" s="80"/>
      <c r="AB36" s="81"/>
      <c r="AC36" s="82"/>
      <c r="AD36" s="83"/>
      <c r="AE36" s="82"/>
      <c r="AF36" s="83"/>
      <c r="AG36" s="82"/>
      <c r="AH36" s="83"/>
      <c r="AI36" s="78">
        <v>0</v>
      </c>
      <c r="AJ36" s="79" t="s">
        <v>34</v>
      </c>
      <c r="AK36" s="78">
        <v>0</v>
      </c>
      <c r="AL36" s="79" t="s">
        <v>34</v>
      </c>
      <c r="AM36" s="82"/>
      <c r="AN36" s="83"/>
      <c r="AO36" s="80"/>
      <c r="AP36" s="81"/>
      <c r="AQ36" s="82"/>
      <c r="AR36" s="83"/>
      <c r="AS36" s="82"/>
      <c r="AT36" s="83"/>
      <c r="AU36" s="82"/>
      <c r="AV36" s="83"/>
      <c r="AW36" s="78">
        <v>0</v>
      </c>
      <c r="AX36" s="79" t="s">
        <v>34</v>
      </c>
      <c r="AY36" s="78">
        <v>0</v>
      </c>
      <c r="AZ36" s="79" t="s">
        <v>34</v>
      </c>
      <c r="BA36" s="82"/>
      <c r="BB36" s="83"/>
      <c r="BC36" s="80"/>
      <c r="BD36" s="81"/>
      <c r="BE36" s="82"/>
      <c r="BF36" s="83"/>
      <c r="BG36" s="82"/>
      <c r="BH36" s="83"/>
      <c r="BI36" s="82"/>
      <c r="BJ36" s="83"/>
      <c r="BK36" s="78">
        <v>0</v>
      </c>
      <c r="BL36" s="79" t="s">
        <v>34</v>
      </c>
      <c r="BM36" s="78">
        <v>0</v>
      </c>
      <c r="BN36" s="79" t="s">
        <v>34</v>
      </c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78">
        <v>0</v>
      </c>
      <c r="J37" s="79" t="s">
        <v>34</v>
      </c>
      <c r="K37" s="82"/>
      <c r="L37" s="83"/>
      <c r="M37" s="80"/>
      <c r="N37" s="81"/>
      <c r="O37" s="82"/>
      <c r="P37" s="83"/>
      <c r="Q37" s="82"/>
      <c r="R37" s="83"/>
      <c r="S37" s="82"/>
      <c r="T37" s="83"/>
      <c r="U37" s="78">
        <v>0</v>
      </c>
      <c r="V37" s="79" t="s">
        <v>34</v>
      </c>
      <c r="W37" s="78">
        <v>0</v>
      </c>
      <c r="X37" s="79" t="s">
        <v>34</v>
      </c>
      <c r="Y37" s="82"/>
      <c r="Z37" s="83"/>
      <c r="AA37" s="80"/>
      <c r="AB37" s="81"/>
      <c r="AC37" s="82"/>
      <c r="AD37" s="83"/>
      <c r="AE37" s="82"/>
      <c r="AF37" s="83"/>
      <c r="AG37" s="82"/>
      <c r="AH37" s="83"/>
      <c r="AI37" s="78">
        <v>0</v>
      </c>
      <c r="AJ37" s="79" t="s">
        <v>34</v>
      </c>
      <c r="AK37" s="78">
        <v>0</v>
      </c>
      <c r="AL37" s="79" t="s">
        <v>34</v>
      </c>
      <c r="AM37" s="82"/>
      <c r="AN37" s="83"/>
      <c r="AO37" s="80"/>
      <c r="AP37" s="81"/>
      <c r="AQ37" s="82"/>
      <c r="AR37" s="83"/>
      <c r="AS37" s="82"/>
      <c r="AT37" s="83"/>
      <c r="AU37" s="82"/>
      <c r="AV37" s="83"/>
      <c r="AW37" s="78">
        <v>0</v>
      </c>
      <c r="AX37" s="79" t="s">
        <v>34</v>
      </c>
      <c r="AY37" s="78">
        <v>0</v>
      </c>
      <c r="AZ37" s="79" t="s">
        <v>34</v>
      </c>
      <c r="BA37" s="82"/>
      <c r="BB37" s="83"/>
      <c r="BC37" s="80"/>
      <c r="BD37" s="81"/>
      <c r="BE37" s="82"/>
      <c r="BF37" s="83"/>
      <c r="BG37" s="82"/>
      <c r="BH37" s="83"/>
      <c r="BI37" s="82"/>
      <c r="BJ37" s="83"/>
      <c r="BK37" s="78">
        <v>0</v>
      </c>
      <c r="BL37" s="79" t="s">
        <v>34</v>
      </c>
      <c r="BM37" s="78">
        <v>0</v>
      </c>
      <c r="BN37" s="79" t="s">
        <v>34</v>
      </c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78">
        <v>0</v>
      </c>
      <c r="J38" s="79" t="s">
        <v>34</v>
      </c>
      <c r="K38" s="82"/>
      <c r="L38" s="83"/>
      <c r="M38" s="80"/>
      <c r="N38" s="81"/>
      <c r="O38" s="82"/>
      <c r="P38" s="83"/>
      <c r="Q38" s="82"/>
      <c r="R38" s="83"/>
      <c r="S38" s="82"/>
      <c r="T38" s="83"/>
      <c r="U38" s="78">
        <v>0</v>
      </c>
      <c r="V38" s="79" t="s">
        <v>34</v>
      </c>
      <c r="W38" s="78">
        <v>0</v>
      </c>
      <c r="X38" s="79" t="s">
        <v>34</v>
      </c>
      <c r="Y38" s="82"/>
      <c r="Z38" s="83"/>
      <c r="AA38" s="80"/>
      <c r="AB38" s="81"/>
      <c r="AC38" s="82"/>
      <c r="AD38" s="83"/>
      <c r="AE38" s="82"/>
      <c r="AF38" s="83"/>
      <c r="AG38" s="82"/>
      <c r="AH38" s="83"/>
      <c r="AI38" s="78">
        <v>0</v>
      </c>
      <c r="AJ38" s="79" t="s">
        <v>34</v>
      </c>
      <c r="AK38" s="78">
        <v>0</v>
      </c>
      <c r="AL38" s="79" t="s">
        <v>34</v>
      </c>
      <c r="AM38" s="82"/>
      <c r="AN38" s="83"/>
      <c r="AO38" s="80"/>
      <c r="AP38" s="81"/>
      <c r="AQ38" s="82"/>
      <c r="AR38" s="83"/>
      <c r="AS38" s="82"/>
      <c r="AT38" s="83"/>
      <c r="AU38" s="82"/>
      <c r="AV38" s="83"/>
      <c r="AW38" s="78">
        <v>0</v>
      </c>
      <c r="AX38" s="79" t="s">
        <v>34</v>
      </c>
      <c r="AY38" s="78">
        <v>0</v>
      </c>
      <c r="AZ38" s="79" t="s">
        <v>34</v>
      </c>
      <c r="BA38" s="82"/>
      <c r="BB38" s="83"/>
      <c r="BC38" s="80"/>
      <c r="BD38" s="81"/>
      <c r="BE38" s="82"/>
      <c r="BF38" s="83"/>
      <c r="BG38" s="82"/>
      <c r="BH38" s="83"/>
      <c r="BI38" s="82"/>
      <c r="BJ38" s="83"/>
      <c r="BK38" s="78">
        <v>0</v>
      </c>
      <c r="BL38" s="79" t="s">
        <v>34</v>
      </c>
      <c r="BM38" s="78">
        <v>0</v>
      </c>
      <c r="BN38" s="79" t="s">
        <v>34</v>
      </c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78">
        <v>0</v>
      </c>
      <c r="J39" s="79" t="s">
        <v>34</v>
      </c>
      <c r="K39" s="82"/>
      <c r="L39" s="83"/>
      <c r="M39" s="80"/>
      <c r="N39" s="81"/>
      <c r="O39" s="82"/>
      <c r="P39" s="83"/>
      <c r="Q39" s="82"/>
      <c r="R39" s="83"/>
      <c r="S39" s="82"/>
      <c r="T39" s="83"/>
      <c r="U39" s="78">
        <v>0</v>
      </c>
      <c r="V39" s="79" t="s">
        <v>34</v>
      </c>
      <c r="W39" s="78">
        <v>0</v>
      </c>
      <c r="X39" s="79" t="s">
        <v>34</v>
      </c>
      <c r="Y39" s="82"/>
      <c r="Z39" s="83"/>
      <c r="AA39" s="80"/>
      <c r="AB39" s="81"/>
      <c r="AC39" s="82"/>
      <c r="AD39" s="83"/>
      <c r="AE39" s="82"/>
      <c r="AF39" s="83"/>
      <c r="AG39" s="82"/>
      <c r="AH39" s="83"/>
      <c r="AI39" s="78">
        <v>0</v>
      </c>
      <c r="AJ39" s="79" t="s">
        <v>34</v>
      </c>
      <c r="AK39" s="78">
        <v>0</v>
      </c>
      <c r="AL39" s="79" t="s">
        <v>34</v>
      </c>
      <c r="AM39" s="82"/>
      <c r="AN39" s="83"/>
      <c r="AO39" s="80"/>
      <c r="AP39" s="81"/>
      <c r="AQ39" s="82"/>
      <c r="AR39" s="83"/>
      <c r="AS39" s="82"/>
      <c r="AT39" s="83"/>
      <c r="AU39" s="82"/>
      <c r="AV39" s="83"/>
      <c r="AW39" s="78">
        <v>0</v>
      </c>
      <c r="AX39" s="79" t="s">
        <v>34</v>
      </c>
      <c r="AY39" s="78">
        <v>0</v>
      </c>
      <c r="AZ39" s="79" t="s">
        <v>34</v>
      </c>
      <c r="BA39" s="82"/>
      <c r="BB39" s="83"/>
      <c r="BC39" s="80"/>
      <c r="BD39" s="81"/>
      <c r="BE39" s="82"/>
      <c r="BF39" s="83"/>
      <c r="BG39" s="82"/>
      <c r="BH39" s="83"/>
      <c r="BI39" s="82"/>
      <c r="BJ39" s="83"/>
      <c r="BK39" s="78">
        <v>0</v>
      </c>
      <c r="BL39" s="79" t="s">
        <v>34</v>
      </c>
      <c r="BM39" s="78">
        <v>0</v>
      </c>
      <c r="BN39" s="79" t="s">
        <v>34</v>
      </c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78">
        <v>0</v>
      </c>
      <c r="J40" s="79" t="s">
        <v>34</v>
      </c>
      <c r="K40" s="82"/>
      <c r="L40" s="83"/>
      <c r="M40" s="80"/>
      <c r="N40" s="81"/>
      <c r="O40" s="82"/>
      <c r="P40" s="83"/>
      <c r="Q40" s="82"/>
      <c r="R40" s="83"/>
      <c r="S40" s="82"/>
      <c r="T40" s="83"/>
      <c r="U40" s="78">
        <v>0</v>
      </c>
      <c r="V40" s="79" t="s">
        <v>34</v>
      </c>
      <c r="W40" s="78">
        <v>0</v>
      </c>
      <c r="X40" s="79" t="s">
        <v>34</v>
      </c>
      <c r="Y40" s="82"/>
      <c r="Z40" s="83"/>
      <c r="AA40" s="80"/>
      <c r="AB40" s="81"/>
      <c r="AC40" s="82"/>
      <c r="AD40" s="83"/>
      <c r="AE40" s="82"/>
      <c r="AF40" s="83"/>
      <c r="AG40" s="82"/>
      <c r="AH40" s="83"/>
      <c r="AI40" s="78">
        <v>0</v>
      </c>
      <c r="AJ40" s="79" t="s">
        <v>34</v>
      </c>
      <c r="AK40" s="78">
        <v>0</v>
      </c>
      <c r="AL40" s="79" t="s">
        <v>34</v>
      </c>
      <c r="AM40" s="82"/>
      <c r="AN40" s="83"/>
      <c r="AO40" s="80"/>
      <c r="AP40" s="81"/>
      <c r="AQ40" s="82"/>
      <c r="AR40" s="83"/>
      <c r="AS40" s="82"/>
      <c r="AT40" s="83"/>
      <c r="AU40" s="82"/>
      <c r="AV40" s="83"/>
      <c r="AW40" s="78">
        <v>0</v>
      </c>
      <c r="AX40" s="79" t="s">
        <v>34</v>
      </c>
      <c r="AY40" s="78">
        <v>0</v>
      </c>
      <c r="AZ40" s="79" t="s">
        <v>34</v>
      </c>
      <c r="BA40" s="82"/>
      <c r="BB40" s="83"/>
      <c r="BC40" s="80"/>
      <c r="BD40" s="81"/>
      <c r="BE40" s="82"/>
      <c r="BF40" s="83"/>
      <c r="BG40" s="82"/>
      <c r="BH40" s="83"/>
      <c r="BI40" s="82"/>
      <c r="BJ40" s="83"/>
      <c r="BK40" s="78">
        <v>0</v>
      </c>
      <c r="BL40" s="79" t="s">
        <v>34</v>
      </c>
      <c r="BM40" s="78">
        <v>0</v>
      </c>
      <c r="BN40" s="79" t="s">
        <v>34</v>
      </c>
      <c r="BO40" s="82"/>
      <c r="BP40" s="83"/>
      <c r="BQ40" s="82"/>
      <c r="BR40" s="83"/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78">
        <v>0</v>
      </c>
      <c r="J41" s="79" t="s">
        <v>34</v>
      </c>
      <c r="K41" s="82"/>
      <c r="L41" s="83"/>
      <c r="M41" s="80"/>
      <c r="N41" s="81"/>
      <c r="O41" s="82"/>
      <c r="P41" s="83"/>
      <c r="Q41" s="82"/>
      <c r="R41" s="83"/>
      <c r="S41" s="82"/>
      <c r="T41" s="83"/>
      <c r="U41" s="78">
        <v>0</v>
      </c>
      <c r="V41" s="79" t="s">
        <v>34</v>
      </c>
      <c r="W41" s="78">
        <v>0</v>
      </c>
      <c r="X41" s="79" t="s">
        <v>34</v>
      </c>
      <c r="Y41" s="82"/>
      <c r="Z41" s="83"/>
      <c r="AA41" s="80"/>
      <c r="AB41" s="81"/>
      <c r="AC41" s="82"/>
      <c r="AD41" s="83"/>
      <c r="AE41" s="82"/>
      <c r="AF41" s="83"/>
      <c r="AG41" s="82"/>
      <c r="AH41" s="83"/>
      <c r="AI41" s="78">
        <v>0</v>
      </c>
      <c r="AJ41" s="79" t="s">
        <v>34</v>
      </c>
      <c r="AK41" s="78">
        <v>0</v>
      </c>
      <c r="AL41" s="79" t="s">
        <v>34</v>
      </c>
      <c r="AM41" s="82"/>
      <c r="AN41" s="83"/>
      <c r="AO41" s="80"/>
      <c r="AP41" s="81"/>
      <c r="AQ41" s="82"/>
      <c r="AR41" s="83"/>
      <c r="AS41" s="82"/>
      <c r="AT41" s="83"/>
      <c r="AU41" s="82"/>
      <c r="AV41" s="83"/>
      <c r="AW41" s="78">
        <v>0</v>
      </c>
      <c r="AX41" s="79" t="s">
        <v>34</v>
      </c>
      <c r="AY41" s="78">
        <v>0</v>
      </c>
      <c r="AZ41" s="79" t="s">
        <v>34</v>
      </c>
      <c r="BA41" s="82"/>
      <c r="BB41" s="83"/>
      <c r="BC41" s="80"/>
      <c r="BD41" s="81"/>
      <c r="BE41" s="82"/>
      <c r="BF41" s="83"/>
      <c r="BG41" s="82"/>
      <c r="BH41" s="83"/>
      <c r="BI41" s="82"/>
      <c r="BJ41" s="83"/>
      <c r="BK41" s="78">
        <v>0</v>
      </c>
      <c r="BL41" s="79" t="s">
        <v>34</v>
      </c>
      <c r="BM41" s="78">
        <v>0</v>
      </c>
      <c r="BN41" s="79" t="s">
        <v>34</v>
      </c>
      <c r="BO41" s="82"/>
      <c r="BP41" s="83"/>
      <c r="BQ41" s="82"/>
      <c r="BR41" s="83"/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78">
        <v>0</v>
      </c>
      <c r="J42" s="79" t="s">
        <v>34</v>
      </c>
      <c r="K42" s="82"/>
      <c r="L42" s="83"/>
      <c r="M42" s="80"/>
      <c r="N42" s="81"/>
      <c r="O42" s="82"/>
      <c r="P42" s="83"/>
      <c r="Q42" s="82"/>
      <c r="R42" s="83"/>
      <c r="S42" s="82"/>
      <c r="T42" s="83"/>
      <c r="U42" s="78">
        <v>0</v>
      </c>
      <c r="V42" s="79" t="s">
        <v>34</v>
      </c>
      <c r="W42" s="78">
        <v>0</v>
      </c>
      <c r="X42" s="79" t="s">
        <v>34</v>
      </c>
      <c r="Y42" s="82"/>
      <c r="Z42" s="83"/>
      <c r="AA42" s="80"/>
      <c r="AB42" s="81"/>
      <c r="AC42" s="82"/>
      <c r="AD42" s="83"/>
      <c r="AE42" s="82"/>
      <c r="AF42" s="83"/>
      <c r="AG42" s="82"/>
      <c r="AH42" s="83"/>
      <c r="AI42" s="78">
        <v>0</v>
      </c>
      <c r="AJ42" s="79" t="s">
        <v>34</v>
      </c>
      <c r="AK42" s="78">
        <v>0</v>
      </c>
      <c r="AL42" s="79" t="s">
        <v>34</v>
      </c>
      <c r="AM42" s="82"/>
      <c r="AN42" s="83"/>
      <c r="AO42" s="80"/>
      <c r="AP42" s="81"/>
      <c r="AQ42" s="82"/>
      <c r="AR42" s="83"/>
      <c r="AS42" s="82"/>
      <c r="AT42" s="83"/>
      <c r="AU42" s="82"/>
      <c r="AV42" s="83"/>
      <c r="AW42" s="78">
        <v>0</v>
      </c>
      <c r="AX42" s="79" t="s">
        <v>34</v>
      </c>
      <c r="AY42" s="78">
        <v>0</v>
      </c>
      <c r="AZ42" s="79" t="s">
        <v>34</v>
      </c>
      <c r="BA42" s="82"/>
      <c r="BB42" s="83"/>
      <c r="BC42" s="80"/>
      <c r="BD42" s="81"/>
      <c r="BE42" s="82"/>
      <c r="BF42" s="83"/>
      <c r="BG42" s="82"/>
      <c r="BH42" s="83"/>
      <c r="BI42" s="82"/>
      <c r="BJ42" s="83"/>
      <c r="BK42" s="78">
        <v>0</v>
      </c>
      <c r="BL42" s="79" t="s">
        <v>34</v>
      </c>
      <c r="BM42" s="78">
        <v>0</v>
      </c>
      <c r="BN42" s="79" t="s">
        <v>34</v>
      </c>
      <c r="BO42" s="82"/>
      <c r="BP42" s="83"/>
      <c r="BQ42" s="82"/>
      <c r="BR42" s="83"/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78">
        <v>0</v>
      </c>
      <c r="J43" s="79" t="s">
        <v>34</v>
      </c>
      <c r="K43" s="82"/>
      <c r="L43" s="83"/>
      <c r="M43" s="80"/>
      <c r="N43" s="81"/>
      <c r="O43" s="82"/>
      <c r="P43" s="83"/>
      <c r="Q43" s="82"/>
      <c r="R43" s="83"/>
      <c r="S43" s="82"/>
      <c r="T43" s="83"/>
      <c r="U43" s="78">
        <v>0</v>
      </c>
      <c r="V43" s="79" t="s">
        <v>34</v>
      </c>
      <c r="W43" s="78">
        <v>0</v>
      </c>
      <c r="X43" s="79" t="s">
        <v>34</v>
      </c>
      <c r="Y43" s="82"/>
      <c r="Z43" s="83"/>
      <c r="AA43" s="80"/>
      <c r="AB43" s="81"/>
      <c r="AC43" s="82"/>
      <c r="AD43" s="83"/>
      <c r="AE43" s="82"/>
      <c r="AF43" s="83"/>
      <c r="AG43" s="82"/>
      <c r="AH43" s="83"/>
      <c r="AI43" s="78">
        <v>0</v>
      </c>
      <c r="AJ43" s="79" t="s">
        <v>34</v>
      </c>
      <c r="AK43" s="78">
        <v>0</v>
      </c>
      <c r="AL43" s="79" t="s">
        <v>34</v>
      </c>
      <c r="AM43" s="82"/>
      <c r="AN43" s="83"/>
      <c r="AO43" s="80"/>
      <c r="AP43" s="81"/>
      <c r="AQ43" s="82"/>
      <c r="AR43" s="83"/>
      <c r="AS43" s="82"/>
      <c r="AT43" s="83"/>
      <c r="AU43" s="82"/>
      <c r="AV43" s="83"/>
      <c r="AW43" s="78">
        <v>0</v>
      </c>
      <c r="AX43" s="79" t="s">
        <v>34</v>
      </c>
      <c r="AY43" s="78">
        <v>0</v>
      </c>
      <c r="AZ43" s="79" t="s">
        <v>34</v>
      </c>
      <c r="BA43" s="82"/>
      <c r="BB43" s="83"/>
      <c r="BC43" s="80"/>
      <c r="BD43" s="81"/>
      <c r="BE43" s="82"/>
      <c r="BF43" s="83"/>
      <c r="BG43" s="82"/>
      <c r="BH43" s="83"/>
      <c r="BI43" s="82"/>
      <c r="BJ43" s="83"/>
      <c r="BK43" s="78">
        <v>0</v>
      </c>
      <c r="BL43" s="79" t="s">
        <v>34</v>
      </c>
      <c r="BM43" s="78">
        <v>0</v>
      </c>
      <c r="BN43" s="79" t="s">
        <v>34</v>
      </c>
      <c r="BO43" s="82"/>
      <c r="BP43" s="83"/>
      <c r="BQ43" s="82"/>
      <c r="BR43" s="83"/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78">
        <v>0</v>
      </c>
      <c r="J44" s="79" t="s">
        <v>34</v>
      </c>
      <c r="K44" s="82"/>
      <c r="L44" s="83"/>
      <c r="M44" s="80"/>
      <c r="N44" s="81"/>
      <c r="O44" s="82"/>
      <c r="P44" s="83"/>
      <c r="Q44" s="82"/>
      <c r="R44" s="83"/>
      <c r="S44" s="82"/>
      <c r="T44" s="83"/>
      <c r="U44" s="78">
        <v>0</v>
      </c>
      <c r="V44" s="79" t="s">
        <v>34</v>
      </c>
      <c r="W44" s="78">
        <v>0</v>
      </c>
      <c r="X44" s="79" t="s">
        <v>34</v>
      </c>
      <c r="Y44" s="82"/>
      <c r="Z44" s="83"/>
      <c r="AA44" s="80"/>
      <c r="AB44" s="81"/>
      <c r="AC44" s="82"/>
      <c r="AD44" s="83"/>
      <c r="AE44" s="82"/>
      <c r="AF44" s="83"/>
      <c r="AG44" s="82"/>
      <c r="AH44" s="83"/>
      <c r="AI44" s="78">
        <v>0</v>
      </c>
      <c r="AJ44" s="79" t="s">
        <v>34</v>
      </c>
      <c r="AK44" s="78">
        <v>0</v>
      </c>
      <c r="AL44" s="79" t="s">
        <v>34</v>
      </c>
      <c r="AM44" s="82"/>
      <c r="AN44" s="83"/>
      <c r="AO44" s="80"/>
      <c r="AP44" s="81"/>
      <c r="AQ44" s="82"/>
      <c r="AR44" s="83"/>
      <c r="AS44" s="82"/>
      <c r="AT44" s="83"/>
      <c r="AU44" s="82"/>
      <c r="AV44" s="83"/>
      <c r="AW44" s="78">
        <v>0</v>
      </c>
      <c r="AX44" s="79" t="s">
        <v>34</v>
      </c>
      <c r="AY44" s="78">
        <v>0</v>
      </c>
      <c r="AZ44" s="79" t="s">
        <v>34</v>
      </c>
      <c r="BA44" s="82"/>
      <c r="BB44" s="83"/>
      <c r="BC44" s="80"/>
      <c r="BD44" s="81"/>
      <c r="BE44" s="82"/>
      <c r="BF44" s="83"/>
      <c r="BG44" s="82"/>
      <c r="BH44" s="83"/>
      <c r="BI44" s="82"/>
      <c r="BJ44" s="83"/>
      <c r="BK44" s="78">
        <v>0</v>
      </c>
      <c r="BL44" s="79" t="s">
        <v>34</v>
      </c>
      <c r="BM44" s="78">
        <v>0</v>
      </c>
      <c r="BN44" s="79" t="s">
        <v>34</v>
      </c>
      <c r="BO44" s="82"/>
      <c r="BP44" s="83"/>
      <c r="BQ44" s="82"/>
      <c r="BR44" s="83"/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78">
        <v>0</v>
      </c>
      <c r="J45" s="79" t="s">
        <v>34</v>
      </c>
      <c r="K45" s="82"/>
      <c r="L45" s="83"/>
      <c r="M45" s="80"/>
      <c r="N45" s="81"/>
      <c r="O45" s="82"/>
      <c r="P45" s="83"/>
      <c r="Q45" s="82"/>
      <c r="R45" s="83"/>
      <c r="S45" s="82"/>
      <c r="T45" s="83"/>
      <c r="U45" s="78">
        <v>0</v>
      </c>
      <c r="V45" s="79" t="s">
        <v>34</v>
      </c>
      <c r="W45" s="78">
        <v>0</v>
      </c>
      <c r="X45" s="79" t="s">
        <v>34</v>
      </c>
      <c r="Y45" s="82"/>
      <c r="Z45" s="83"/>
      <c r="AA45" s="80"/>
      <c r="AB45" s="81"/>
      <c r="AC45" s="82"/>
      <c r="AD45" s="83"/>
      <c r="AE45" s="82"/>
      <c r="AF45" s="83"/>
      <c r="AG45" s="82"/>
      <c r="AH45" s="83"/>
      <c r="AI45" s="78">
        <v>0</v>
      </c>
      <c r="AJ45" s="79" t="s">
        <v>34</v>
      </c>
      <c r="AK45" s="78">
        <v>0</v>
      </c>
      <c r="AL45" s="79" t="s">
        <v>34</v>
      </c>
      <c r="AM45" s="82"/>
      <c r="AN45" s="83"/>
      <c r="AO45" s="80"/>
      <c r="AP45" s="81"/>
      <c r="AQ45" s="82"/>
      <c r="AR45" s="83"/>
      <c r="AS45" s="82"/>
      <c r="AT45" s="83"/>
      <c r="AU45" s="82"/>
      <c r="AV45" s="83"/>
      <c r="AW45" s="78">
        <v>0</v>
      </c>
      <c r="AX45" s="79" t="s">
        <v>34</v>
      </c>
      <c r="AY45" s="78">
        <v>0</v>
      </c>
      <c r="AZ45" s="79" t="s">
        <v>34</v>
      </c>
      <c r="BA45" s="82"/>
      <c r="BB45" s="83"/>
      <c r="BC45" s="80"/>
      <c r="BD45" s="81"/>
      <c r="BE45" s="82"/>
      <c r="BF45" s="83"/>
      <c r="BG45" s="82"/>
      <c r="BH45" s="83"/>
      <c r="BI45" s="82"/>
      <c r="BJ45" s="83"/>
      <c r="BK45" s="78">
        <v>0</v>
      </c>
      <c r="BL45" s="79" t="s">
        <v>34</v>
      </c>
      <c r="BM45" s="78">
        <v>0</v>
      </c>
      <c r="BN45" s="79" t="s">
        <v>34</v>
      </c>
      <c r="BO45" s="82"/>
      <c r="BP45" s="83"/>
      <c r="BQ45" s="82"/>
      <c r="BR45" s="83"/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82"/>
      <c r="L46" s="83"/>
      <c r="M46" s="80"/>
      <c r="N46" s="81"/>
      <c r="O46" s="82"/>
      <c r="P46" s="83"/>
      <c r="Q46" s="82"/>
      <c r="R46" s="83"/>
      <c r="S46" s="82"/>
      <c r="T46" s="83"/>
      <c r="U46" s="78">
        <v>0</v>
      </c>
      <c r="V46" s="79" t="s">
        <v>34</v>
      </c>
      <c r="W46" s="78">
        <v>0</v>
      </c>
      <c r="X46" s="79" t="s">
        <v>34</v>
      </c>
      <c r="Y46" s="82"/>
      <c r="Z46" s="83"/>
      <c r="AA46" s="80"/>
      <c r="AB46" s="81"/>
      <c r="AC46" s="82"/>
      <c r="AD46" s="83"/>
      <c r="AE46" s="82"/>
      <c r="AF46" s="83"/>
      <c r="AG46" s="82"/>
      <c r="AH46" s="83"/>
      <c r="AI46" s="78">
        <v>0</v>
      </c>
      <c r="AJ46" s="79" t="s">
        <v>34</v>
      </c>
      <c r="AK46" s="78">
        <v>0</v>
      </c>
      <c r="AL46" s="79" t="s">
        <v>34</v>
      </c>
      <c r="AM46" s="82"/>
      <c r="AN46" s="83"/>
      <c r="AO46" s="80"/>
      <c r="AP46" s="81"/>
      <c r="AQ46" s="82"/>
      <c r="AR46" s="83"/>
      <c r="AS46" s="82"/>
      <c r="AT46" s="83"/>
      <c r="AU46" s="82"/>
      <c r="AV46" s="83"/>
      <c r="AW46" s="78">
        <v>0</v>
      </c>
      <c r="AX46" s="79" t="s">
        <v>34</v>
      </c>
      <c r="AY46" s="78">
        <v>0</v>
      </c>
      <c r="AZ46" s="79" t="s">
        <v>34</v>
      </c>
      <c r="BA46" s="82"/>
      <c r="BB46" s="83"/>
      <c r="BC46" s="80"/>
      <c r="BD46" s="81"/>
      <c r="BE46" s="82"/>
      <c r="BF46" s="83"/>
      <c r="BG46" s="82"/>
      <c r="BH46" s="83"/>
      <c r="BI46" s="82"/>
      <c r="BJ46" s="83"/>
      <c r="BK46" s="78">
        <v>0</v>
      </c>
      <c r="BL46" s="79" t="s">
        <v>34</v>
      </c>
      <c r="BM46" s="78">
        <v>0</v>
      </c>
      <c r="BN46" s="79" t="s">
        <v>34</v>
      </c>
      <c r="BO46" s="82"/>
      <c r="BP46" s="83"/>
      <c r="BQ46" s="82"/>
      <c r="BR46" s="83"/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34</v>
      </c>
      <c r="K47" s="82"/>
      <c r="L47" s="83"/>
      <c r="M47" s="80"/>
      <c r="N47" s="81"/>
      <c r="O47" s="82"/>
      <c r="P47" s="83"/>
      <c r="Q47" s="82"/>
      <c r="R47" s="83"/>
      <c r="S47" s="82"/>
      <c r="T47" s="83"/>
      <c r="U47" s="78">
        <v>0</v>
      </c>
      <c r="V47" s="79" t="s">
        <v>34</v>
      </c>
      <c r="W47" s="78">
        <v>0</v>
      </c>
      <c r="X47" s="79" t="s">
        <v>34</v>
      </c>
      <c r="Y47" s="82"/>
      <c r="Z47" s="83"/>
      <c r="AA47" s="80"/>
      <c r="AB47" s="81"/>
      <c r="AC47" s="82"/>
      <c r="AD47" s="83"/>
      <c r="AE47" s="82"/>
      <c r="AF47" s="83"/>
      <c r="AG47" s="82"/>
      <c r="AH47" s="83"/>
      <c r="AI47" s="78">
        <v>0</v>
      </c>
      <c r="AJ47" s="79" t="s">
        <v>34</v>
      </c>
      <c r="AK47" s="78">
        <v>0</v>
      </c>
      <c r="AL47" s="79" t="s">
        <v>34</v>
      </c>
      <c r="AM47" s="82"/>
      <c r="AN47" s="83"/>
      <c r="AO47" s="80"/>
      <c r="AP47" s="81"/>
      <c r="AQ47" s="82"/>
      <c r="AR47" s="83"/>
      <c r="AS47" s="82"/>
      <c r="AT47" s="83"/>
      <c r="AU47" s="82"/>
      <c r="AV47" s="83"/>
      <c r="AW47" s="78">
        <v>0</v>
      </c>
      <c r="AX47" s="79" t="s">
        <v>34</v>
      </c>
      <c r="AY47" s="78">
        <v>0</v>
      </c>
      <c r="AZ47" s="79" t="s">
        <v>34</v>
      </c>
      <c r="BA47" s="82"/>
      <c r="BB47" s="83"/>
      <c r="BC47" s="80"/>
      <c r="BD47" s="81"/>
      <c r="BE47" s="82"/>
      <c r="BF47" s="83"/>
      <c r="BG47" s="82"/>
      <c r="BH47" s="83"/>
      <c r="BI47" s="82"/>
      <c r="BJ47" s="83"/>
      <c r="BK47" s="78">
        <v>0</v>
      </c>
      <c r="BL47" s="79" t="s">
        <v>34</v>
      </c>
      <c r="BM47" s="78">
        <v>0</v>
      </c>
      <c r="BN47" s="79" t="s">
        <v>34</v>
      </c>
      <c r="BO47" s="82"/>
      <c r="BP47" s="83"/>
      <c r="BQ47" s="82"/>
      <c r="BR47" s="83"/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78">
        <v>0</v>
      </c>
      <c r="J48" s="79" t="s">
        <v>34</v>
      </c>
      <c r="K48" s="82"/>
      <c r="L48" s="83"/>
      <c r="M48" s="80"/>
      <c r="N48" s="81"/>
      <c r="O48" s="82"/>
      <c r="P48" s="83"/>
      <c r="Q48" s="82"/>
      <c r="R48" s="83"/>
      <c r="S48" s="82"/>
      <c r="T48" s="83"/>
      <c r="U48" s="78">
        <v>0</v>
      </c>
      <c r="V48" s="79" t="s">
        <v>34</v>
      </c>
      <c r="W48" s="78">
        <v>0</v>
      </c>
      <c r="X48" s="79" t="s">
        <v>34</v>
      </c>
      <c r="Y48" s="82"/>
      <c r="Z48" s="83"/>
      <c r="AA48" s="80"/>
      <c r="AB48" s="81"/>
      <c r="AC48" s="82"/>
      <c r="AD48" s="83"/>
      <c r="AE48" s="82"/>
      <c r="AF48" s="83"/>
      <c r="AG48" s="82"/>
      <c r="AH48" s="83"/>
      <c r="AI48" s="78">
        <v>0</v>
      </c>
      <c r="AJ48" s="79" t="s">
        <v>34</v>
      </c>
      <c r="AK48" s="78">
        <v>0</v>
      </c>
      <c r="AL48" s="79" t="s">
        <v>34</v>
      </c>
      <c r="AM48" s="82"/>
      <c r="AN48" s="83"/>
      <c r="AO48" s="80"/>
      <c r="AP48" s="81"/>
      <c r="AQ48" s="82"/>
      <c r="AR48" s="83"/>
      <c r="AS48" s="82"/>
      <c r="AT48" s="83"/>
      <c r="AU48" s="82"/>
      <c r="AV48" s="83"/>
      <c r="AW48" s="78">
        <v>0</v>
      </c>
      <c r="AX48" s="79" t="s">
        <v>34</v>
      </c>
      <c r="AY48" s="78">
        <v>0</v>
      </c>
      <c r="AZ48" s="79" t="s">
        <v>34</v>
      </c>
      <c r="BA48" s="82"/>
      <c r="BB48" s="83"/>
      <c r="BC48" s="80"/>
      <c r="BD48" s="81"/>
      <c r="BE48" s="82"/>
      <c r="BF48" s="83"/>
      <c r="BG48" s="82"/>
      <c r="BH48" s="83"/>
      <c r="BI48" s="82"/>
      <c r="BJ48" s="83"/>
      <c r="BK48" s="78">
        <v>0</v>
      </c>
      <c r="BL48" s="79" t="s">
        <v>34</v>
      </c>
      <c r="BM48" s="78">
        <v>0</v>
      </c>
      <c r="BN48" s="79" t="s">
        <v>34</v>
      </c>
      <c r="BO48" s="82"/>
      <c r="BP48" s="83"/>
      <c r="BQ48" s="82"/>
      <c r="BR48" s="83"/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78">
        <v>0</v>
      </c>
      <c r="J49" s="79" t="s">
        <v>34</v>
      </c>
      <c r="K49" s="82"/>
      <c r="L49" s="83"/>
      <c r="M49" s="80"/>
      <c r="N49" s="81"/>
      <c r="O49" s="82"/>
      <c r="P49" s="83"/>
      <c r="Q49" s="82"/>
      <c r="R49" s="83"/>
      <c r="S49" s="82"/>
      <c r="T49" s="83"/>
      <c r="U49" s="78">
        <v>0</v>
      </c>
      <c r="V49" s="79" t="s">
        <v>34</v>
      </c>
      <c r="W49" s="78">
        <v>0</v>
      </c>
      <c r="X49" s="79" t="s">
        <v>34</v>
      </c>
      <c r="Y49" s="82"/>
      <c r="Z49" s="83"/>
      <c r="AA49" s="80"/>
      <c r="AB49" s="81"/>
      <c r="AC49" s="82"/>
      <c r="AD49" s="83"/>
      <c r="AE49" s="82"/>
      <c r="AF49" s="83"/>
      <c r="AG49" s="82"/>
      <c r="AH49" s="83"/>
      <c r="AI49" s="78">
        <v>0</v>
      </c>
      <c r="AJ49" s="79" t="s">
        <v>34</v>
      </c>
      <c r="AK49" s="78">
        <v>0</v>
      </c>
      <c r="AL49" s="79" t="s">
        <v>34</v>
      </c>
      <c r="AM49" s="82"/>
      <c r="AN49" s="83"/>
      <c r="AO49" s="80"/>
      <c r="AP49" s="81"/>
      <c r="AQ49" s="82"/>
      <c r="AR49" s="83"/>
      <c r="AS49" s="82"/>
      <c r="AT49" s="83"/>
      <c r="AU49" s="82"/>
      <c r="AV49" s="83"/>
      <c r="AW49" s="78">
        <v>0</v>
      </c>
      <c r="AX49" s="79" t="s">
        <v>34</v>
      </c>
      <c r="AY49" s="78">
        <v>0</v>
      </c>
      <c r="AZ49" s="79" t="s">
        <v>34</v>
      </c>
      <c r="BA49" s="82"/>
      <c r="BB49" s="83"/>
      <c r="BC49" s="80"/>
      <c r="BD49" s="81"/>
      <c r="BE49" s="82"/>
      <c r="BF49" s="83"/>
      <c r="BG49" s="82"/>
      <c r="BH49" s="83"/>
      <c r="BI49" s="82"/>
      <c r="BJ49" s="83"/>
      <c r="BK49" s="78">
        <v>0</v>
      </c>
      <c r="BL49" s="79" t="s">
        <v>34</v>
      </c>
      <c r="BM49" s="78">
        <v>0</v>
      </c>
      <c r="BN49" s="79" t="s">
        <v>34</v>
      </c>
      <c r="BO49" s="82"/>
      <c r="BP49" s="83"/>
      <c r="BQ49" s="82"/>
      <c r="BR49" s="83"/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78">
        <v>0</v>
      </c>
      <c r="J50" s="79" t="s">
        <v>34</v>
      </c>
      <c r="K50" s="82"/>
      <c r="L50" s="83"/>
      <c r="M50" s="80"/>
      <c r="N50" s="81"/>
      <c r="O50" s="82"/>
      <c r="P50" s="83"/>
      <c r="Q50" s="82"/>
      <c r="R50" s="83"/>
      <c r="S50" s="82"/>
      <c r="T50" s="83"/>
      <c r="U50" s="78">
        <v>0</v>
      </c>
      <c r="V50" s="79" t="s">
        <v>34</v>
      </c>
      <c r="W50" s="78">
        <v>0</v>
      </c>
      <c r="X50" s="79" t="s">
        <v>34</v>
      </c>
      <c r="Y50" s="82"/>
      <c r="Z50" s="83"/>
      <c r="AA50" s="80"/>
      <c r="AB50" s="81"/>
      <c r="AC50" s="82"/>
      <c r="AD50" s="83"/>
      <c r="AE50" s="82"/>
      <c r="AF50" s="83"/>
      <c r="AG50" s="82"/>
      <c r="AH50" s="83"/>
      <c r="AI50" s="78">
        <v>0</v>
      </c>
      <c r="AJ50" s="79" t="s">
        <v>34</v>
      </c>
      <c r="AK50" s="78">
        <v>0</v>
      </c>
      <c r="AL50" s="79" t="s">
        <v>34</v>
      </c>
      <c r="AM50" s="82"/>
      <c r="AN50" s="83"/>
      <c r="AO50" s="80"/>
      <c r="AP50" s="81"/>
      <c r="AQ50" s="82"/>
      <c r="AR50" s="83"/>
      <c r="AS50" s="82"/>
      <c r="AT50" s="83"/>
      <c r="AU50" s="82"/>
      <c r="AV50" s="83"/>
      <c r="AW50" s="78">
        <v>0</v>
      </c>
      <c r="AX50" s="79" t="s">
        <v>34</v>
      </c>
      <c r="AY50" s="78">
        <v>0</v>
      </c>
      <c r="AZ50" s="79" t="s">
        <v>34</v>
      </c>
      <c r="BA50" s="82"/>
      <c r="BB50" s="83"/>
      <c r="BC50" s="80"/>
      <c r="BD50" s="81"/>
      <c r="BE50" s="82"/>
      <c r="BF50" s="83"/>
      <c r="BG50" s="82"/>
      <c r="BH50" s="83"/>
      <c r="BI50" s="82"/>
      <c r="BJ50" s="83"/>
      <c r="BK50" s="78">
        <v>0</v>
      </c>
      <c r="BL50" s="79" t="s">
        <v>34</v>
      </c>
      <c r="BM50" s="78">
        <v>0</v>
      </c>
      <c r="BN50" s="79" t="s">
        <v>34</v>
      </c>
      <c r="BO50" s="82"/>
      <c r="BP50" s="83"/>
      <c r="BQ50" s="82"/>
      <c r="BR50" s="83"/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78">
        <v>0</v>
      </c>
      <c r="J51" s="79" t="s">
        <v>34</v>
      </c>
      <c r="K51" s="82"/>
      <c r="L51" s="83"/>
      <c r="M51" s="80"/>
      <c r="N51" s="81"/>
      <c r="O51" s="82"/>
      <c r="P51" s="83"/>
      <c r="Q51" s="82"/>
      <c r="R51" s="83"/>
      <c r="S51" s="82"/>
      <c r="T51" s="83"/>
      <c r="U51" s="78">
        <v>0</v>
      </c>
      <c r="V51" s="79" t="s">
        <v>34</v>
      </c>
      <c r="W51" s="78">
        <v>0</v>
      </c>
      <c r="X51" s="79" t="s">
        <v>34</v>
      </c>
      <c r="Y51" s="82"/>
      <c r="Z51" s="83"/>
      <c r="AA51" s="80"/>
      <c r="AB51" s="81"/>
      <c r="AC51" s="82"/>
      <c r="AD51" s="83"/>
      <c r="AE51" s="82"/>
      <c r="AF51" s="83"/>
      <c r="AG51" s="82"/>
      <c r="AH51" s="83"/>
      <c r="AI51" s="78">
        <v>0</v>
      </c>
      <c r="AJ51" s="79" t="s">
        <v>34</v>
      </c>
      <c r="AK51" s="78">
        <v>0</v>
      </c>
      <c r="AL51" s="79" t="s">
        <v>34</v>
      </c>
      <c r="AM51" s="82"/>
      <c r="AN51" s="83"/>
      <c r="AO51" s="80"/>
      <c r="AP51" s="81"/>
      <c r="AQ51" s="82"/>
      <c r="AR51" s="83"/>
      <c r="AS51" s="82"/>
      <c r="AT51" s="83"/>
      <c r="AU51" s="82"/>
      <c r="AV51" s="83"/>
      <c r="AW51" s="78">
        <v>0</v>
      </c>
      <c r="AX51" s="79" t="s">
        <v>34</v>
      </c>
      <c r="AY51" s="78">
        <v>0</v>
      </c>
      <c r="AZ51" s="79" t="s">
        <v>34</v>
      </c>
      <c r="BA51" s="82"/>
      <c r="BB51" s="83"/>
      <c r="BC51" s="80"/>
      <c r="BD51" s="81"/>
      <c r="BE51" s="82"/>
      <c r="BF51" s="83"/>
      <c r="BG51" s="82"/>
      <c r="BH51" s="83"/>
      <c r="BI51" s="82"/>
      <c r="BJ51" s="83"/>
      <c r="BK51" s="78">
        <v>0</v>
      </c>
      <c r="BL51" s="79" t="s">
        <v>34</v>
      </c>
      <c r="BM51" s="78">
        <v>0</v>
      </c>
      <c r="BN51" s="79" t="s">
        <v>34</v>
      </c>
      <c r="BO51" s="82"/>
      <c r="BP51" s="83"/>
      <c r="BQ51" s="82"/>
      <c r="BR51" s="83"/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78">
        <v>0</v>
      </c>
      <c r="J52" s="79" t="s">
        <v>34</v>
      </c>
      <c r="K52" s="82"/>
      <c r="L52" s="83"/>
      <c r="M52" s="80"/>
      <c r="N52" s="81"/>
      <c r="O52" s="82"/>
      <c r="P52" s="83"/>
      <c r="Q52" s="82"/>
      <c r="R52" s="83"/>
      <c r="S52" s="82"/>
      <c r="T52" s="83"/>
      <c r="U52" s="78">
        <v>0</v>
      </c>
      <c r="V52" s="79" t="s">
        <v>34</v>
      </c>
      <c r="W52" s="78">
        <v>0</v>
      </c>
      <c r="X52" s="79" t="s">
        <v>34</v>
      </c>
      <c r="Y52" s="82"/>
      <c r="Z52" s="83"/>
      <c r="AA52" s="80"/>
      <c r="AB52" s="81"/>
      <c r="AC52" s="82"/>
      <c r="AD52" s="83"/>
      <c r="AE52" s="82"/>
      <c r="AF52" s="83"/>
      <c r="AG52" s="82"/>
      <c r="AH52" s="83"/>
      <c r="AI52" s="78">
        <v>0</v>
      </c>
      <c r="AJ52" s="79" t="s">
        <v>34</v>
      </c>
      <c r="AK52" s="78">
        <v>0</v>
      </c>
      <c r="AL52" s="79" t="s">
        <v>34</v>
      </c>
      <c r="AM52" s="82"/>
      <c r="AN52" s="83"/>
      <c r="AO52" s="80"/>
      <c r="AP52" s="81"/>
      <c r="AQ52" s="82"/>
      <c r="AR52" s="83"/>
      <c r="AS52" s="82"/>
      <c r="AT52" s="83"/>
      <c r="AU52" s="82"/>
      <c r="AV52" s="83"/>
      <c r="AW52" s="78">
        <v>0</v>
      </c>
      <c r="AX52" s="79" t="s">
        <v>34</v>
      </c>
      <c r="AY52" s="78">
        <v>0</v>
      </c>
      <c r="AZ52" s="79" t="s">
        <v>34</v>
      </c>
      <c r="BA52" s="82"/>
      <c r="BB52" s="83"/>
      <c r="BC52" s="80"/>
      <c r="BD52" s="81"/>
      <c r="BE52" s="82"/>
      <c r="BF52" s="83"/>
      <c r="BG52" s="82"/>
      <c r="BH52" s="83"/>
      <c r="BI52" s="82"/>
      <c r="BJ52" s="83"/>
      <c r="BK52" s="78">
        <v>0</v>
      </c>
      <c r="BL52" s="79" t="s">
        <v>34</v>
      </c>
      <c r="BM52" s="78">
        <v>0</v>
      </c>
      <c r="BN52" s="79" t="s">
        <v>34</v>
      </c>
      <c r="BO52" s="82"/>
      <c r="BP52" s="83"/>
      <c r="BQ52" s="82"/>
      <c r="BR52" s="83"/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78">
        <v>0</v>
      </c>
      <c r="J53" s="79" t="s">
        <v>34</v>
      </c>
      <c r="K53" s="82"/>
      <c r="L53" s="83"/>
      <c r="M53" s="80"/>
      <c r="N53" s="81"/>
      <c r="O53" s="82"/>
      <c r="P53" s="83"/>
      <c r="Q53" s="82"/>
      <c r="R53" s="83"/>
      <c r="S53" s="82"/>
      <c r="T53" s="83"/>
      <c r="U53" s="78">
        <v>0</v>
      </c>
      <c r="V53" s="79" t="s">
        <v>34</v>
      </c>
      <c r="W53" s="78">
        <v>0</v>
      </c>
      <c r="X53" s="79" t="s">
        <v>34</v>
      </c>
      <c r="Y53" s="82"/>
      <c r="Z53" s="83"/>
      <c r="AA53" s="80"/>
      <c r="AB53" s="81"/>
      <c r="AC53" s="82"/>
      <c r="AD53" s="83"/>
      <c r="AE53" s="82"/>
      <c r="AF53" s="83"/>
      <c r="AG53" s="82"/>
      <c r="AH53" s="83"/>
      <c r="AI53" s="78">
        <v>0</v>
      </c>
      <c r="AJ53" s="79" t="s">
        <v>34</v>
      </c>
      <c r="AK53" s="78">
        <v>0</v>
      </c>
      <c r="AL53" s="79" t="s">
        <v>34</v>
      </c>
      <c r="AM53" s="82"/>
      <c r="AN53" s="83"/>
      <c r="AO53" s="80"/>
      <c r="AP53" s="81"/>
      <c r="AQ53" s="82"/>
      <c r="AR53" s="83"/>
      <c r="AS53" s="82"/>
      <c r="AT53" s="83"/>
      <c r="AU53" s="82"/>
      <c r="AV53" s="83"/>
      <c r="AW53" s="78">
        <v>0</v>
      </c>
      <c r="AX53" s="79" t="s">
        <v>34</v>
      </c>
      <c r="AY53" s="78">
        <v>0</v>
      </c>
      <c r="AZ53" s="79" t="s">
        <v>34</v>
      </c>
      <c r="BA53" s="82"/>
      <c r="BB53" s="83"/>
      <c r="BC53" s="80"/>
      <c r="BD53" s="81"/>
      <c r="BE53" s="82"/>
      <c r="BF53" s="83"/>
      <c r="BG53" s="82"/>
      <c r="BH53" s="83"/>
      <c r="BI53" s="82"/>
      <c r="BJ53" s="83"/>
      <c r="BK53" s="78">
        <v>0</v>
      </c>
      <c r="BL53" s="79" t="s">
        <v>34</v>
      </c>
      <c r="BM53" s="78">
        <v>0</v>
      </c>
      <c r="BN53" s="79" t="s">
        <v>34</v>
      </c>
      <c r="BO53" s="82"/>
      <c r="BP53" s="83"/>
      <c r="BQ53" s="82"/>
      <c r="BR53" s="83"/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78">
        <v>0</v>
      </c>
      <c r="J54" s="79" t="s">
        <v>34</v>
      </c>
      <c r="K54" s="82"/>
      <c r="L54" s="83"/>
      <c r="M54" s="80"/>
      <c r="N54" s="81"/>
      <c r="O54" s="82"/>
      <c r="P54" s="83"/>
      <c r="Q54" s="82"/>
      <c r="R54" s="83"/>
      <c r="S54" s="82"/>
      <c r="T54" s="83"/>
      <c r="U54" s="78">
        <v>0</v>
      </c>
      <c r="V54" s="79" t="s">
        <v>34</v>
      </c>
      <c r="W54" s="78">
        <v>0</v>
      </c>
      <c r="X54" s="79" t="s">
        <v>34</v>
      </c>
      <c r="Y54" s="82"/>
      <c r="Z54" s="83"/>
      <c r="AA54" s="80"/>
      <c r="AB54" s="81"/>
      <c r="AC54" s="82"/>
      <c r="AD54" s="83"/>
      <c r="AE54" s="82"/>
      <c r="AF54" s="83"/>
      <c r="AG54" s="82"/>
      <c r="AH54" s="83"/>
      <c r="AI54" s="78">
        <v>0</v>
      </c>
      <c r="AJ54" s="79" t="s">
        <v>34</v>
      </c>
      <c r="AK54" s="78">
        <v>0</v>
      </c>
      <c r="AL54" s="79" t="s">
        <v>34</v>
      </c>
      <c r="AM54" s="82"/>
      <c r="AN54" s="83"/>
      <c r="AO54" s="80"/>
      <c r="AP54" s="81"/>
      <c r="AQ54" s="82"/>
      <c r="AR54" s="83"/>
      <c r="AS54" s="82"/>
      <c r="AT54" s="83"/>
      <c r="AU54" s="82"/>
      <c r="AV54" s="83"/>
      <c r="AW54" s="78">
        <v>0</v>
      </c>
      <c r="AX54" s="79" t="s">
        <v>34</v>
      </c>
      <c r="AY54" s="78">
        <v>0</v>
      </c>
      <c r="AZ54" s="79" t="s">
        <v>34</v>
      </c>
      <c r="BA54" s="82"/>
      <c r="BB54" s="83"/>
      <c r="BC54" s="80"/>
      <c r="BD54" s="81"/>
      <c r="BE54" s="82"/>
      <c r="BF54" s="83"/>
      <c r="BG54" s="82"/>
      <c r="BH54" s="83"/>
      <c r="BI54" s="82"/>
      <c r="BJ54" s="83"/>
      <c r="BK54" s="78">
        <v>0</v>
      </c>
      <c r="BL54" s="79" t="s">
        <v>34</v>
      </c>
      <c r="BM54" s="78">
        <v>0</v>
      </c>
      <c r="BN54" s="79" t="s">
        <v>34</v>
      </c>
      <c r="BO54" s="82"/>
      <c r="BP54" s="83"/>
      <c r="BQ54" s="82"/>
      <c r="BR54" s="83"/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78">
        <v>0</v>
      </c>
      <c r="J55" s="79" t="s">
        <v>34</v>
      </c>
      <c r="K55" s="82"/>
      <c r="L55" s="83"/>
      <c r="M55" s="80"/>
      <c r="N55" s="81"/>
      <c r="O55" s="82"/>
      <c r="P55" s="83"/>
      <c r="Q55" s="82"/>
      <c r="R55" s="83"/>
      <c r="S55" s="82"/>
      <c r="T55" s="83"/>
      <c r="U55" s="78">
        <v>0</v>
      </c>
      <c r="V55" s="79" t="s">
        <v>34</v>
      </c>
      <c r="W55" s="78">
        <v>0</v>
      </c>
      <c r="X55" s="79" t="s">
        <v>34</v>
      </c>
      <c r="Y55" s="82"/>
      <c r="Z55" s="83"/>
      <c r="AA55" s="80"/>
      <c r="AB55" s="81"/>
      <c r="AC55" s="82"/>
      <c r="AD55" s="83"/>
      <c r="AE55" s="82"/>
      <c r="AF55" s="83"/>
      <c r="AG55" s="82"/>
      <c r="AH55" s="83"/>
      <c r="AI55" s="78">
        <v>0</v>
      </c>
      <c r="AJ55" s="79" t="s">
        <v>34</v>
      </c>
      <c r="AK55" s="78">
        <v>0</v>
      </c>
      <c r="AL55" s="79" t="s">
        <v>34</v>
      </c>
      <c r="AM55" s="82"/>
      <c r="AN55" s="83"/>
      <c r="AO55" s="80"/>
      <c r="AP55" s="81"/>
      <c r="AQ55" s="82"/>
      <c r="AR55" s="83"/>
      <c r="AS55" s="82"/>
      <c r="AT55" s="83"/>
      <c r="AU55" s="82"/>
      <c r="AV55" s="83"/>
      <c r="AW55" s="78">
        <v>0</v>
      </c>
      <c r="AX55" s="79" t="s">
        <v>34</v>
      </c>
      <c r="AY55" s="78">
        <v>0</v>
      </c>
      <c r="AZ55" s="79" t="s">
        <v>34</v>
      </c>
      <c r="BA55" s="82"/>
      <c r="BB55" s="83"/>
      <c r="BC55" s="80"/>
      <c r="BD55" s="81"/>
      <c r="BE55" s="82"/>
      <c r="BF55" s="83"/>
      <c r="BG55" s="82"/>
      <c r="BH55" s="83"/>
      <c r="BI55" s="82"/>
      <c r="BJ55" s="83"/>
      <c r="BK55" s="78">
        <v>0</v>
      </c>
      <c r="BL55" s="79" t="s">
        <v>34</v>
      </c>
      <c r="BM55" s="78">
        <v>0</v>
      </c>
      <c r="BN55" s="79" t="s">
        <v>34</v>
      </c>
      <c r="BO55" s="82"/>
      <c r="BP55" s="83"/>
      <c r="BQ55" s="82"/>
      <c r="BR55" s="83"/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78">
        <v>0</v>
      </c>
      <c r="J56" s="79" t="s">
        <v>34</v>
      </c>
      <c r="K56" s="82"/>
      <c r="L56" s="83"/>
      <c r="M56" s="80"/>
      <c r="N56" s="81"/>
      <c r="O56" s="82"/>
      <c r="P56" s="83"/>
      <c r="Q56" s="82"/>
      <c r="R56" s="83"/>
      <c r="S56" s="82"/>
      <c r="T56" s="83"/>
      <c r="U56" s="78">
        <v>0</v>
      </c>
      <c r="V56" s="79" t="s">
        <v>34</v>
      </c>
      <c r="W56" s="78">
        <v>0</v>
      </c>
      <c r="X56" s="79" t="s">
        <v>34</v>
      </c>
      <c r="Y56" s="82"/>
      <c r="Z56" s="83"/>
      <c r="AA56" s="80"/>
      <c r="AB56" s="81"/>
      <c r="AC56" s="82"/>
      <c r="AD56" s="83"/>
      <c r="AE56" s="82"/>
      <c r="AF56" s="83"/>
      <c r="AG56" s="82"/>
      <c r="AH56" s="83"/>
      <c r="AI56" s="78">
        <v>0</v>
      </c>
      <c r="AJ56" s="79" t="s">
        <v>34</v>
      </c>
      <c r="AK56" s="78">
        <v>0</v>
      </c>
      <c r="AL56" s="79" t="s">
        <v>34</v>
      </c>
      <c r="AM56" s="82"/>
      <c r="AN56" s="83"/>
      <c r="AO56" s="80"/>
      <c r="AP56" s="81"/>
      <c r="AQ56" s="82"/>
      <c r="AR56" s="83"/>
      <c r="AS56" s="82"/>
      <c r="AT56" s="83"/>
      <c r="AU56" s="82"/>
      <c r="AV56" s="83"/>
      <c r="AW56" s="78">
        <v>0</v>
      </c>
      <c r="AX56" s="79" t="s">
        <v>34</v>
      </c>
      <c r="AY56" s="78">
        <v>0</v>
      </c>
      <c r="AZ56" s="79" t="s">
        <v>34</v>
      </c>
      <c r="BA56" s="82"/>
      <c r="BB56" s="83"/>
      <c r="BC56" s="80"/>
      <c r="BD56" s="81"/>
      <c r="BE56" s="82"/>
      <c r="BF56" s="83"/>
      <c r="BG56" s="82"/>
      <c r="BH56" s="83"/>
      <c r="BI56" s="82"/>
      <c r="BJ56" s="83"/>
      <c r="BK56" s="78">
        <v>0</v>
      </c>
      <c r="BL56" s="79" t="s">
        <v>34</v>
      </c>
      <c r="BM56" s="78">
        <v>0</v>
      </c>
      <c r="BN56" s="79" t="s">
        <v>34</v>
      </c>
      <c r="BO56" s="82"/>
      <c r="BP56" s="83"/>
      <c r="BQ56" s="82"/>
      <c r="BR56" s="83"/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78">
        <v>0</v>
      </c>
      <c r="J57" s="79" t="s">
        <v>34</v>
      </c>
      <c r="K57" s="82"/>
      <c r="L57" s="83"/>
      <c r="M57" s="80"/>
      <c r="N57" s="81"/>
      <c r="O57" s="82"/>
      <c r="P57" s="83"/>
      <c r="Q57" s="82"/>
      <c r="R57" s="83"/>
      <c r="S57" s="82"/>
      <c r="T57" s="83"/>
      <c r="U57" s="78">
        <v>0</v>
      </c>
      <c r="V57" s="79" t="s">
        <v>34</v>
      </c>
      <c r="W57" s="78">
        <v>0</v>
      </c>
      <c r="X57" s="79" t="s">
        <v>34</v>
      </c>
      <c r="Y57" s="82"/>
      <c r="Z57" s="83"/>
      <c r="AA57" s="80"/>
      <c r="AB57" s="81"/>
      <c r="AC57" s="82"/>
      <c r="AD57" s="83"/>
      <c r="AE57" s="82"/>
      <c r="AF57" s="83"/>
      <c r="AG57" s="82"/>
      <c r="AH57" s="83"/>
      <c r="AI57" s="78">
        <v>0</v>
      </c>
      <c r="AJ57" s="79" t="s">
        <v>34</v>
      </c>
      <c r="AK57" s="78">
        <v>0</v>
      </c>
      <c r="AL57" s="79" t="s">
        <v>34</v>
      </c>
      <c r="AM57" s="82"/>
      <c r="AN57" s="83"/>
      <c r="AO57" s="80"/>
      <c r="AP57" s="81"/>
      <c r="AQ57" s="82"/>
      <c r="AR57" s="83"/>
      <c r="AS57" s="82"/>
      <c r="AT57" s="83"/>
      <c r="AU57" s="82"/>
      <c r="AV57" s="83"/>
      <c r="AW57" s="78">
        <v>0</v>
      </c>
      <c r="AX57" s="79" t="s">
        <v>34</v>
      </c>
      <c r="AY57" s="78">
        <v>0</v>
      </c>
      <c r="AZ57" s="79" t="s">
        <v>34</v>
      </c>
      <c r="BA57" s="82"/>
      <c r="BB57" s="83"/>
      <c r="BC57" s="80"/>
      <c r="BD57" s="81"/>
      <c r="BE57" s="82"/>
      <c r="BF57" s="83"/>
      <c r="BG57" s="82"/>
      <c r="BH57" s="83"/>
      <c r="BI57" s="82"/>
      <c r="BJ57" s="83"/>
      <c r="BK57" s="78">
        <v>0</v>
      </c>
      <c r="BL57" s="79" t="s">
        <v>34</v>
      </c>
      <c r="BM57" s="78">
        <v>0</v>
      </c>
      <c r="BN57" s="79" t="s">
        <v>34</v>
      </c>
      <c r="BO57" s="82"/>
      <c r="BP57" s="83"/>
      <c r="BQ57" s="82"/>
      <c r="BR57" s="83"/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78">
        <v>0</v>
      </c>
      <c r="J58" s="79" t="s">
        <v>34</v>
      </c>
      <c r="K58" s="82"/>
      <c r="L58" s="83"/>
      <c r="M58" s="80"/>
      <c r="N58" s="81"/>
      <c r="O58" s="82"/>
      <c r="P58" s="83"/>
      <c r="Q58" s="82"/>
      <c r="R58" s="83"/>
      <c r="S58" s="82"/>
      <c r="T58" s="83"/>
      <c r="U58" s="78">
        <v>0</v>
      </c>
      <c r="V58" s="79" t="s">
        <v>34</v>
      </c>
      <c r="W58" s="78">
        <v>0</v>
      </c>
      <c r="X58" s="79" t="s">
        <v>34</v>
      </c>
      <c r="Y58" s="82"/>
      <c r="Z58" s="83"/>
      <c r="AA58" s="80"/>
      <c r="AB58" s="81"/>
      <c r="AC58" s="82"/>
      <c r="AD58" s="83"/>
      <c r="AE58" s="82"/>
      <c r="AF58" s="83"/>
      <c r="AG58" s="82"/>
      <c r="AH58" s="83"/>
      <c r="AI58" s="78">
        <v>0</v>
      </c>
      <c r="AJ58" s="79" t="s">
        <v>34</v>
      </c>
      <c r="AK58" s="78">
        <v>0</v>
      </c>
      <c r="AL58" s="79" t="s">
        <v>34</v>
      </c>
      <c r="AM58" s="82"/>
      <c r="AN58" s="83"/>
      <c r="AO58" s="80"/>
      <c r="AP58" s="81"/>
      <c r="AQ58" s="82"/>
      <c r="AR58" s="83"/>
      <c r="AS58" s="82"/>
      <c r="AT58" s="83"/>
      <c r="AU58" s="82"/>
      <c r="AV58" s="83"/>
      <c r="AW58" s="78">
        <v>0</v>
      </c>
      <c r="AX58" s="79" t="s">
        <v>34</v>
      </c>
      <c r="AY58" s="78">
        <v>0</v>
      </c>
      <c r="AZ58" s="79" t="s">
        <v>34</v>
      </c>
      <c r="BA58" s="82"/>
      <c r="BB58" s="83"/>
      <c r="BC58" s="80"/>
      <c r="BD58" s="81"/>
      <c r="BE58" s="82"/>
      <c r="BF58" s="83"/>
      <c r="BG58" s="82"/>
      <c r="BH58" s="83"/>
      <c r="BI58" s="82"/>
      <c r="BJ58" s="83"/>
      <c r="BK58" s="78">
        <v>0</v>
      </c>
      <c r="BL58" s="79" t="s">
        <v>34</v>
      </c>
      <c r="BM58" s="78">
        <v>0</v>
      </c>
      <c r="BN58" s="79" t="s">
        <v>34</v>
      </c>
      <c r="BO58" s="82"/>
      <c r="BP58" s="83"/>
      <c r="BQ58" s="82"/>
      <c r="BR58" s="83"/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1">
        <v>0</v>
      </c>
      <c r="J59" s="112" t="s">
        <v>34</v>
      </c>
      <c r="K59" s="115"/>
      <c r="L59" s="116"/>
      <c r="M59" s="113"/>
      <c r="N59" s="114"/>
      <c r="O59" s="115"/>
      <c r="P59" s="116"/>
      <c r="Q59" s="115"/>
      <c r="R59" s="116"/>
      <c r="S59" s="115"/>
      <c r="T59" s="116"/>
      <c r="U59" s="111">
        <v>0</v>
      </c>
      <c r="V59" s="112" t="s">
        <v>34</v>
      </c>
      <c r="W59" s="111">
        <v>0</v>
      </c>
      <c r="X59" s="112" t="s">
        <v>34</v>
      </c>
      <c r="Y59" s="115"/>
      <c r="Z59" s="116"/>
      <c r="AA59" s="113"/>
      <c r="AB59" s="114"/>
      <c r="AC59" s="115"/>
      <c r="AD59" s="116"/>
      <c r="AE59" s="115"/>
      <c r="AF59" s="116"/>
      <c r="AG59" s="115"/>
      <c r="AH59" s="116"/>
      <c r="AI59" s="111">
        <v>0</v>
      </c>
      <c r="AJ59" s="112" t="s">
        <v>34</v>
      </c>
      <c r="AK59" s="111">
        <v>0</v>
      </c>
      <c r="AL59" s="112" t="s">
        <v>34</v>
      </c>
      <c r="AM59" s="115"/>
      <c r="AN59" s="116"/>
      <c r="AO59" s="113"/>
      <c r="AP59" s="114"/>
      <c r="AQ59" s="115"/>
      <c r="AR59" s="116"/>
      <c r="AS59" s="115"/>
      <c r="AT59" s="116"/>
      <c r="AU59" s="115"/>
      <c r="AV59" s="116"/>
      <c r="AW59" s="111">
        <v>0</v>
      </c>
      <c r="AX59" s="112" t="s">
        <v>34</v>
      </c>
      <c r="AY59" s="111">
        <v>0</v>
      </c>
      <c r="AZ59" s="112" t="s">
        <v>34</v>
      </c>
      <c r="BA59" s="115"/>
      <c r="BB59" s="116"/>
      <c r="BC59" s="113"/>
      <c r="BD59" s="114"/>
      <c r="BE59" s="115"/>
      <c r="BF59" s="116"/>
      <c r="BG59" s="115"/>
      <c r="BH59" s="116"/>
      <c r="BI59" s="115"/>
      <c r="BJ59" s="116"/>
      <c r="BK59" s="111">
        <v>0</v>
      </c>
      <c r="BL59" s="112" t="s">
        <v>34</v>
      </c>
      <c r="BM59" s="111">
        <v>0</v>
      </c>
      <c r="BN59" s="112" t="s">
        <v>34</v>
      </c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11">SUM(BU8:BU59)</f>
        <v>461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25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461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24 M26:P59">
    <cfRule type="cellIs" dxfId="2047" priority="213" stopIfTrue="1" operator="equal">
      <formula>"Au"</formula>
    </cfRule>
    <cfRule type="cellIs" dxfId="2046" priority="214" stopIfTrue="1" operator="equal">
      <formula>"Ad"</formula>
    </cfRule>
    <cfRule type="cellIs" dxfId="2045" priority="215" stopIfTrue="1" operator="equal">
      <formula>"Va"</formula>
    </cfRule>
    <cfRule type="cellIs" dxfId="2044" priority="216" stopIfTrue="1" operator="equal">
      <formula>"Lm"</formula>
    </cfRule>
    <cfRule type="cellIs" dxfId="2043" priority="217" stopIfTrue="1" operator="equal">
      <formula>"Pc"</formula>
    </cfRule>
    <cfRule type="cellIs" dxfId="2042" priority="218" stopIfTrue="1" operator="equal">
      <formula>"Fa"</formula>
    </cfRule>
  </conditionalFormatting>
  <conditionalFormatting sqref="AA8:AD24 AA26:AD59">
    <cfRule type="cellIs" dxfId="2041" priority="207" stopIfTrue="1" operator="equal">
      <formula>"Au"</formula>
    </cfRule>
    <cfRule type="cellIs" dxfId="2040" priority="208" stopIfTrue="1" operator="equal">
      <formula>"Ad"</formula>
    </cfRule>
    <cfRule type="cellIs" dxfId="2039" priority="209" stopIfTrue="1" operator="equal">
      <formula>"Va"</formula>
    </cfRule>
    <cfRule type="cellIs" dxfId="2038" priority="210" stopIfTrue="1" operator="equal">
      <formula>"Lm"</formula>
    </cfRule>
    <cfRule type="cellIs" dxfId="2037" priority="211" stopIfTrue="1" operator="equal">
      <formula>"Pc"</formula>
    </cfRule>
    <cfRule type="cellIs" dxfId="2036" priority="212" stopIfTrue="1" operator="equal">
      <formula>"Fa"</formula>
    </cfRule>
  </conditionalFormatting>
  <conditionalFormatting sqref="BC8:BF24 AO8:AR24 AO26:AR59 BC26:BF59">
    <cfRule type="cellIs" dxfId="2035" priority="201" stopIfTrue="1" operator="equal">
      <formula>"Au"</formula>
    </cfRule>
    <cfRule type="cellIs" dxfId="2034" priority="202" stopIfTrue="1" operator="equal">
      <formula>"Ad"</formula>
    </cfRule>
    <cfRule type="cellIs" dxfId="2033" priority="203" stopIfTrue="1" operator="equal">
      <formula>"Va"</formula>
    </cfRule>
    <cfRule type="cellIs" dxfId="2032" priority="204" stopIfTrue="1" operator="equal">
      <formula>"Lm"</formula>
    </cfRule>
    <cfRule type="cellIs" dxfId="2031" priority="205" stopIfTrue="1" operator="equal">
      <formula>"Pc"</formula>
    </cfRule>
    <cfRule type="cellIs" dxfId="2030" priority="206" stopIfTrue="1" operator="equal">
      <formula>"Fa"</formula>
    </cfRule>
  </conditionalFormatting>
  <conditionalFormatting sqref="BQ8:BR59">
    <cfRule type="cellIs" dxfId="2029" priority="195" stopIfTrue="1" operator="equal">
      <formula>"Au"</formula>
    </cfRule>
    <cfRule type="cellIs" dxfId="2028" priority="196" stopIfTrue="1" operator="equal">
      <formula>"Ad"</formula>
    </cfRule>
    <cfRule type="cellIs" dxfId="2027" priority="197" stopIfTrue="1" operator="equal">
      <formula>"Va"</formula>
    </cfRule>
    <cfRule type="cellIs" dxfId="2026" priority="198" stopIfTrue="1" operator="equal">
      <formula>"Lm"</formula>
    </cfRule>
    <cfRule type="cellIs" dxfId="2025" priority="199" stopIfTrue="1" operator="equal">
      <formula>"Pc"</formula>
    </cfRule>
    <cfRule type="cellIs" dxfId="2024" priority="200" stopIfTrue="1" operator="equal">
      <formula>"Fa"</formula>
    </cfRule>
  </conditionalFormatting>
  <conditionalFormatting sqref="M8:P24 BQ8:BR59 BC8:BF24 AO8:AR24 AA8:AD24 M26:P59 AA26:AD59 AO26:AR59 BC26:BF59">
    <cfRule type="cellIs" dxfId="2023" priority="194" stopIfTrue="1" operator="equal">
      <formula>"Cn"</formula>
    </cfRule>
  </conditionalFormatting>
  <conditionalFormatting sqref="BO8:BP59">
    <cfRule type="cellIs" dxfId="2022" priority="188" stopIfTrue="1" operator="equal">
      <formula>"Au"</formula>
    </cfRule>
    <cfRule type="cellIs" dxfId="2021" priority="189" stopIfTrue="1" operator="equal">
      <formula>"Ad"</formula>
    </cfRule>
    <cfRule type="cellIs" dxfId="2020" priority="190" stopIfTrue="1" operator="equal">
      <formula>"Va"</formula>
    </cfRule>
    <cfRule type="cellIs" dxfId="2019" priority="191" stopIfTrue="1" operator="equal">
      <formula>"Lm"</formula>
    </cfRule>
    <cfRule type="cellIs" dxfId="2018" priority="192" stopIfTrue="1" operator="equal">
      <formula>"Pc"</formula>
    </cfRule>
    <cfRule type="cellIs" dxfId="2017" priority="193" stopIfTrue="1" operator="equal">
      <formula>"Fa"</formula>
    </cfRule>
  </conditionalFormatting>
  <conditionalFormatting sqref="BO8:BP59">
    <cfRule type="cellIs" dxfId="2016" priority="187" stopIfTrue="1" operator="equal">
      <formula>"Cn"</formula>
    </cfRule>
  </conditionalFormatting>
  <conditionalFormatting sqref="BO8:BP59">
    <cfRule type="cellIs" dxfId="2015" priority="181" stopIfTrue="1" operator="equal">
      <formula>"Au"</formula>
    </cfRule>
    <cfRule type="cellIs" dxfId="2014" priority="182" stopIfTrue="1" operator="equal">
      <formula>"Ad"</formula>
    </cfRule>
    <cfRule type="cellIs" dxfId="2013" priority="183" stopIfTrue="1" operator="equal">
      <formula>"Va"</formula>
    </cfRule>
    <cfRule type="cellIs" dxfId="2012" priority="184" stopIfTrue="1" operator="equal">
      <formula>"Lm"</formula>
    </cfRule>
    <cfRule type="cellIs" dxfId="2011" priority="185" stopIfTrue="1" operator="equal">
      <formula>"Pc"</formula>
    </cfRule>
    <cfRule type="cellIs" dxfId="2010" priority="186" stopIfTrue="1" operator="equal">
      <formula>"Fa"</formula>
    </cfRule>
  </conditionalFormatting>
  <conditionalFormatting sqref="BA8:BB24 BA26:BB59">
    <cfRule type="cellIs" dxfId="2009" priority="175" stopIfTrue="1" operator="equal">
      <formula>"Au"</formula>
    </cfRule>
    <cfRule type="cellIs" dxfId="2008" priority="176" stopIfTrue="1" operator="equal">
      <formula>"Ad"</formula>
    </cfRule>
    <cfRule type="cellIs" dxfId="2007" priority="177" stopIfTrue="1" operator="equal">
      <formula>"Va"</formula>
    </cfRule>
    <cfRule type="cellIs" dxfId="2006" priority="178" stopIfTrue="1" operator="equal">
      <formula>"Lm"</formula>
    </cfRule>
    <cfRule type="cellIs" dxfId="2005" priority="179" stopIfTrue="1" operator="equal">
      <formula>"Pc"</formula>
    </cfRule>
    <cfRule type="cellIs" dxfId="2004" priority="180" stopIfTrue="1" operator="equal">
      <formula>"Fa"</formula>
    </cfRule>
  </conditionalFormatting>
  <conditionalFormatting sqref="BA8:BB24 BA26:BB59">
    <cfRule type="cellIs" dxfId="2003" priority="174" stopIfTrue="1" operator="equal">
      <formula>"Cn"</formula>
    </cfRule>
  </conditionalFormatting>
  <conditionalFormatting sqref="BA8:BB24 BA26:BB59">
    <cfRule type="cellIs" dxfId="2002" priority="168" stopIfTrue="1" operator="equal">
      <formula>"Au"</formula>
    </cfRule>
    <cfRule type="cellIs" dxfId="2001" priority="169" stopIfTrue="1" operator="equal">
      <formula>"Ad"</formula>
    </cfRule>
    <cfRule type="cellIs" dxfId="2000" priority="170" stopIfTrue="1" operator="equal">
      <formula>"Va"</formula>
    </cfRule>
    <cfRule type="cellIs" dxfId="1999" priority="171" stopIfTrue="1" operator="equal">
      <formula>"Lm"</formula>
    </cfRule>
    <cfRule type="cellIs" dxfId="1998" priority="172" stopIfTrue="1" operator="equal">
      <formula>"Pc"</formula>
    </cfRule>
    <cfRule type="cellIs" dxfId="1997" priority="173" stopIfTrue="1" operator="equal">
      <formula>"Fa"</formula>
    </cfRule>
  </conditionalFormatting>
  <conditionalFormatting sqref="AM8:AN24 AM26:AN59">
    <cfRule type="cellIs" dxfId="1996" priority="162" stopIfTrue="1" operator="equal">
      <formula>"Au"</formula>
    </cfRule>
    <cfRule type="cellIs" dxfId="1995" priority="163" stopIfTrue="1" operator="equal">
      <formula>"Ad"</formula>
    </cfRule>
    <cfRule type="cellIs" dxfId="1994" priority="164" stopIfTrue="1" operator="equal">
      <formula>"Va"</formula>
    </cfRule>
    <cfRule type="cellIs" dxfId="1993" priority="165" stopIfTrue="1" operator="equal">
      <formula>"Lm"</formula>
    </cfRule>
    <cfRule type="cellIs" dxfId="1992" priority="166" stopIfTrue="1" operator="equal">
      <formula>"Pc"</formula>
    </cfRule>
    <cfRule type="cellIs" dxfId="1991" priority="167" stopIfTrue="1" operator="equal">
      <formula>"Fa"</formula>
    </cfRule>
  </conditionalFormatting>
  <conditionalFormatting sqref="AM8:AN24 AM26:AN59">
    <cfRule type="cellIs" dxfId="1990" priority="161" stopIfTrue="1" operator="equal">
      <formula>"Cn"</formula>
    </cfRule>
  </conditionalFormatting>
  <conditionalFormatting sqref="AM8:AN24 AM26:AN59">
    <cfRule type="cellIs" dxfId="1989" priority="155" stopIfTrue="1" operator="equal">
      <formula>"Au"</formula>
    </cfRule>
    <cfRule type="cellIs" dxfId="1988" priority="156" stopIfTrue="1" operator="equal">
      <formula>"Ad"</formula>
    </cfRule>
    <cfRule type="cellIs" dxfId="1987" priority="157" stopIfTrue="1" operator="equal">
      <formula>"Va"</formula>
    </cfRule>
    <cfRule type="cellIs" dxfId="1986" priority="158" stopIfTrue="1" operator="equal">
      <formula>"Lm"</formula>
    </cfRule>
    <cfRule type="cellIs" dxfId="1985" priority="159" stopIfTrue="1" operator="equal">
      <formula>"Pc"</formula>
    </cfRule>
    <cfRule type="cellIs" dxfId="1984" priority="160" stopIfTrue="1" operator="equal">
      <formula>"Fa"</formula>
    </cfRule>
  </conditionalFormatting>
  <conditionalFormatting sqref="Y8:Z24 Y26:Z59">
    <cfRule type="cellIs" dxfId="1983" priority="149" stopIfTrue="1" operator="equal">
      <formula>"Au"</formula>
    </cfRule>
    <cfRule type="cellIs" dxfId="1982" priority="150" stopIfTrue="1" operator="equal">
      <formula>"Ad"</formula>
    </cfRule>
    <cfRule type="cellIs" dxfId="1981" priority="151" stopIfTrue="1" operator="equal">
      <formula>"Va"</formula>
    </cfRule>
    <cfRule type="cellIs" dxfId="1980" priority="152" stopIfTrue="1" operator="equal">
      <formula>"Lm"</formula>
    </cfRule>
    <cfRule type="cellIs" dxfId="1979" priority="153" stopIfTrue="1" operator="equal">
      <formula>"Pc"</formula>
    </cfRule>
    <cfRule type="cellIs" dxfId="1978" priority="154" stopIfTrue="1" operator="equal">
      <formula>"Fa"</formula>
    </cfRule>
  </conditionalFormatting>
  <conditionalFormatting sqref="Y8:Z24 Y26:Z59">
    <cfRule type="cellIs" dxfId="1977" priority="148" stopIfTrue="1" operator="equal">
      <formula>"Cn"</formula>
    </cfRule>
  </conditionalFormatting>
  <conditionalFormatting sqref="Y8:Z24 Y26:Z59">
    <cfRule type="cellIs" dxfId="1976" priority="142" stopIfTrue="1" operator="equal">
      <formula>"Au"</formula>
    </cfRule>
    <cfRule type="cellIs" dxfId="1975" priority="143" stopIfTrue="1" operator="equal">
      <formula>"Ad"</formula>
    </cfRule>
    <cfRule type="cellIs" dxfId="1974" priority="144" stopIfTrue="1" operator="equal">
      <formula>"Va"</formula>
    </cfRule>
    <cfRule type="cellIs" dxfId="1973" priority="145" stopIfTrue="1" operator="equal">
      <formula>"Lm"</formula>
    </cfRule>
    <cfRule type="cellIs" dxfId="1972" priority="146" stopIfTrue="1" operator="equal">
      <formula>"Pc"</formula>
    </cfRule>
    <cfRule type="cellIs" dxfId="1971" priority="147" stopIfTrue="1" operator="equal">
      <formula>"Fa"</formula>
    </cfRule>
  </conditionalFormatting>
  <conditionalFormatting sqref="K8:L59">
    <cfRule type="cellIs" dxfId="1970" priority="136" stopIfTrue="1" operator="equal">
      <formula>"Au"</formula>
    </cfRule>
    <cfRule type="cellIs" dxfId="1969" priority="137" stopIfTrue="1" operator="equal">
      <formula>"Ad"</formula>
    </cfRule>
    <cfRule type="cellIs" dxfId="1968" priority="138" stopIfTrue="1" operator="equal">
      <formula>"Va"</formula>
    </cfRule>
    <cfRule type="cellIs" dxfId="1967" priority="139" stopIfTrue="1" operator="equal">
      <formula>"Lm"</formula>
    </cfRule>
    <cfRule type="cellIs" dxfId="1966" priority="140" stopIfTrue="1" operator="equal">
      <formula>"Pc"</formula>
    </cfRule>
    <cfRule type="cellIs" dxfId="1965" priority="141" stopIfTrue="1" operator="equal">
      <formula>"Fa"</formula>
    </cfRule>
  </conditionalFormatting>
  <conditionalFormatting sqref="K8:L59">
    <cfRule type="cellIs" dxfId="1964" priority="135" stopIfTrue="1" operator="equal">
      <formula>"Cn"</formula>
    </cfRule>
  </conditionalFormatting>
  <conditionalFormatting sqref="K8:L59">
    <cfRule type="cellIs" dxfId="1963" priority="129" stopIfTrue="1" operator="equal">
      <formula>"Au"</formula>
    </cfRule>
    <cfRule type="cellIs" dxfId="1962" priority="130" stopIfTrue="1" operator="equal">
      <formula>"Ad"</formula>
    </cfRule>
    <cfRule type="cellIs" dxfId="1961" priority="131" stopIfTrue="1" operator="equal">
      <formula>"Va"</formula>
    </cfRule>
    <cfRule type="cellIs" dxfId="1960" priority="132" stopIfTrue="1" operator="equal">
      <formula>"Lm"</formula>
    </cfRule>
    <cfRule type="cellIs" dxfId="1959" priority="133" stopIfTrue="1" operator="equal">
      <formula>"Pc"</formula>
    </cfRule>
    <cfRule type="cellIs" dxfId="1958" priority="134" stopIfTrue="1" operator="equal">
      <formula>"Fa"</formula>
    </cfRule>
  </conditionalFormatting>
  <conditionalFormatting sqref="AU8:AV24 AG8:AH24 S8:T24 S26:T59 AG26:AH59 AU26:AV59 BI8:BJ59">
    <cfRule type="cellIs" dxfId="1957" priority="123" stopIfTrue="1" operator="equal">
      <formula>"Au"</formula>
    </cfRule>
    <cfRule type="cellIs" dxfId="1956" priority="124" stopIfTrue="1" operator="equal">
      <formula>"Ad"</formula>
    </cfRule>
    <cfRule type="cellIs" dxfId="1955" priority="125" stopIfTrue="1" operator="equal">
      <formula>"Va"</formula>
    </cfRule>
    <cfRule type="cellIs" dxfId="1954" priority="126" stopIfTrue="1" operator="equal">
      <formula>"Lm"</formula>
    </cfRule>
    <cfRule type="cellIs" dxfId="1953" priority="127" stopIfTrue="1" operator="equal">
      <formula>"Pc"</formula>
    </cfRule>
    <cfRule type="cellIs" dxfId="1952" priority="128" stopIfTrue="1" operator="equal">
      <formula>"Fa"</formula>
    </cfRule>
  </conditionalFormatting>
  <conditionalFormatting sqref="AS8:AT24 AE8:AF24 Q8:R24 Q26:R59 AE26:AF59 AS26:AT59 BG8:BH59">
    <cfRule type="cellIs" dxfId="1951" priority="117" stopIfTrue="1" operator="equal">
      <formula>"Au"</formula>
    </cfRule>
    <cfRule type="cellIs" dxfId="1950" priority="118" stopIfTrue="1" operator="equal">
      <formula>"Ad"</formula>
    </cfRule>
    <cfRule type="cellIs" dxfId="1949" priority="119" stopIfTrue="1" operator="equal">
      <formula>"Va"</formula>
    </cfRule>
    <cfRule type="cellIs" dxfId="1948" priority="120" stopIfTrue="1" operator="equal">
      <formula>"Lm"</formula>
    </cfRule>
    <cfRule type="cellIs" dxfId="1947" priority="121" stopIfTrue="1" operator="equal">
      <formula>"Pc"</formula>
    </cfRule>
    <cfRule type="cellIs" dxfId="1946" priority="122" stopIfTrue="1" operator="equal">
      <formula>"Fa"</formula>
    </cfRule>
  </conditionalFormatting>
  <conditionalFormatting sqref="AS8:AV24 AE8:AH24 Q8:T24 Q26:T59 AE26:AH59 AS26:AV59 BG8:BJ59">
    <cfRule type="cellIs" dxfId="1945" priority="116" stopIfTrue="1" operator="equal">
      <formula>"Cn"</formula>
    </cfRule>
  </conditionalFormatting>
  <conditionalFormatting sqref="AU8:AV24 AG8:AH24 S8:T24 S26:T59 AG26:AH59 AU26:AV59 BI8:BJ59">
    <cfRule type="cellIs" dxfId="1944" priority="110" stopIfTrue="1" operator="equal">
      <formula>"Au"</formula>
    </cfRule>
    <cfRule type="cellIs" dxfId="1943" priority="111" stopIfTrue="1" operator="equal">
      <formula>"Ad"</formula>
    </cfRule>
    <cfRule type="cellIs" dxfId="1942" priority="112" stopIfTrue="1" operator="equal">
      <formula>"Va"</formula>
    </cfRule>
    <cfRule type="cellIs" dxfId="1941" priority="113" stopIfTrue="1" operator="equal">
      <formula>"Lm"</formula>
    </cfRule>
    <cfRule type="cellIs" dxfId="1940" priority="114" stopIfTrue="1" operator="equal">
      <formula>"Pc"</formula>
    </cfRule>
    <cfRule type="cellIs" dxfId="1939" priority="115" stopIfTrue="1" operator="equal">
      <formula>"Fa"</formula>
    </cfRule>
  </conditionalFormatting>
  <conditionalFormatting sqref="W8:X59">
    <cfRule type="cellIs" dxfId="1938" priority="104" stopIfTrue="1" operator="equal">
      <formula>"Au"</formula>
    </cfRule>
    <cfRule type="cellIs" dxfId="1937" priority="105" stopIfTrue="1" operator="equal">
      <formula>"Ad"</formula>
    </cfRule>
    <cfRule type="cellIs" dxfId="1936" priority="106" stopIfTrue="1" operator="equal">
      <formula>"Va"</formula>
    </cfRule>
    <cfRule type="cellIs" dxfId="1935" priority="107" stopIfTrue="1" operator="equal">
      <formula>"Lm"</formula>
    </cfRule>
    <cfRule type="cellIs" dxfId="1934" priority="108" stopIfTrue="1" operator="equal">
      <formula>"Pc"</formula>
    </cfRule>
    <cfRule type="cellIs" dxfId="1933" priority="109" stopIfTrue="1" operator="equal">
      <formula>"Fa"</formula>
    </cfRule>
  </conditionalFormatting>
  <conditionalFormatting sqref="U8:V59">
    <cfRule type="cellIs" dxfId="1932" priority="98" stopIfTrue="1" operator="equal">
      <formula>"Au"</formula>
    </cfRule>
    <cfRule type="cellIs" dxfId="1931" priority="99" stopIfTrue="1" operator="equal">
      <formula>"Ad"</formula>
    </cfRule>
    <cfRule type="cellIs" dxfId="1930" priority="100" stopIfTrue="1" operator="equal">
      <formula>"Va"</formula>
    </cfRule>
    <cfRule type="cellIs" dxfId="1929" priority="101" stopIfTrue="1" operator="equal">
      <formula>"Lm"</formula>
    </cfRule>
    <cfRule type="cellIs" dxfId="1928" priority="102" stopIfTrue="1" operator="equal">
      <formula>"Pc"</formula>
    </cfRule>
    <cfRule type="cellIs" dxfId="1927" priority="103" stopIfTrue="1" operator="equal">
      <formula>"Fa"</formula>
    </cfRule>
  </conditionalFormatting>
  <conditionalFormatting sqref="U8:X59">
    <cfRule type="cellIs" dxfId="1926" priority="97" stopIfTrue="1" operator="equal">
      <formula>"Cn"</formula>
    </cfRule>
  </conditionalFormatting>
  <conditionalFormatting sqref="W8:X59">
    <cfRule type="cellIs" dxfId="1925" priority="91" stopIfTrue="1" operator="equal">
      <formula>"Au"</formula>
    </cfRule>
    <cfRule type="cellIs" dxfId="1924" priority="92" stopIfTrue="1" operator="equal">
      <formula>"Ad"</formula>
    </cfRule>
    <cfRule type="cellIs" dxfId="1923" priority="93" stopIfTrue="1" operator="equal">
      <formula>"Va"</formula>
    </cfRule>
    <cfRule type="cellIs" dxfId="1922" priority="94" stopIfTrue="1" operator="equal">
      <formula>"Lm"</formula>
    </cfRule>
    <cfRule type="cellIs" dxfId="1921" priority="95" stopIfTrue="1" operator="equal">
      <formula>"Pc"</formula>
    </cfRule>
    <cfRule type="cellIs" dxfId="1920" priority="96" stopIfTrue="1" operator="equal">
      <formula>"Fa"</formula>
    </cfRule>
  </conditionalFormatting>
  <conditionalFormatting sqref="I8:J59">
    <cfRule type="cellIs" dxfId="1919" priority="85" stopIfTrue="1" operator="equal">
      <formula>"Au"</formula>
    </cfRule>
    <cfRule type="cellIs" dxfId="1918" priority="86" stopIfTrue="1" operator="equal">
      <formula>"Ad"</formula>
    </cfRule>
    <cfRule type="cellIs" dxfId="1917" priority="87" stopIfTrue="1" operator="equal">
      <formula>"Va"</formula>
    </cfRule>
    <cfRule type="cellIs" dxfId="1916" priority="88" stopIfTrue="1" operator="equal">
      <formula>"Lm"</formula>
    </cfRule>
    <cfRule type="cellIs" dxfId="1915" priority="89" stopIfTrue="1" operator="equal">
      <formula>"Pc"</formula>
    </cfRule>
    <cfRule type="cellIs" dxfId="1914" priority="90" stopIfTrue="1" operator="equal">
      <formula>"Fa"</formula>
    </cfRule>
  </conditionalFormatting>
  <conditionalFormatting sqref="I8:J59">
    <cfRule type="cellIs" dxfId="1913" priority="84" stopIfTrue="1" operator="equal">
      <formula>"Cn"</formula>
    </cfRule>
  </conditionalFormatting>
  <conditionalFormatting sqref="I8:J59">
    <cfRule type="cellIs" dxfId="1912" priority="78" stopIfTrue="1" operator="equal">
      <formula>"Au"</formula>
    </cfRule>
    <cfRule type="cellIs" dxfId="1911" priority="79" stopIfTrue="1" operator="equal">
      <formula>"Ad"</formula>
    </cfRule>
    <cfRule type="cellIs" dxfId="1910" priority="80" stopIfTrue="1" operator="equal">
      <formula>"Va"</formula>
    </cfRule>
    <cfRule type="cellIs" dxfId="1909" priority="81" stopIfTrue="1" operator="equal">
      <formula>"Lm"</formula>
    </cfRule>
    <cfRule type="cellIs" dxfId="1908" priority="82" stopIfTrue="1" operator="equal">
      <formula>"Pc"</formula>
    </cfRule>
    <cfRule type="cellIs" dxfId="1907" priority="83" stopIfTrue="1" operator="equal">
      <formula>"Fa"</formula>
    </cfRule>
  </conditionalFormatting>
  <conditionalFormatting sqref="AY8:AZ24 AK8:AL24 AK26:AL59 AY26:AZ59 BM8:BN59">
    <cfRule type="cellIs" dxfId="1906" priority="72" stopIfTrue="1" operator="equal">
      <formula>"Au"</formula>
    </cfRule>
    <cfRule type="cellIs" dxfId="1905" priority="73" stopIfTrue="1" operator="equal">
      <formula>"Ad"</formula>
    </cfRule>
    <cfRule type="cellIs" dxfId="1904" priority="74" stopIfTrue="1" operator="equal">
      <formula>"Va"</formula>
    </cfRule>
    <cfRule type="cellIs" dxfId="1903" priority="75" stopIfTrue="1" operator="equal">
      <formula>"Lm"</formula>
    </cfRule>
    <cfRule type="cellIs" dxfId="1902" priority="76" stopIfTrue="1" operator="equal">
      <formula>"Pc"</formula>
    </cfRule>
    <cfRule type="cellIs" dxfId="1901" priority="77" stopIfTrue="1" operator="equal">
      <formula>"Fa"</formula>
    </cfRule>
  </conditionalFormatting>
  <conditionalFormatting sqref="AW8:AX24 AI8:AJ24 AI26:AJ59 AW26:AX59 BK8:BL59">
    <cfRule type="cellIs" dxfId="1900" priority="66" stopIfTrue="1" operator="equal">
      <formula>"Au"</formula>
    </cfRule>
    <cfRule type="cellIs" dxfId="1899" priority="67" stopIfTrue="1" operator="equal">
      <formula>"Ad"</formula>
    </cfRule>
    <cfRule type="cellIs" dxfId="1898" priority="68" stopIfTrue="1" operator="equal">
      <formula>"Va"</formula>
    </cfRule>
    <cfRule type="cellIs" dxfId="1897" priority="69" stopIfTrue="1" operator="equal">
      <formula>"Lm"</formula>
    </cfRule>
    <cfRule type="cellIs" dxfId="1896" priority="70" stopIfTrue="1" operator="equal">
      <formula>"Pc"</formula>
    </cfRule>
    <cfRule type="cellIs" dxfId="1895" priority="71" stopIfTrue="1" operator="equal">
      <formula>"Fa"</formula>
    </cfRule>
  </conditionalFormatting>
  <conditionalFormatting sqref="AW8:AZ24 AI8:AL24 AI26:AL59 AW26:AZ59 BK8:BN59">
    <cfRule type="cellIs" dxfId="1894" priority="65" stopIfTrue="1" operator="equal">
      <formula>"Cn"</formula>
    </cfRule>
  </conditionalFormatting>
  <conditionalFormatting sqref="AY8:AZ24 AK8:AL24 AK26:AL59 AY26:AZ59 BM8:BN59">
    <cfRule type="cellIs" dxfId="1893" priority="59" stopIfTrue="1" operator="equal">
      <formula>"Au"</formula>
    </cfRule>
    <cfRule type="cellIs" dxfId="1892" priority="60" stopIfTrue="1" operator="equal">
      <formula>"Ad"</formula>
    </cfRule>
    <cfRule type="cellIs" dxfId="1891" priority="61" stopIfTrue="1" operator="equal">
      <formula>"Va"</formula>
    </cfRule>
    <cfRule type="cellIs" dxfId="1890" priority="62" stopIfTrue="1" operator="equal">
      <formula>"Lm"</formula>
    </cfRule>
    <cfRule type="cellIs" dxfId="1889" priority="63" stopIfTrue="1" operator="equal">
      <formula>"Pc"</formula>
    </cfRule>
    <cfRule type="cellIs" dxfId="1888" priority="64" stopIfTrue="1" operator="equal">
      <formula>"Fa"</formula>
    </cfRule>
  </conditionalFormatting>
  <conditionalFormatting sqref="M25:T25">
    <cfRule type="cellIs" dxfId="1887" priority="53" stopIfTrue="1" operator="equal">
      <formula>"Au"</formula>
    </cfRule>
    <cfRule type="cellIs" dxfId="1886" priority="54" stopIfTrue="1" operator="equal">
      <formula>"Ad"</formula>
    </cfRule>
    <cfRule type="cellIs" dxfId="1885" priority="55" stopIfTrue="1" operator="equal">
      <formula>"Va"</formula>
    </cfRule>
    <cfRule type="cellIs" dxfId="1884" priority="56" stopIfTrue="1" operator="equal">
      <formula>"Lm"</formula>
    </cfRule>
    <cfRule type="cellIs" dxfId="1883" priority="57" stopIfTrue="1" operator="equal">
      <formula>"Pc"</formula>
    </cfRule>
    <cfRule type="cellIs" dxfId="1882" priority="58" stopIfTrue="1" operator="equal">
      <formula>"Fa"</formula>
    </cfRule>
  </conditionalFormatting>
  <conditionalFormatting sqref="M25:T25">
    <cfRule type="cellIs" dxfId="1881" priority="52" stopIfTrue="1" operator="equal">
      <formula>"Cn"</formula>
    </cfRule>
  </conditionalFormatting>
  <conditionalFormatting sqref="M25:T25">
    <cfRule type="cellIs" dxfId="1880" priority="46" stopIfTrue="1" operator="equal">
      <formula>"Au"</formula>
    </cfRule>
    <cfRule type="cellIs" dxfId="1879" priority="47" stopIfTrue="1" operator="equal">
      <formula>"Ad"</formula>
    </cfRule>
    <cfRule type="cellIs" dxfId="1878" priority="48" stopIfTrue="1" operator="equal">
      <formula>"Va"</formula>
    </cfRule>
    <cfRule type="cellIs" dxfId="1877" priority="49" stopIfTrue="1" operator="equal">
      <formula>"Lm"</formula>
    </cfRule>
    <cfRule type="cellIs" dxfId="1876" priority="50" stopIfTrue="1" operator="equal">
      <formula>"Pc"</formula>
    </cfRule>
    <cfRule type="cellIs" dxfId="1875" priority="51" stopIfTrue="1" operator="equal">
      <formula>"Fa"</formula>
    </cfRule>
  </conditionalFormatting>
  <conditionalFormatting sqref="BA25:BB25 AM25:AN25 Y25:Z25">
    <cfRule type="cellIs" dxfId="1874" priority="40" stopIfTrue="1" operator="equal">
      <formula>"Au"</formula>
    </cfRule>
    <cfRule type="cellIs" dxfId="1873" priority="41" stopIfTrue="1" operator="equal">
      <formula>"Ad"</formula>
    </cfRule>
    <cfRule type="cellIs" dxfId="1872" priority="42" stopIfTrue="1" operator="equal">
      <formula>"Va"</formula>
    </cfRule>
    <cfRule type="cellIs" dxfId="1871" priority="43" stopIfTrue="1" operator="equal">
      <formula>"Lm"</formula>
    </cfRule>
    <cfRule type="cellIs" dxfId="1870" priority="44" stopIfTrue="1" operator="equal">
      <formula>"Pc"</formula>
    </cfRule>
    <cfRule type="cellIs" dxfId="1869" priority="45" stopIfTrue="1" operator="equal">
      <formula>"Fa"</formula>
    </cfRule>
  </conditionalFormatting>
  <conditionalFormatting sqref="BA25:BB25 AM25:AN25 Y25:Z25">
    <cfRule type="cellIs" dxfId="1868" priority="39" stopIfTrue="1" operator="equal">
      <formula>"Cn"</formula>
    </cfRule>
  </conditionalFormatting>
  <conditionalFormatting sqref="BA25:BB25 AM25:AN25 Y25:Z25">
    <cfRule type="cellIs" dxfId="1867" priority="33" stopIfTrue="1" operator="equal">
      <formula>"Au"</formula>
    </cfRule>
    <cfRule type="cellIs" dxfId="1866" priority="34" stopIfTrue="1" operator="equal">
      <formula>"Ad"</formula>
    </cfRule>
    <cfRule type="cellIs" dxfId="1865" priority="35" stopIfTrue="1" operator="equal">
      <formula>"Va"</formula>
    </cfRule>
    <cfRule type="cellIs" dxfId="1864" priority="36" stopIfTrue="1" operator="equal">
      <formula>"Lm"</formula>
    </cfRule>
    <cfRule type="cellIs" dxfId="1863" priority="37" stopIfTrue="1" operator="equal">
      <formula>"Pc"</formula>
    </cfRule>
    <cfRule type="cellIs" dxfId="1862" priority="38" stopIfTrue="1" operator="equal">
      <formula>"Fa"</formula>
    </cfRule>
  </conditionalFormatting>
  <conditionalFormatting sqref="BC25:BF25 AO25:AV25 AA25:AH25">
    <cfRule type="cellIs" dxfId="1861" priority="27" stopIfTrue="1" operator="equal">
      <formula>"Au"</formula>
    </cfRule>
    <cfRule type="cellIs" dxfId="1860" priority="28" stopIfTrue="1" operator="equal">
      <formula>"Ad"</formula>
    </cfRule>
    <cfRule type="cellIs" dxfId="1859" priority="29" stopIfTrue="1" operator="equal">
      <formula>"Va"</formula>
    </cfRule>
    <cfRule type="cellIs" dxfId="1858" priority="30" stopIfTrue="1" operator="equal">
      <formula>"Lm"</formula>
    </cfRule>
    <cfRule type="cellIs" dxfId="1857" priority="31" stopIfTrue="1" operator="equal">
      <formula>"Pc"</formula>
    </cfRule>
    <cfRule type="cellIs" dxfId="1856" priority="32" stopIfTrue="1" operator="equal">
      <formula>"Fa"</formula>
    </cfRule>
  </conditionalFormatting>
  <conditionalFormatting sqref="BC25:BF25 AO25:AV25 AA25:AH25">
    <cfRule type="cellIs" dxfId="1855" priority="26" stopIfTrue="1" operator="equal">
      <formula>"Cn"</formula>
    </cfRule>
  </conditionalFormatting>
  <conditionalFormatting sqref="BC25:BF25 AO25:AV25 AA25:AH25">
    <cfRule type="cellIs" dxfId="1854" priority="20" stopIfTrue="1" operator="equal">
      <formula>"Au"</formula>
    </cfRule>
    <cfRule type="cellIs" dxfId="1853" priority="21" stopIfTrue="1" operator="equal">
      <formula>"Ad"</formula>
    </cfRule>
    <cfRule type="cellIs" dxfId="1852" priority="22" stopIfTrue="1" operator="equal">
      <formula>"Va"</formula>
    </cfRule>
    <cfRule type="cellIs" dxfId="1851" priority="23" stopIfTrue="1" operator="equal">
      <formula>"Lm"</formula>
    </cfRule>
    <cfRule type="cellIs" dxfId="1850" priority="24" stopIfTrue="1" operator="equal">
      <formula>"Pc"</formula>
    </cfRule>
    <cfRule type="cellIs" dxfId="1849" priority="25" stopIfTrue="1" operator="equal">
      <formula>"Fa"</formula>
    </cfRule>
  </conditionalFormatting>
  <conditionalFormatting sqref="AY25:AZ25 AK25:AL25">
    <cfRule type="cellIs" dxfId="1848" priority="14" stopIfTrue="1" operator="equal">
      <formula>"Au"</formula>
    </cfRule>
    <cfRule type="cellIs" dxfId="1847" priority="15" stopIfTrue="1" operator="equal">
      <formula>"Ad"</formula>
    </cfRule>
    <cfRule type="cellIs" dxfId="1846" priority="16" stopIfTrue="1" operator="equal">
      <formula>"Va"</formula>
    </cfRule>
    <cfRule type="cellIs" dxfId="1845" priority="17" stopIfTrue="1" operator="equal">
      <formula>"Lm"</formula>
    </cfRule>
    <cfRule type="cellIs" dxfId="1844" priority="18" stopIfTrue="1" operator="equal">
      <formula>"Pc"</formula>
    </cfRule>
    <cfRule type="cellIs" dxfId="1843" priority="19" stopIfTrue="1" operator="equal">
      <formula>"Fa"</formula>
    </cfRule>
  </conditionalFormatting>
  <conditionalFormatting sqref="AW25:AX25 AI25:AJ25">
    <cfRule type="cellIs" dxfId="1842" priority="8" stopIfTrue="1" operator="equal">
      <formula>"Au"</formula>
    </cfRule>
    <cfRule type="cellIs" dxfId="1841" priority="9" stopIfTrue="1" operator="equal">
      <formula>"Ad"</formula>
    </cfRule>
    <cfRule type="cellIs" dxfId="1840" priority="10" stopIfTrue="1" operator="equal">
      <formula>"Va"</formula>
    </cfRule>
    <cfRule type="cellIs" dxfId="1839" priority="11" stopIfTrue="1" operator="equal">
      <formula>"Lm"</formula>
    </cfRule>
    <cfRule type="cellIs" dxfId="1838" priority="12" stopIfTrue="1" operator="equal">
      <formula>"Pc"</formula>
    </cfRule>
    <cfRule type="cellIs" dxfId="1837" priority="13" stopIfTrue="1" operator="equal">
      <formula>"Fa"</formula>
    </cfRule>
  </conditionalFormatting>
  <conditionalFormatting sqref="AW25:AZ25 AI25:AL25">
    <cfRule type="cellIs" dxfId="1836" priority="7" stopIfTrue="1" operator="equal">
      <formula>"Cn"</formula>
    </cfRule>
  </conditionalFormatting>
  <conditionalFormatting sqref="AY25:AZ25 AK25:AL25">
    <cfRule type="cellIs" dxfId="1835" priority="1" stopIfTrue="1" operator="equal">
      <formula>"Au"</formula>
    </cfRule>
    <cfRule type="cellIs" dxfId="1834" priority="2" stopIfTrue="1" operator="equal">
      <formula>"Ad"</formula>
    </cfRule>
    <cfRule type="cellIs" dxfId="1833" priority="3" stopIfTrue="1" operator="equal">
      <formula>"Va"</formula>
    </cfRule>
    <cfRule type="cellIs" dxfId="1832" priority="4" stopIfTrue="1" operator="equal">
      <formula>"Lm"</formula>
    </cfRule>
    <cfRule type="cellIs" dxfId="1831" priority="5" stopIfTrue="1" operator="equal">
      <formula>"Pc"</formula>
    </cfRule>
    <cfRule type="cellIs" dxfId="1830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A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8" sqref="C8:G5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233</v>
      </c>
      <c r="E4" s="14"/>
      <c r="F4" s="14"/>
      <c r="G4" s="15"/>
      <c r="H4" s="16"/>
      <c r="I4" s="284" t="s">
        <v>5</v>
      </c>
      <c r="J4" s="285"/>
      <c r="K4" s="284" t="s">
        <v>6</v>
      </c>
      <c r="L4" s="285"/>
      <c r="M4" s="284" t="s">
        <v>7</v>
      </c>
      <c r="N4" s="285"/>
      <c r="O4" s="316" t="s">
        <v>8</v>
      </c>
      <c r="P4" s="317"/>
      <c r="Q4" s="316" t="s">
        <v>2</v>
      </c>
      <c r="R4" s="317"/>
      <c r="S4" s="284" t="s">
        <v>3</v>
      </c>
      <c r="T4" s="285"/>
      <c r="U4" s="284" t="s">
        <v>4</v>
      </c>
      <c r="V4" s="285"/>
      <c r="W4" s="284" t="s">
        <v>5</v>
      </c>
      <c r="X4" s="285"/>
      <c r="Y4" s="284" t="s">
        <v>6</v>
      </c>
      <c r="Z4" s="285"/>
      <c r="AA4" s="284" t="s">
        <v>7</v>
      </c>
      <c r="AB4" s="285"/>
      <c r="AC4" s="316" t="s">
        <v>8</v>
      </c>
      <c r="AD4" s="317"/>
      <c r="AE4" s="316" t="s">
        <v>2</v>
      </c>
      <c r="AF4" s="317"/>
      <c r="AG4" s="284" t="s">
        <v>3</v>
      </c>
      <c r="AH4" s="285"/>
      <c r="AI4" s="284" t="s">
        <v>4</v>
      </c>
      <c r="AJ4" s="285"/>
      <c r="AK4" s="284" t="s">
        <v>5</v>
      </c>
      <c r="AL4" s="285"/>
      <c r="AM4" s="284" t="s">
        <v>6</v>
      </c>
      <c r="AN4" s="285"/>
      <c r="AO4" s="284" t="s">
        <v>7</v>
      </c>
      <c r="AP4" s="285"/>
      <c r="AQ4" s="316" t="s">
        <v>8</v>
      </c>
      <c r="AR4" s="317"/>
      <c r="AS4" s="316" t="s">
        <v>2</v>
      </c>
      <c r="AT4" s="317"/>
      <c r="AU4" s="284" t="s">
        <v>3</v>
      </c>
      <c r="AV4" s="285"/>
      <c r="AW4" s="284" t="s">
        <v>4</v>
      </c>
      <c r="AX4" s="285"/>
      <c r="AY4" s="284" t="s">
        <v>5</v>
      </c>
      <c r="AZ4" s="285"/>
      <c r="BA4" s="284" t="s">
        <v>6</v>
      </c>
      <c r="BB4" s="285"/>
      <c r="BC4" s="284" t="s">
        <v>7</v>
      </c>
      <c r="BD4" s="285"/>
      <c r="BE4" s="316" t="s">
        <v>8</v>
      </c>
      <c r="BF4" s="317"/>
      <c r="BG4" s="316" t="s">
        <v>2</v>
      </c>
      <c r="BH4" s="317"/>
      <c r="BI4" s="284" t="s">
        <v>3</v>
      </c>
      <c r="BJ4" s="285"/>
      <c r="BK4" s="284" t="s">
        <v>4</v>
      </c>
      <c r="BL4" s="285"/>
      <c r="BM4" s="284" t="s">
        <v>5</v>
      </c>
      <c r="BN4" s="285"/>
      <c r="BO4" s="284" t="s">
        <v>6</v>
      </c>
      <c r="BP4" s="285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45231</v>
      </c>
      <c r="J5" s="278"/>
      <c r="K5" s="277">
        <v>45232</v>
      </c>
      <c r="L5" s="278"/>
      <c r="M5" s="277">
        <v>45233</v>
      </c>
      <c r="N5" s="278"/>
      <c r="O5" s="279">
        <v>45234</v>
      </c>
      <c r="P5" s="280"/>
      <c r="Q5" s="279">
        <v>45235</v>
      </c>
      <c r="R5" s="280"/>
      <c r="S5" s="277">
        <v>45236</v>
      </c>
      <c r="T5" s="278"/>
      <c r="U5" s="277">
        <v>45237</v>
      </c>
      <c r="V5" s="278"/>
      <c r="W5" s="277">
        <v>45238</v>
      </c>
      <c r="X5" s="278"/>
      <c r="Y5" s="277">
        <v>45239</v>
      </c>
      <c r="Z5" s="278"/>
      <c r="AA5" s="277">
        <v>45240</v>
      </c>
      <c r="AB5" s="278"/>
      <c r="AC5" s="279">
        <v>45241</v>
      </c>
      <c r="AD5" s="280"/>
      <c r="AE5" s="279">
        <v>45242</v>
      </c>
      <c r="AF5" s="280"/>
      <c r="AG5" s="277">
        <v>45243</v>
      </c>
      <c r="AH5" s="278"/>
      <c r="AI5" s="277">
        <v>45244</v>
      </c>
      <c r="AJ5" s="278"/>
      <c r="AK5" s="277">
        <v>45245</v>
      </c>
      <c r="AL5" s="278"/>
      <c r="AM5" s="277">
        <v>45246</v>
      </c>
      <c r="AN5" s="278"/>
      <c r="AO5" s="277">
        <v>45247</v>
      </c>
      <c r="AP5" s="278"/>
      <c r="AQ5" s="279">
        <v>45248</v>
      </c>
      <c r="AR5" s="280"/>
      <c r="AS5" s="279">
        <v>45249</v>
      </c>
      <c r="AT5" s="280"/>
      <c r="AU5" s="277">
        <v>45250</v>
      </c>
      <c r="AV5" s="278"/>
      <c r="AW5" s="277">
        <v>45251</v>
      </c>
      <c r="AX5" s="278"/>
      <c r="AY5" s="277">
        <v>45252</v>
      </c>
      <c r="AZ5" s="278"/>
      <c r="BA5" s="277">
        <v>45253</v>
      </c>
      <c r="BB5" s="278"/>
      <c r="BC5" s="277">
        <v>45254</v>
      </c>
      <c r="BD5" s="278"/>
      <c r="BE5" s="279">
        <v>45255</v>
      </c>
      <c r="BF5" s="280"/>
      <c r="BG5" s="279">
        <v>45256</v>
      </c>
      <c r="BH5" s="280"/>
      <c r="BI5" s="277">
        <v>45257</v>
      </c>
      <c r="BJ5" s="278"/>
      <c r="BK5" s="277">
        <v>45258</v>
      </c>
      <c r="BL5" s="278"/>
      <c r="BM5" s="277">
        <v>45259</v>
      </c>
      <c r="BN5" s="278"/>
      <c r="BO5" s="277">
        <v>45260</v>
      </c>
      <c r="BP5" s="278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65"/>
      <c r="L8" s="66"/>
      <c r="M8" s="63"/>
      <c r="N8" s="64"/>
      <c r="O8" s="150">
        <v>0</v>
      </c>
      <c r="P8" s="151" t="s">
        <v>34</v>
      </c>
      <c r="Q8" s="67">
        <v>0</v>
      </c>
      <c r="R8" s="68" t="s">
        <v>34</v>
      </c>
      <c r="S8" s="63"/>
      <c r="T8" s="64"/>
      <c r="U8" s="63"/>
      <c r="V8" s="64"/>
      <c r="W8" s="63"/>
      <c r="X8" s="64"/>
      <c r="Y8" s="65"/>
      <c r="Z8" s="66"/>
      <c r="AA8" s="63"/>
      <c r="AB8" s="64"/>
      <c r="AC8" s="150">
        <v>0</v>
      </c>
      <c r="AD8" s="151" t="s">
        <v>34</v>
      </c>
      <c r="AE8" s="67">
        <v>0</v>
      </c>
      <c r="AF8" s="68" t="s">
        <v>34</v>
      </c>
      <c r="AG8" s="63"/>
      <c r="AH8" s="64"/>
      <c r="AI8" s="63"/>
      <c r="AJ8" s="64"/>
      <c r="AK8" s="65"/>
      <c r="AL8" s="66"/>
      <c r="AM8" s="65"/>
      <c r="AN8" s="66"/>
      <c r="AO8" s="63"/>
      <c r="AP8" s="64"/>
      <c r="AQ8" s="150">
        <v>0</v>
      </c>
      <c r="AR8" s="151" t="s">
        <v>34</v>
      </c>
      <c r="AS8" s="67">
        <v>0</v>
      </c>
      <c r="AT8" s="68" t="s">
        <v>34</v>
      </c>
      <c r="AU8" s="63"/>
      <c r="AV8" s="64"/>
      <c r="AW8" s="63"/>
      <c r="AX8" s="64"/>
      <c r="AY8" s="69"/>
      <c r="AZ8" s="66"/>
      <c r="BA8" s="65"/>
      <c r="BB8" s="66"/>
      <c r="BC8" s="63"/>
      <c r="BD8" s="64"/>
      <c r="BE8" s="150">
        <v>0</v>
      </c>
      <c r="BF8" s="151" t="s">
        <v>34</v>
      </c>
      <c r="BG8" s="67">
        <v>0</v>
      </c>
      <c r="BH8" s="68" t="s">
        <v>34</v>
      </c>
      <c r="BI8" s="63"/>
      <c r="BJ8" s="64"/>
      <c r="BK8" s="63"/>
      <c r="BL8" s="64"/>
      <c r="BM8" s="142"/>
      <c r="BN8" s="66"/>
      <c r="BO8" s="65"/>
      <c r="BP8" s="66"/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8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8</v>
      </c>
    </row>
    <row r="9" spans="1:79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4"/>
      <c r="J9" s="85"/>
      <c r="K9" s="84"/>
      <c r="L9" s="85"/>
      <c r="M9" s="82"/>
      <c r="N9" s="83"/>
      <c r="O9" s="152">
        <v>0</v>
      </c>
      <c r="P9" s="153" t="s">
        <v>34</v>
      </c>
      <c r="Q9" s="78">
        <v>0</v>
      </c>
      <c r="R9" s="79" t="s">
        <v>34</v>
      </c>
      <c r="S9" s="82"/>
      <c r="T9" s="83"/>
      <c r="U9" s="82"/>
      <c r="V9" s="83"/>
      <c r="W9" s="82"/>
      <c r="X9" s="83"/>
      <c r="Y9" s="84"/>
      <c r="Z9" s="85"/>
      <c r="AA9" s="82"/>
      <c r="AB9" s="83"/>
      <c r="AC9" s="152">
        <v>0</v>
      </c>
      <c r="AD9" s="153" t="s">
        <v>34</v>
      </c>
      <c r="AE9" s="78">
        <v>0</v>
      </c>
      <c r="AF9" s="79" t="s">
        <v>34</v>
      </c>
      <c r="AG9" s="82"/>
      <c r="AH9" s="83"/>
      <c r="AI9" s="82"/>
      <c r="AJ9" s="83"/>
      <c r="AK9" s="84"/>
      <c r="AL9" s="85"/>
      <c r="AM9" s="84"/>
      <c r="AN9" s="85"/>
      <c r="AO9" s="82"/>
      <c r="AP9" s="83"/>
      <c r="AQ9" s="152">
        <v>0</v>
      </c>
      <c r="AR9" s="153" t="s">
        <v>34</v>
      </c>
      <c r="AS9" s="78">
        <v>0</v>
      </c>
      <c r="AT9" s="79" t="s">
        <v>34</v>
      </c>
      <c r="AU9" s="82"/>
      <c r="AV9" s="83"/>
      <c r="AW9" s="82"/>
      <c r="AX9" s="83"/>
      <c r="AY9" s="86"/>
      <c r="AZ9" s="85"/>
      <c r="BA9" s="84"/>
      <c r="BB9" s="85"/>
      <c r="BC9" s="82"/>
      <c r="BD9" s="83"/>
      <c r="BE9" s="152">
        <v>0</v>
      </c>
      <c r="BF9" s="153" t="s">
        <v>34</v>
      </c>
      <c r="BG9" s="78">
        <v>0</v>
      </c>
      <c r="BH9" s="79" t="s">
        <v>34</v>
      </c>
      <c r="BI9" s="82"/>
      <c r="BJ9" s="83"/>
      <c r="BK9" s="82"/>
      <c r="BL9" s="83"/>
      <c r="BM9" s="145"/>
      <c r="BN9" s="133"/>
      <c r="BO9" s="84"/>
      <c r="BP9" s="85"/>
      <c r="BQ9" s="70">
        <f t="shared" si="0"/>
        <v>0</v>
      </c>
      <c r="BR9" s="71">
        <f t="shared" ca="1" si="1"/>
        <v>0</v>
      </c>
      <c r="BS9" s="71">
        <f t="shared" si="2"/>
        <v>8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8</v>
      </c>
    </row>
    <row r="10" spans="1:79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4"/>
      <c r="J10" s="85"/>
      <c r="K10" s="84"/>
      <c r="L10" s="85"/>
      <c r="M10" s="82"/>
      <c r="N10" s="83"/>
      <c r="O10" s="152">
        <v>0</v>
      </c>
      <c r="P10" s="153" t="s">
        <v>34</v>
      </c>
      <c r="Q10" s="78">
        <v>0</v>
      </c>
      <c r="R10" s="79" t="s">
        <v>34</v>
      </c>
      <c r="S10" s="82"/>
      <c r="T10" s="83"/>
      <c r="U10" s="82"/>
      <c r="V10" s="83"/>
      <c r="W10" s="82"/>
      <c r="X10" s="83"/>
      <c r="Y10" s="84"/>
      <c r="Z10" s="85"/>
      <c r="AA10" s="82"/>
      <c r="AB10" s="83"/>
      <c r="AC10" s="152">
        <v>0</v>
      </c>
      <c r="AD10" s="153" t="s">
        <v>34</v>
      </c>
      <c r="AE10" s="78">
        <v>0</v>
      </c>
      <c r="AF10" s="79" t="s">
        <v>34</v>
      </c>
      <c r="AG10" s="82"/>
      <c r="AH10" s="83"/>
      <c r="AI10" s="82"/>
      <c r="AJ10" s="83"/>
      <c r="AK10" s="84"/>
      <c r="AL10" s="85"/>
      <c r="AM10" s="84"/>
      <c r="AN10" s="85"/>
      <c r="AO10" s="82"/>
      <c r="AP10" s="83"/>
      <c r="AQ10" s="152">
        <v>0</v>
      </c>
      <c r="AR10" s="153" t="s">
        <v>34</v>
      </c>
      <c r="AS10" s="78">
        <v>0</v>
      </c>
      <c r="AT10" s="79" t="s">
        <v>34</v>
      </c>
      <c r="AU10" s="82"/>
      <c r="AV10" s="83"/>
      <c r="AW10" s="82"/>
      <c r="AX10" s="83"/>
      <c r="AY10" s="86"/>
      <c r="AZ10" s="85"/>
      <c r="BA10" s="84"/>
      <c r="BB10" s="85"/>
      <c r="BC10" s="82"/>
      <c r="BD10" s="83"/>
      <c r="BE10" s="152">
        <v>0</v>
      </c>
      <c r="BF10" s="153" t="s">
        <v>34</v>
      </c>
      <c r="BG10" s="78">
        <v>0</v>
      </c>
      <c r="BH10" s="79" t="s">
        <v>34</v>
      </c>
      <c r="BI10" s="82"/>
      <c r="BJ10" s="83"/>
      <c r="BK10" s="82"/>
      <c r="BL10" s="83"/>
      <c r="BM10" s="145"/>
      <c r="BN10" s="133"/>
      <c r="BO10" s="84"/>
      <c r="BP10" s="85"/>
      <c r="BQ10" s="70">
        <f t="shared" si="0"/>
        <v>0</v>
      </c>
      <c r="BR10" s="71">
        <f t="shared" ca="1" si="1"/>
        <v>0</v>
      </c>
      <c r="BS10" s="71">
        <f t="shared" si="2"/>
        <v>8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8</v>
      </c>
    </row>
    <row r="11" spans="1:79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84"/>
      <c r="L11" s="85"/>
      <c r="M11" s="82"/>
      <c r="N11" s="83"/>
      <c r="O11" s="152">
        <v>0</v>
      </c>
      <c r="P11" s="153" t="s">
        <v>34</v>
      </c>
      <c r="Q11" s="78">
        <v>0</v>
      </c>
      <c r="R11" s="79" t="s">
        <v>34</v>
      </c>
      <c r="S11" s="82"/>
      <c r="T11" s="83"/>
      <c r="U11" s="82"/>
      <c r="V11" s="83"/>
      <c r="W11" s="82"/>
      <c r="X11" s="83"/>
      <c r="Y11" s="84"/>
      <c r="Z11" s="85"/>
      <c r="AA11" s="82"/>
      <c r="AB11" s="83"/>
      <c r="AC11" s="152">
        <v>0</v>
      </c>
      <c r="AD11" s="153" t="s">
        <v>34</v>
      </c>
      <c r="AE11" s="78">
        <v>0</v>
      </c>
      <c r="AF11" s="79" t="s">
        <v>34</v>
      </c>
      <c r="AG11" s="82"/>
      <c r="AH11" s="83"/>
      <c r="AI11" s="82"/>
      <c r="AJ11" s="83"/>
      <c r="AK11" s="84"/>
      <c r="AL11" s="85"/>
      <c r="AM11" s="84"/>
      <c r="AN11" s="85"/>
      <c r="AO11" s="82"/>
      <c r="AP11" s="83"/>
      <c r="AQ11" s="152">
        <v>0</v>
      </c>
      <c r="AR11" s="153" t="s">
        <v>34</v>
      </c>
      <c r="AS11" s="78">
        <v>0</v>
      </c>
      <c r="AT11" s="79" t="s">
        <v>34</v>
      </c>
      <c r="AU11" s="82"/>
      <c r="AV11" s="83"/>
      <c r="AW11" s="82"/>
      <c r="AX11" s="83"/>
      <c r="AY11" s="86"/>
      <c r="AZ11" s="85"/>
      <c r="BA11" s="84"/>
      <c r="BB11" s="85"/>
      <c r="BC11" s="82"/>
      <c r="BD11" s="83"/>
      <c r="BE11" s="152">
        <v>0</v>
      </c>
      <c r="BF11" s="153" t="s">
        <v>34</v>
      </c>
      <c r="BG11" s="78">
        <v>0</v>
      </c>
      <c r="BH11" s="79" t="s">
        <v>34</v>
      </c>
      <c r="BI11" s="82"/>
      <c r="BJ11" s="83"/>
      <c r="BK11" s="82"/>
      <c r="BL11" s="83"/>
      <c r="BM11" s="145"/>
      <c r="BN11" s="133"/>
      <c r="BO11" s="84"/>
      <c r="BP11" s="85"/>
      <c r="BQ11" s="70">
        <f t="shared" si="0"/>
        <v>0</v>
      </c>
      <c r="BR11" s="71">
        <f t="shared" ca="1" si="1"/>
        <v>0</v>
      </c>
      <c r="BS11" s="71">
        <f t="shared" si="2"/>
        <v>8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8</v>
      </c>
    </row>
    <row r="12" spans="1:79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4"/>
      <c r="J12" s="85"/>
      <c r="K12" s="84"/>
      <c r="L12" s="85"/>
      <c r="M12" s="82"/>
      <c r="N12" s="83"/>
      <c r="O12" s="152">
        <v>0</v>
      </c>
      <c r="P12" s="153" t="s">
        <v>34</v>
      </c>
      <c r="Q12" s="78">
        <v>0</v>
      </c>
      <c r="R12" s="79" t="s">
        <v>34</v>
      </c>
      <c r="S12" s="82"/>
      <c r="T12" s="83"/>
      <c r="U12" s="82"/>
      <c r="V12" s="83"/>
      <c r="W12" s="82"/>
      <c r="X12" s="83"/>
      <c r="Y12" s="84"/>
      <c r="Z12" s="85"/>
      <c r="AA12" s="82"/>
      <c r="AB12" s="83"/>
      <c r="AC12" s="152">
        <v>0</v>
      </c>
      <c r="AD12" s="153" t="s">
        <v>34</v>
      </c>
      <c r="AE12" s="78">
        <v>0</v>
      </c>
      <c r="AF12" s="79" t="s">
        <v>34</v>
      </c>
      <c r="AG12" s="82"/>
      <c r="AH12" s="83"/>
      <c r="AI12" s="82"/>
      <c r="AJ12" s="83"/>
      <c r="AK12" s="84"/>
      <c r="AL12" s="85"/>
      <c r="AM12" s="84"/>
      <c r="AN12" s="85"/>
      <c r="AO12" s="82"/>
      <c r="AP12" s="83"/>
      <c r="AQ12" s="152">
        <v>0</v>
      </c>
      <c r="AR12" s="153" t="s">
        <v>34</v>
      </c>
      <c r="AS12" s="78">
        <v>0</v>
      </c>
      <c r="AT12" s="79" t="s">
        <v>34</v>
      </c>
      <c r="AU12" s="82"/>
      <c r="AV12" s="83"/>
      <c r="AW12" s="82"/>
      <c r="AX12" s="83"/>
      <c r="AY12" s="86"/>
      <c r="AZ12" s="85"/>
      <c r="BA12" s="84"/>
      <c r="BB12" s="85"/>
      <c r="BC12" s="82"/>
      <c r="BD12" s="83"/>
      <c r="BE12" s="152">
        <v>0</v>
      </c>
      <c r="BF12" s="153" t="s">
        <v>34</v>
      </c>
      <c r="BG12" s="78">
        <v>0</v>
      </c>
      <c r="BH12" s="79" t="s">
        <v>34</v>
      </c>
      <c r="BI12" s="82"/>
      <c r="BJ12" s="83"/>
      <c r="BK12" s="82"/>
      <c r="BL12" s="83"/>
      <c r="BM12" s="145"/>
      <c r="BN12" s="133"/>
      <c r="BO12" s="84"/>
      <c r="BP12" s="85"/>
      <c r="BQ12" s="70">
        <f t="shared" si="0"/>
        <v>0</v>
      </c>
      <c r="BR12" s="71">
        <f t="shared" ca="1" si="1"/>
        <v>0</v>
      </c>
      <c r="BS12" s="71">
        <f t="shared" si="2"/>
        <v>8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8</v>
      </c>
    </row>
    <row r="13" spans="1:79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4"/>
      <c r="J13" s="85"/>
      <c r="K13" s="84"/>
      <c r="L13" s="85"/>
      <c r="M13" s="82"/>
      <c r="N13" s="83"/>
      <c r="O13" s="152">
        <v>0</v>
      </c>
      <c r="P13" s="153" t="s">
        <v>34</v>
      </c>
      <c r="Q13" s="78">
        <v>0</v>
      </c>
      <c r="R13" s="79" t="s">
        <v>34</v>
      </c>
      <c r="S13" s="82"/>
      <c r="T13" s="83"/>
      <c r="U13" s="82"/>
      <c r="V13" s="83"/>
      <c r="W13" s="82"/>
      <c r="X13" s="83"/>
      <c r="Y13" s="84"/>
      <c r="Z13" s="85"/>
      <c r="AA13" s="82"/>
      <c r="AB13" s="83"/>
      <c r="AC13" s="152">
        <v>0</v>
      </c>
      <c r="AD13" s="153" t="s">
        <v>34</v>
      </c>
      <c r="AE13" s="78">
        <v>0</v>
      </c>
      <c r="AF13" s="79" t="s">
        <v>34</v>
      </c>
      <c r="AG13" s="82"/>
      <c r="AH13" s="83"/>
      <c r="AI13" s="82"/>
      <c r="AJ13" s="83"/>
      <c r="AK13" s="84"/>
      <c r="AL13" s="85"/>
      <c r="AM13" s="84"/>
      <c r="AN13" s="85"/>
      <c r="AO13" s="82"/>
      <c r="AP13" s="83"/>
      <c r="AQ13" s="152">
        <v>0</v>
      </c>
      <c r="AR13" s="153" t="s">
        <v>34</v>
      </c>
      <c r="AS13" s="78">
        <v>0</v>
      </c>
      <c r="AT13" s="79" t="s">
        <v>34</v>
      </c>
      <c r="AU13" s="82"/>
      <c r="AV13" s="83"/>
      <c r="AW13" s="82"/>
      <c r="AX13" s="83"/>
      <c r="AY13" s="86"/>
      <c r="AZ13" s="85"/>
      <c r="BA13" s="84"/>
      <c r="BB13" s="85"/>
      <c r="BC13" s="82"/>
      <c r="BD13" s="83"/>
      <c r="BE13" s="152">
        <v>0</v>
      </c>
      <c r="BF13" s="153" t="s">
        <v>34</v>
      </c>
      <c r="BG13" s="78">
        <v>0</v>
      </c>
      <c r="BH13" s="79" t="s">
        <v>34</v>
      </c>
      <c r="BI13" s="82"/>
      <c r="BJ13" s="83"/>
      <c r="BK13" s="82"/>
      <c r="BL13" s="83"/>
      <c r="BM13" s="145"/>
      <c r="BN13" s="133"/>
      <c r="BO13" s="84"/>
      <c r="BP13" s="85"/>
      <c r="BQ13" s="70">
        <f t="shared" si="0"/>
        <v>0</v>
      </c>
      <c r="BR13" s="71">
        <f t="shared" ca="1" si="1"/>
        <v>0</v>
      </c>
      <c r="BS13" s="71">
        <f t="shared" si="2"/>
        <v>8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8</v>
      </c>
    </row>
    <row r="14" spans="1:79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4"/>
      <c r="J14" s="85"/>
      <c r="K14" s="84"/>
      <c r="L14" s="85"/>
      <c r="M14" s="82"/>
      <c r="N14" s="83"/>
      <c r="O14" s="152">
        <v>0</v>
      </c>
      <c r="P14" s="153" t="s">
        <v>34</v>
      </c>
      <c r="Q14" s="78">
        <v>0</v>
      </c>
      <c r="R14" s="79" t="s">
        <v>34</v>
      </c>
      <c r="S14" s="82"/>
      <c r="T14" s="83"/>
      <c r="U14" s="82"/>
      <c r="V14" s="83"/>
      <c r="W14" s="82"/>
      <c r="X14" s="83"/>
      <c r="Y14" s="84"/>
      <c r="Z14" s="85"/>
      <c r="AA14" s="82"/>
      <c r="AB14" s="83"/>
      <c r="AC14" s="152">
        <v>0</v>
      </c>
      <c r="AD14" s="153" t="s">
        <v>34</v>
      </c>
      <c r="AE14" s="78">
        <v>0</v>
      </c>
      <c r="AF14" s="79" t="s">
        <v>34</v>
      </c>
      <c r="AG14" s="82"/>
      <c r="AH14" s="83"/>
      <c r="AI14" s="82"/>
      <c r="AJ14" s="83"/>
      <c r="AK14" s="84"/>
      <c r="AL14" s="85"/>
      <c r="AM14" s="84"/>
      <c r="AN14" s="85"/>
      <c r="AO14" s="82"/>
      <c r="AP14" s="83"/>
      <c r="AQ14" s="152">
        <v>0</v>
      </c>
      <c r="AR14" s="153" t="s">
        <v>34</v>
      </c>
      <c r="AS14" s="78">
        <v>0</v>
      </c>
      <c r="AT14" s="79" t="s">
        <v>34</v>
      </c>
      <c r="AU14" s="82"/>
      <c r="AV14" s="83"/>
      <c r="AW14" s="82"/>
      <c r="AX14" s="83"/>
      <c r="AY14" s="86"/>
      <c r="AZ14" s="85"/>
      <c r="BA14" s="84"/>
      <c r="BB14" s="85"/>
      <c r="BC14" s="82"/>
      <c r="BD14" s="83"/>
      <c r="BE14" s="152">
        <v>0</v>
      </c>
      <c r="BF14" s="153" t="s">
        <v>34</v>
      </c>
      <c r="BG14" s="78">
        <v>0</v>
      </c>
      <c r="BH14" s="79" t="s">
        <v>34</v>
      </c>
      <c r="BI14" s="82"/>
      <c r="BJ14" s="83"/>
      <c r="BK14" s="82"/>
      <c r="BL14" s="83"/>
      <c r="BM14" s="145"/>
      <c r="BN14" s="133"/>
      <c r="BO14" s="84"/>
      <c r="BP14" s="85"/>
      <c r="BQ14" s="70">
        <f t="shared" si="0"/>
        <v>0</v>
      </c>
      <c r="BR14" s="71">
        <f t="shared" ca="1" si="1"/>
        <v>0</v>
      </c>
      <c r="BS14" s="71">
        <f t="shared" si="2"/>
        <v>8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8</v>
      </c>
    </row>
    <row r="15" spans="1:79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4"/>
      <c r="J15" s="85"/>
      <c r="K15" s="84"/>
      <c r="L15" s="85"/>
      <c r="M15" s="82"/>
      <c r="N15" s="83"/>
      <c r="O15" s="152">
        <v>0</v>
      </c>
      <c r="P15" s="153" t="s">
        <v>34</v>
      </c>
      <c r="Q15" s="78">
        <v>0</v>
      </c>
      <c r="R15" s="79" t="s">
        <v>34</v>
      </c>
      <c r="S15" s="82"/>
      <c r="T15" s="83"/>
      <c r="U15" s="82"/>
      <c r="V15" s="83"/>
      <c r="W15" s="82"/>
      <c r="X15" s="83"/>
      <c r="Y15" s="84"/>
      <c r="Z15" s="85"/>
      <c r="AA15" s="82"/>
      <c r="AB15" s="83"/>
      <c r="AC15" s="152">
        <v>0</v>
      </c>
      <c r="AD15" s="153" t="s">
        <v>34</v>
      </c>
      <c r="AE15" s="78">
        <v>0</v>
      </c>
      <c r="AF15" s="79" t="s">
        <v>34</v>
      </c>
      <c r="AG15" s="82"/>
      <c r="AH15" s="83"/>
      <c r="AI15" s="82"/>
      <c r="AJ15" s="83"/>
      <c r="AK15" s="84"/>
      <c r="AL15" s="85"/>
      <c r="AM15" s="84"/>
      <c r="AN15" s="85"/>
      <c r="AO15" s="82"/>
      <c r="AP15" s="83"/>
      <c r="AQ15" s="152">
        <v>0</v>
      </c>
      <c r="AR15" s="153" t="s">
        <v>34</v>
      </c>
      <c r="AS15" s="78">
        <v>0</v>
      </c>
      <c r="AT15" s="79" t="s">
        <v>34</v>
      </c>
      <c r="AU15" s="82"/>
      <c r="AV15" s="83"/>
      <c r="AW15" s="82"/>
      <c r="AX15" s="83"/>
      <c r="AY15" s="86"/>
      <c r="AZ15" s="85"/>
      <c r="BA15" s="84"/>
      <c r="BB15" s="85"/>
      <c r="BC15" s="82"/>
      <c r="BD15" s="83"/>
      <c r="BE15" s="152">
        <v>0</v>
      </c>
      <c r="BF15" s="153" t="s">
        <v>34</v>
      </c>
      <c r="BG15" s="78">
        <v>0</v>
      </c>
      <c r="BH15" s="79" t="s">
        <v>34</v>
      </c>
      <c r="BI15" s="82"/>
      <c r="BJ15" s="83"/>
      <c r="BK15" s="82"/>
      <c r="BL15" s="83"/>
      <c r="BM15" s="145"/>
      <c r="BN15" s="133"/>
      <c r="BO15" s="84"/>
      <c r="BP15" s="85"/>
      <c r="BQ15" s="70">
        <f t="shared" si="0"/>
        <v>0</v>
      </c>
      <c r="BR15" s="71">
        <f t="shared" ca="1" si="1"/>
        <v>0</v>
      </c>
      <c r="BS15" s="71">
        <f t="shared" si="2"/>
        <v>8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8</v>
      </c>
    </row>
    <row r="16" spans="1:79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4"/>
      <c r="J16" s="85"/>
      <c r="K16" s="84"/>
      <c r="L16" s="85"/>
      <c r="M16" s="82"/>
      <c r="N16" s="83"/>
      <c r="O16" s="152">
        <v>0</v>
      </c>
      <c r="P16" s="153" t="s">
        <v>34</v>
      </c>
      <c r="Q16" s="78">
        <v>0</v>
      </c>
      <c r="R16" s="79" t="s">
        <v>34</v>
      </c>
      <c r="S16" s="82"/>
      <c r="T16" s="83"/>
      <c r="U16" s="82"/>
      <c r="V16" s="83"/>
      <c r="W16" s="82"/>
      <c r="X16" s="83"/>
      <c r="Y16" s="84"/>
      <c r="Z16" s="85"/>
      <c r="AA16" s="82"/>
      <c r="AB16" s="83"/>
      <c r="AC16" s="152">
        <v>0</v>
      </c>
      <c r="AD16" s="153" t="s">
        <v>34</v>
      </c>
      <c r="AE16" s="78">
        <v>0</v>
      </c>
      <c r="AF16" s="79" t="s">
        <v>34</v>
      </c>
      <c r="AG16" s="82"/>
      <c r="AH16" s="83"/>
      <c r="AI16" s="82"/>
      <c r="AJ16" s="83"/>
      <c r="AK16" s="84"/>
      <c r="AL16" s="85"/>
      <c r="AM16" s="84"/>
      <c r="AN16" s="85"/>
      <c r="AO16" s="82"/>
      <c r="AP16" s="83"/>
      <c r="AQ16" s="152">
        <v>0</v>
      </c>
      <c r="AR16" s="153" t="s">
        <v>34</v>
      </c>
      <c r="AS16" s="78">
        <v>0</v>
      </c>
      <c r="AT16" s="79" t="s">
        <v>34</v>
      </c>
      <c r="AU16" s="82"/>
      <c r="AV16" s="83"/>
      <c r="AW16" s="82"/>
      <c r="AX16" s="83"/>
      <c r="AY16" s="86"/>
      <c r="AZ16" s="85"/>
      <c r="BA16" s="84"/>
      <c r="BB16" s="85"/>
      <c r="BC16" s="82"/>
      <c r="BD16" s="83"/>
      <c r="BE16" s="152">
        <v>0</v>
      </c>
      <c r="BF16" s="153" t="s">
        <v>34</v>
      </c>
      <c r="BG16" s="78">
        <v>0</v>
      </c>
      <c r="BH16" s="79" t="s">
        <v>34</v>
      </c>
      <c r="BI16" s="82"/>
      <c r="BJ16" s="83"/>
      <c r="BK16" s="82"/>
      <c r="BL16" s="83"/>
      <c r="BM16" s="145"/>
      <c r="BN16" s="133"/>
      <c r="BO16" s="84"/>
      <c r="BP16" s="85"/>
      <c r="BQ16" s="70">
        <f t="shared" si="0"/>
        <v>0</v>
      </c>
      <c r="BR16" s="71">
        <f t="shared" ca="1" si="1"/>
        <v>0</v>
      </c>
      <c r="BS16" s="71">
        <f t="shared" si="2"/>
        <v>8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8</v>
      </c>
    </row>
    <row r="17" spans="1:79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4"/>
      <c r="J17" s="85"/>
      <c r="K17" s="84"/>
      <c r="L17" s="85"/>
      <c r="M17" s="82"/>
      <c r="N17" s="83"/>
      <c r="O17" s="152">
        <v>0</v>
      </c>
      <c r="P17" s="153" t="s">
        <v>34</v>
      </c>
      <c r="Q17" s="78">
        <v>0</v>
      </c>
      <c r="R17" s="79" t="s">
        <v>34</v>
      </c>
      <c r="S17" s="82"/>
      <c r="T17" s="83"/>
      <c r="U17" s="82"/>
      <c r="V17" s="83"/>
      <c r="W17" s="82"/>
      <c r="X17" s="83"/>
      <c r="Y17" s="84"/>
      <c r="Z17" s="85"/>
      <c r="AA17" s="82"/>
      <c r="AB17" s="83"/>
      <c r="AC17" s="152">
        <v>0</v>
      </c>
      <c r="AD17" s="153" t="s">
        <v>34</v>
      </c>
      <c r="AE17" s="78">
        <v>0</v>
      </c>
      <c r="AF17" s="79" t="s">
        <v>34</v>
      </c>
      <c r="AG17" s="82"/>
      <c r="AH17" s="83"/>
      <c r="AI17" s="82"/>
      <c r="AJ17" s="83"/>
      <c r="AK17" s="84"/>
      <c r="AL17" s="85"/>
      <c r="AM17" s="84"/>
      <c r="AN17" s="85"/>
      <c r="AO17" s="82"/>
      <c r="AP17" s="83"/>
      <c r="AQ17" s="152">
        <v>0</v>
      </c>
      <c r="AR17" s="153" t="s">
        <v>34</v>
      </c>
      <c r="AS17" s="78">
        <v>0</v>
      </c>
      <c r="AT17" s="79" t="s">
        <v>34</v>
      </c>
      <c r="AU17" s="82"/>
      <c r="AV17" s="83"/>
      <c r="AW17" s="82"/>
      <c r="AX17" s="83"/>
      <c r="AY17" s="86"/>
      <c r="AZ17" s="85"/>
      <c r="BA17" s="84"/>
      <c r="BB17" s="85"/>
      <c r="BC17" s="82"/>
      <c r="BD17" s="83"/>
      <c r="BE17" s="152">
        <v>0</v>
      </c>
      <c r="BF17" s="153" t="s">
        <v>34</v>
      </c>
      <c r="BG17" s="78">
        <v>0</v>
      </c>
      <c r="BH17" s="79" t="s">
        <v>34</v>
      </c>
      <c r="BI17" s="82"/>
      <c r="BJ17" s="83"/>
      <c r="BK17" s="82"/>
      <c r="BL17" s="83"/>
      <c r="BM17" s="145"/>
      <c r="BN17" s="133"/>
      <c r="BO17" s="84"/>
      <c r="BP17" s="85"/>
      <c r="BQ17" s="70">
        <f t="shared" si="0"/>
        <v>0</v>
      </c>
      <c r="BR17" s="71">
        <f t="shared" ca="1" si="1"/>
        <v>0</v>
      </c>
      <c r="BS17" s="71">
        <f t="shared" si="2"/>
        <v>8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8</v>
      </c>
    </row>
    <row r="18" spans="1:79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4"/>
      <c r="J18" s="85"/>
      <c r="K18" s="84"/>
      <c r="L18" s="85"/>
      <c r="M18" s="82"/>
      <c r="N18" s="83"/>
      <c r="O18" s="152">
        <v>0</v>
      </c>
      <c r="P18" s="153" t="s">
        <v>34</v>
      </c>
      <c r="Q18" s="78">
        <v>0</v>
      </c>
      <c r="R18" s="79" t="s">
        <v>34</v>
      </c>
      <c r="S18" s="82"/>
      <c r="T18" s="83"/>
      <c r="U18" s="82"/>
      <c r="V18" s="83"/>
      <c r="W18" s="82"/>
      <c r="X18" s="83"/>
      <c r="Y18" s="84"/>
      <c r="Z18" s="85"/>
      <c r="AA18" s="82"/>
      <c r="AB18" s="83"/>
      <c r="AC18" s="152">
        <v>0</v>
      </c>
      <c r="AD18" s="153" t="s">
        <v>34</v>
      </c>
      <c r="AE18" s="78">
        <v>0</v>
      </c>
      <c r="AF18" s="79" t="s">
        <v>34</v>
      </c>
      <c r="AG18" s="82"/>
      <c r="AH18" s="83"/>
      <c r="AI18" s="82"/>
      <c r="AJ18" s="83"/>
      <c r="AK18" s="84"/>
      <c r="AL18" s="85"/>
      <c r="AM18" s="84"/>
      <c r="AN18" s="85"/>
      <c r="AO18" s="82"/>
      <c r="AP18" s="83"/>
      <c r="AQ18" s="152">
        <v>0</v>
      </c>
      <c r="AR18" s="153" t="s">
        <v>34</v>
      </c>
      <c r="AS18" s="78">
        <v>0</v>
      </c>
      <c r="AT18" s="79" t="s">
        <v>34</v>
      </c>
      <c r="AU18" s="82"/>
      <c r="AV18" s="83"/>
      <c r="AW18" s="82"/>
      <c r="AX18" s="83"/>
      <c r="AY18" s="86"/>
      <c r="AZ18" s="85"/>
      <c r="BA18" s="84"/>
      <c r="BB18" s="85"/>
      <c r="BC18" s="82"/>
      <c r="BD18" s="83"/>
      <c r="BE18" s="152">
        <v>0</v>
      </c>
      <c r="BF18" s="153" t="s">
        <v>34</v>
      </c>
      <c r="BG18" s="78">
        <v>0</v>
      </c>
      <c r="BH18" s="79" t="s">
        <v>34</v>
      </c>
      <c r="BI18" s="82"/>
      <c r="BJ18" s="83"/>
      <c r="BK18" s="82"/>
      <c r="BL18" s="83"/>
      <c r="BM18" s="145"/>
      <c r="BN18" s="133"/>
      <c r="BO18" s="84"/>
      <c r="BP18" s="85"/>
      <c r="BQ18" s="70">
        <f t="shared" si="0"/>
        <v>0</v>
      </c>
      <c r="BR18" s="71">
        <f t="shared" ca="1" si="1"/>
        <v>0</v>
      </c>
      <c r="BS18" s="71">
        <f t="shared" si="2"/>
        <v>8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8</v>
      </c>
    </row>
    <row r="19" spans="1:79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4"/>
      <c r="J19" s="85"/>
      <c r="K19" s="84"/>
      <c r="L19" s="85"/>
      <c r="M19" s="82"/>
      <c r="N19" s="83"/>
      <c r="O19" s="152">
        <v>0</v>
      </c>
      <c r="P19" s="153" t="s">
        <v>34</v>
      </c>
      <c r="Q19" s="78">
        <v>0</v>
      </c>
      <c r="R19" s="79" t="s">
        <v>34</v>
      </c>
      <c r="S19" s="82"/>
      <c r="T19" s="83"/>
      <c r="U19" s="82"/>
      <c r="V19" s="83"/>
      <c r="W19" s="82"/>
      <c r="X19" s="83"/>
      <c r="Y19" s="84"/>
      <c r="Z19" s="85"/>
      <c r="AA19" s="82"/>
      <c r="AB19" s="83"/>
      <c r="AC19" s="152">
        <v>0</v>
      </c>
      <c r="AD19" s="153" t="s">
        <v>34</v>
      </c>
      <c r="AE19" s="78">
        <v>0</v>
      </c>
      <c r="AF19" s="79" t="s">
        <v>34</v>
      </c>
      <c r="AG19" s="82"/>
      <c r="AH19" s="83"/>
      <c r="AI19" s="82"/>
      <c r="AJ19" s="83"/>
      <c r="AK19" s="84"/>
      <c r="AL19" s="85"/>
      <c r="AM19" s="84"/>
      <c r="AN19" s="85"/>
      <c r="AO19" s="82"/>
      <c r="AP19" s="83"/>
      <c r="AQ19" s="152">
        <v>0</v>
      </c>
      <c r="AR19" s="153" t="s">
        <v>34</v>
      </c>
      <c r="AS19" s="78">
        <v>0</v>
      </c>
      <c r="AT19" s="79" t="s">
        <v>34</v>
      </c>
      <c r="AU19" s="82"/>
      <c r="AV19" s="83"/>
      <c r="AW19" s="82"/>
      <c r="AX19" s="83"/>
      <c r="AY19" s="86"/>
      <c r="AZ19" s="85"/>
      <c r="BA19" s="84"/>
      <c r="BB19" s="85"/>
      <c r="BC19" s="82"/>
      <c r="BD19" s="83"/>
      <c r="BE19" s="152">
        <v>0</v>
      </c>
      <c r="BF19" s="153" t="s">
        <v>34</v>
      </c>
      <c r="BG19" s="78">
        <v>0</v>
      </c>
      <c r="BH19" s="79" t="s">
        <v>34</v>
      </c>
      <c r="BI19" s="82"/>
      <c r="BJ19" s="83"/>
      <c r="BK19" s="82"/>
      <c r="BL19" s="83"/>
      <c r="BM19" s="145"/>
      <c r="BN19" s="133"/>
      <c r="BO19" s="84"/>
      <c r="BP19" s="85"/>
      <c r="BQ19" s="70">
        <f t="shared" si="0"/>
        <v>0</v>
      </c>
      <c r="BR19" s="71">
        <f t="shared" ca="1" si="1"/>
        <v>0</v>
      </c>
      <c r="BS19" s="71">
        <f t="shared" si="2"/>
        <v>8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8</v>
      </c>
    </row>
    <row r="20" spans="1:79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84"/>
      <c r="L20" s="85"/>
      <c r="M20" s="82"/>
      <c r="N20" s="83"/>
      <c r="O20" s="152">
        <v>0</v>
      </c>
      <c r="P20" s="153" t="s">
        <v>34</v>
      </c>
      <c r="Q20" s="78">
        <v>0</v>
      </c>
      <c r="R20" s="79" t="s">
        <v>34</v>
      </c>
      <c r="S20" s="82"/>
      <c r="T20" s="83"/>
      <c r="U20" s="82"/>
      <c r="V20" s="83"/>
      <c r="W20" s="82"/>
      <c r="X20" s="83"/>
      <c r="Y20" s="84"/>
      <c r="Z20" s="85"/>
      <c r="AA20" s="82"/>
      <c r="AB20" s="83"/>
      <c r="AC20" s="152">
        <v>0</v>
      </c>
      <c r="AD20" s="153" t="s">
        <v>34</v>
      </c>
      <c r="AE20" s="78">
        <v>0</v>
      </c>
      <c r="AF20" s="79" t="s">
        <v>34</v>
      </c>
      <c r="AG20" s="82"/>
      <c r="AH20" s="83"/>
      <c r="AI20" s="82"/>
      <c r="AJ20" s="83"/>
      <c r="AK20" s="84"/>
      <c r="AL20" s="85"/>
      <c r="AM20" s="84"/>
      <c r="AN20" s="85"/>
      <c r="AO20" s="82"/>
      <c r="AP20" s="83"/>
      <c r="AQ20" s="152">
        <v>0</v>
      </c>
      <c r="AR20" s="153" t="s">
        <v>34</v>
      </c>
      <c r="AS20" s="78">
        <v>0</v>
      </c>
      <c r="AT20" s="79" t="s">
        <v>34</v>
      </c>
      <c r="AU20" s="82"/>
      <c r="AV20" s="83"/>
      <c r="AW20" s="82"/>
      <c r="AX20" s="83"/>
      <c r="AY20" s="80"/>
      <c r="AZ20" s="83"/>
      <c r="BA20" s="84"/>
      <c r="BB20" s="85"/>
      <c r="BC20" s="82"/>
      <c r="BD20" s="83"/>
      <c r="BE20" s="152">
        <v>0</v>
      </c>
      <c r="BF20" s="153" t="s">
        <v>34</v>
      </c>
      <c r="BG20" s="78">
        <v>0</v>
      </c>
      <c r="BH20" s="79" t="s">
        <v>34</v>
      </c>
      <c r="BI20" s="82"/>
      <c r="BJ20" s="83"/>
      <c r="BK20" s="82"/>
      <c r="BL20" s="83"/>
      <c r="BM20" s="145"/>
      <c r="BN20" s="133"/>
      <c r="BO20" s="84"/>
      <c r="BP20" s="85"/>
      <c r="BQ20" s="70">
        <f t="shared" si="0"/>
        <v>0</v>
      </c>
      <c r="BR20" s="71">
        <f t="shared" ca="1" si="1"/>
        <v>0</v>
      </c>
      <c r="BS20" s="71">
        <f t="shared" si="2"/>
        <v>8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8</v>
      </c>
    </row>
    <row r="21" spans="1:79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84"/>
      <c r="L21" s="85"/>
      <c r="M21" s="82"/>
      <c r="N21" s="83"/>
      <c r="O21" s="152">
        <v>0</v>
      </c>
      <c r="P21" s="153" t="s">
        <v>34</v>
      </c>
      <c r="Q21" s="78">
        <v>0</v>
      </c>
      <c r="R21" s="79" t="s">
        <v>34</v>
      </c>
      <c r="S21" s="82"/>
      <c r="T21" s="83"/>
      <c r="U21" s="82"/>
      <c r="V21" s="83"/>
      <c r="W21" s="82"/>
      <c r="X21" s="83"/>
      <c r="Y21" s="84"/>
      <c r="Z21" s="85"/>
      <c r="AA21" s="82"/>
      <c r="AB21" s="83"/>
      <c r="AC21" s="152">
        <v>0</v>
      </c>
      <c r="AD21" s="153" t="s">
        <v>34</v>
      </c>
      <c r="AE21" s="78">
        <v>0</v>
      </c>
      <c r="AF21" s="79" t="s">
        <v>34</v>
      </c>
      <c r="AG21" s="82"/>
      <c r="AH21" s="83"/>
      <c r="AI21" s="82"/>
      <c r="AJ21" s="83"/>
      <c r="AK21" s="84"/>
      <c r="AL21" s="85"/>
      <c r="AM21" s="84"/>
      <c r="AN21" s="85"/>
      <c r="AO21" s="82"/>
      <c r="AP21" s="83"/>
      <c r="AQ21" s="152">
        <v>0</v>
      </c>
      <c r="AR21" s="153" t="s">
        <v>34</v>
      </c>
      <c r="AS21" s="78">
        <v>0</v>
      </c>
      <c r="AT21" s="79" t="s">
        <v>34</v>
      </c>
      <c r="AU21" s="82"/>
      <c r="AV21" s="83"/>
      <c r="AW21" s="82"/>
      <c r="AX21" s="83"/>
      <c r="AY21" s="86"/>
      <c r="AZ21" s="85"/>
      <c r="BA21" s="84"/>
      <c r="BB21" s="85"/>
      <c r="BC21" s="82"/>
      <c r="BD21" s="83"/>
      <c r="BE21" s="152">
        <v>0</v>
      </c>
      <c r="BF21" s="153" t="s">
        <v>34</v>
      </c>
      <c r="BG21" s="78">
        <v>0</v>
      </c>
      <c r="BH21" s="79" t="s">
        <v>34</v>
      </c>
      <c r="BI21" s="82"/>
      <c r="BJ21" s="83"/>
      <c r="BK21" s="82"/>
      <c r="BL21" s="83"/>
      <c r="BM21" s="145"/>
      <c r="BN21" s="133"/>
      <c r="BO21" s="84"/>
      <c r="BP21" s="85"/>
      <c r="BQ21" s="70">
        <f t="shared" si="0"/>
        <v>0</v>
      </c>
      <c r="BR21" s="71">
        <f t="shared" ca="1" si="1"/>
        <v>0</v>
      </c>
      <c r="BS21" s="71">
        <f t="shared" si="2"/>
        <v>8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8</v>
      </c>
    </row>
    <row r="22" spans="1:79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84"/>
      <c r="L22" s="85"/>
      <c r="M22" s="82"/>
      <c r="N22" s="83"/>
      <c r="O22" s="152">
        <v>0</v>
      </c>
      <c r="P22" s="153" t="s">
        <v>34</v>
      </c>
      <c r="Q22" s="78">
        <v>0</v>
      </c>
      <c r="R22" s="79" t="s">
        <v>34</v>
      </c>
      <c r="S22" s="82"/>
      <c r="T22" s="83"/>
      <c r="U22" s="82"/>
      <c r="V22" s="83"/>
      <c r="W22" s="82"/>
      <c r="X22" s="83"/>
      <c r="Y22" s="84"/>
      <c r="Z22" s="85"/>
      <c r="AA22" s="82"/>
      <c r="AB22" s="83"/>
      <c r="AC22" s="152">
        <v>0</v>
      </c>
      <c r="AD22" s="153" t="s">
        <v>34</v>
      </c>
      <c r="AE22" s="78">
        <v>0</v>
      </c>
      <c r="AF22" s="79" t="s">
        <v>34</v>
      </c>
      <c r="AG22" s="82"/>
      <c r="AH22" s="83"/>
      <c r="AI22" s="82"/>
      <c r="AJ22" s="83"/>
      <c r="AK22" s="84"/>
      <c r="AL22" s="83"/>
      <c r="AM22" s="84"/>
      <c r="AN22" s="85"/>
      <c r="AO22" s="82"/>
      <c r="AP22" s="83"/>
      <c r="AQ22" s="152">
        <v>0</v>
      </c>
      <c r="AR22" s="153" t="s">
        <v>34</v>
      </c>
      <c r="AS22" s="78">
        <v>0</v>
      </c>
      <c r="AT22" s="79" t="s">
        <v>34</v>
      </c>
      <c r="AU22" s="82"/>
      <c r="AV22" s="83"/>
      <c r="AW22" s="82"/>
      <c r="AX22" s="83"/>
      <c r="AY22" s="86"/>
      <c r="AZ22" s="83"/>
      <c r="BA22" s="84"/>
      <c r="BB22" s="85"/>
      <c r="BC22" s="82"/>
      <c r="BD22" s="83"/>
      <c r="BE22" s="152">
        <v>0</v>
      </c>
      <c r="BF22" s="153" t="s">
        <v>34</v>
      </c>
      <c r="BG22" s="78">
        <v>0</v>
      </c>
      <c r="BH22" s="79" t="s">
        <v>34</v>
      </c>
      <c r="BI22" s="82"/>
      <c r="BJ22" s="83"/>
      <c r="BK22" s="82"/>
      <c r="BL22" s="83"/>
      <c r="BM22" s="145"/>
      <c r="BN22" s="133"/>
      <c r="BO22" s="84"/>
      <c r="BP22" s="85"/>
      <c r="BQ22" s="70">
        <f t="shared" si="0"/>
        <v>0</v>
      </c>
      <c r="BR22" s="71">
        <f t="shared" ca="1" si="1"/>
        <v>0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8</v>
      </c>
    </row>
    <row r="23" spans="1:79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/>
      <c r="J23" s="85"/>
      <c r="K23" s="84"/>
      <c r="L23" s="85"/>
      <c r="M23" s="82"/>
      <c r="N23" s="83"/>
      <c r="O23" s="152">
        <v>0</v>
      </c>
      <c r="P23" s="153" t="s">
        <v>34</v>
      </c>
      <c r="Q23" s="78">
        <v>0</v>
      </c>
      <c r="R23" s="79" t="s">
        <v>34</v>
      </c>
      <c r="S23" s="82"/>
      <c r="T23" s="83"/>
      <c r="U23" s="82"/>
      <c r="V23" s="83"/>
      <c r="W23" s="82"/>
      <c r="X23" s="83"/>
      <c r="Y23" s="84"/>
      <c r="Z23" s="85"/>
      <c r="AA23" s="82"/>
      <c r="AB23" s="83"/>
      <c r="AC23" s="152">
        <v>0</v>
      </c>
      <c r="AD23" s="153" t="s">
        <v>34</v>
      </c>
      <c r="AE23" s="78">
        <v>0</v>
      </c>
      <c r="AF23" s="79" t="s">
        <v>34</v>
      </c>
      <c r="AG23" s="82"/>
      <c r="AH23" s="83"/>
      <c r="AI23" s="82"/>
      <c r="AJ23" s="83"/>
      <c r="AK23" s="84"/>
      <c r="AL23" s="85"/>
      <c r="AM23" s="84"/>
      <c r="AN23" s="85"/>
      <c r="AO23" s="82"/>
      <c r="AP23" s="83"/>
      <c r="AQ23" s="152">
        <v>0</v>
      </c>
      <c r="AR23" s="153" t="s">
        <v>34</v>
      </c>
      <c r="AS23" s="78">
        <v>0</v>
      </c>
      <c r="AT23" s="79" t="s">
        <v>34</v>
      </c>
      <c r="AU23" s="82"/>
      <c r="AV23" s="83"/>
      <c r="AW23" s="82"/>
      <c r="AX23" s="83"/>
      <c r="AY23" s="86"/>
      <c r="AZ23" s="85"/>
      <c r="BA23" s="84"/>
      <c r="BB23" s="85"/>
      <c r="BC23" s="82"/>
      <c r="BD23" s="83"/>
      <c r="BE23" s="152">
        <v>0</v>
      </c>
      <c r="BF23" s="153" t="s">
        <v>34</v>
      </c>
      <c r="BG23" s="78">
        <v>0</v>
      </c>
      <c r="BH23" s="79" t="s">
        <v>34</v>
      </c>
      <c r="BI23" s="82"/>
      <c r="BJ23" s="83"/>
      <c r="BK23" s="82"/>
      <c r="BL23" s="83"/>
      <c r="BM23" s="145"/>
      <c r="BN23" s="133"/>
      <c r="BO23" s="84"/>
      <c r="BP23" s="85"/>
      <c r="BQ23" s="70">
        <f t="shared" si="0"/>
        <v>0</v>
      </c>
      <c r="BR23" s="71">
        <f t="shared" ca="1" si="1"/>
        <v>0</v>
      </c>
      <c r="BS23" s="71">
        <f t="shared" si="2"/>
        <v>8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8</v>
      </c>
    </row>
    <row r="24" spans="1:79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/>
      <c r="J24" s="85"/>
      <c r="K24" s="84"/>
      <c r="L24" s="85"/>
      <c r="M24" s="82"/>
      <c r="N24" s="83"/>
      <c r="O24" s="152">
        <v>0</v>
      </c>
      <c r="P24" s="153" t="s">
        <v>34</v>
      </c>
      <c r="Q24" s="78">
        <v>0</v>
      </c>
      <c r="R24" s="79" t="s">
        <v>34</v>
      </c>
      <c r="S24" s="82"/>
      <c r="T24" s="83"/>
      <c r="U24" s="82"/>
      <c r="V24" s="83"/>
      <c r="W24" s="82"/>
      <c r="X24" s="83"/>
      <c r="Y24" s="84"/>
      <c r="Z24" s="85"/>
      <c r="AA24" s="82"/>
      <c r="AB24" s="83"/>
      <c r="AC24" s="152">
        <v>0</v>
      </c>
      <c r="AD24" s="153" t="s">
        <v>34</v>
      </c>
      <c r="AE24" s="78">
        <v>0</v>
      </c>
      <c r="AF24" s="79" t="s">
        <v>34</v>
      </c>
      <c r="AG24" s="82"/>
      <c r="AH24" s="83"/>
      <c r="AI24" s="82"/>
      <c r="AJ24" s="83"/>
      <c r="AK24" s="84"/>
      <c r="AL24" s="85"/>
      <c r="AM24" s="84"/>
      <c r="AN24" s="85"/>
      <c r="AO24" s="82"/>
      <c r="AP24" s="83"/>
      <c r="AQ24" s="152">
        <v>0</v>
      </c>
      <c r="AR24" s="153" t="s">
        <v>34</v>
      </c>
      <c r="AS24" s="78">
        <v>0</v>
      </c>
      <c r="AT24" s="79" t="s">
        <v>34</v>
      </c>
      <c r="AU24" s="82"/>
      <c r="AV24" s="83"/>
      <c r="AW24" s="82"/>
      <c r="AX24" s="83"/>
      <c r="AY24" s="86"/>
      <c r="AZ24" s="85"/>
      <c r="BA24" s="84"/>
      <c r="BB24" s="85"/>
      <c r="BC24" s="82"/>
      <c r="BD24" s="83"/>
      <c r="BE24" s="152">
        <v>0</v>
      </c>
      <c r="BF24" s="153" t="s">
        <v>34</v>
      </c>
      <c r="BG24" s="78">
        <v>0</v>
      </c>
      <c r="BH24" s="79" t="s">
        <v>34</v>
      </c>
      <c r="BI24" s="82"/>
      <c r="BJ24" s="83"/>
      <c r="BK24" s="82"/>
      <c r="BL24" s="83"/>
      <c r="BM24" s="145"/>
      <c r="BN24" s="133"/>
      <c r="BO24" s="84"/>
      <c r="BP24" s="85"/>
      <c r="BQ24" s="70">
        <f t="shared" si="0"/>
        <v>0</v>
      </c>
      <c r="BR24" s="71">
        <f t="shared" ca="1" si="1"/>
        <v>0</v>
      </c>
      <c r="BS24" s="71">
        <f t="shared" si="2"/>
        <v>8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8</v>
      </c>
    </row>
    <row r="25" spans="1:79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/>
      <c r="J25" s="85"/>
      <c r="K25" s="84"/>
      <c r="L25" s="85"/>
      <c r="M25" s="82"/>
      <c r="N25" s="83"/>
      <c r="O25" s="152">
        <v>0</v>
      </c>
      <c r="P25" s="153" t="s">
        <v>34</v>
      </c>
      <c r="Q25" s="78">
        <v>0</v>
      </c>
      <c r="R25" s="79" t="s">
        <v>34</v>
      </c>
      <c r="S25" s="82"/>
      <c r="T25" s="83"/>
      <c r="U25" s="82"/>
      <c r="V25" s="83"/>
      <c r="W25" s="82"/>
      <c r="X25" s="83"/>
      <c r="Y25" s="84"/>
      <c r="Z25" s="85"/>
      <c r="AA25" s="82"/>
      <c r="AB25" s="83"/>
      <c r="AC25" s="152">
        <v>0</v>
      </c>
      <c r="AD25" s="153" t="s">
        <v>34</v>
      </c>
      <c r="AE25" s="78">
        <v>0</v>
      </c>
      <c r="AF25" s="79" t="s">
        <v>34</v>
      </c>
      <c r="AG25" s="82"/>
      <c r="AH25" s="83"/>
      <c r="AI25" s="82"/>
      <c r="AJ25" s="83"/>
      <c r="AK25" s="84"/>
      <c r="AL25" s="85"/>
      <c r="AM25" s="84"/>
      <c r="AN25" s="85"/>
      <c r="AO25" s="82"/>
      <c r="AP25" s="83"/>
      <c r="AQ25" s="152">
        <v>0</v>
      </c>
      <c r="AR25" s="153" t="s">
        <v>34</v>
      </c>
      <c r="AS25" s="78">
        <v>0</v>
      </c>
      <c r="AT25" s="79" t="s">
        <v>34</v>
      </c>
      <c r="AU25" s="82"/>
      <c r="AV25" s="83"/>
      <c r="AW25" s="82"/>
      <c r="AX25" s="83"/>
      <c r="AY25" s="86"/>
      <c r="AZ25" s="85"/>
      <c r="BA25" s="84"/>
      <c r="BB25" s="85"/>
      <c r="BC25" s="82"/>
      <c r="BD25" s="83"/>
      <c r="BE25" s="152">
        <v>0</v>
      </c>
      <c r="BF25" s="153" t="s">
        <v>34</v>
      </c>
      <c r="BG25" s="78">
        <v>0</v>
      </c>
      <c r="BH25" s="79" t="s">
        <v>34</v>
      </c>
      <c r="BI25" s="82"/>
      <c r="BJ25" s="83"/>
      <c r="BK25" s="82"/>
      <c r="BL25" s="83"/>
      <c r="BM25" s="145"/>
      <c r="BN25" s="133"/>
      <c r="BO25" s="84"/>
      <c r="BP25" s="85"/>
      <c r="BQ25" s="70">
        <f t="shared" si="0"/>
        <v>0</v>
      </c>
      <c r="BR25" s="71">
        <f t="shared" ca="1" si="1"/>
        <v>0</v>
      </c>
      <c r="BS25" s="71">
        <f t="shared" si="2"/>
        <v>8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8</v>
      </c>
    </row>
    <row r="26" spans="1:79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/>
      <c r="J26" s="85"/>
      <c r="K26" s="84"/>
      <c r="L26" s="85"/>
      <c r="M26" s="82"/>
      <c r="N26" s="83"/>
      <c r="O26" s="152">
        <v>0</v>
      </c>
      <c r="P26" s="153" t="s">
        <v>34</v>
      </c>
      <c r="Q26" s="78">
        <v>0</v>
      </c>
      <c r="R26" s="79" t="s">
        <v>34</v>
      </c>
      <c r="S26" s="82"/>
      <c r="T26" s="83"/>
      <c r="U26" s="82"/>
      <c r="V26" s="83"/>
      <c r="W26" s="82"/>
      <c r="X26" s="83"/>
      <c r="Y26" s="84"/>
      <c r="Z26" s="85"/>
      <c r="AA26" s="82"/>
      <c r="AB26" s="83"/>
      <c r="AC26" s="152">
        <v>0</v>
      </c>
      <c r="AD26" s="153" t="s">
        <v>34</v>
      </c>
      <c r="AE26" s="78">
        <v>0</v>
      </c>
      <c r="AF26" s="79" t="s">
        <v>34</v>
      </c>
      <c r="AG26" s="82"/>
      <c r="AH26" s="83"/>
      <c r="AI26" s="82"/>
      <c r="AJ26" s="83"/>
      <c r="AK26" s="82"/>
      <c r="AL26" s="88"/>
      <c r="AM26" s="84"/>
      <c r="AN26" s="85"/>
      <c r="AO26" s="82"/>
      <c r="AP26" s="83"/>
      <c r="AQ26" s="152">
        <v>0</v>
      </c>
      <c r="AR26" s="153" t="s">
        <v>34</v>
      </c>
      <c r="AS26" s="78">
        <v>0</v>
      </c>
      <c r="AT26" s="79" t="s">
        <v>34</v>
      </c>
      <c r="AU26" s="82"/>
      <c r="AV26" s="83"/>
      <c r="AW26" s="82"/>
      <c r="AX26" s="83"/>
      <c r="AY26" s="82"/>
      <c r="AZ26" s="88"/>
      <c r="BA26" s="84"/>
      <c r="BB26" s="85"/>
      <c r="BC26" s="82"/>
      <c r="BD26" s="83"/>
      <c r="BE26" s="152">
        <v>0</v>
      </c>
      <c r="BF26" s="153" t="s">
        <v>34</v>
      </c>
      <c r="BG26" s="78">
        <v>0</v>
      </c>
      <c r="BH26" s="79" t="s">
        <v>34</v>
      </c>
      <c r="BI26" s="82"/>
      <c r="BJ26" s="83"/>
      <c r="BK26" s="82"/>
      <c r="BL26" s="83"/>
      <c r="BM26" s="82"/>
      <c r="BN26" s="88"/>
      <c r="BO26" s="84"/>
      <c r="BP26" s="85"/>
      <c r="BQ26" s="70">
        <f t="shared" si="0"/>
        <v>0</v>
      </c>
      <c r="BR26" s="71">
        <f t="shared" ca="1" si="1"/>
        <v>0</v>
      </c>
      <c r="BS26" s="71">
        <f t="shared" si="2"/>
        <v>8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8</v>
      </c>
    </row>
    <row r="27" spans="1:79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/>
      <c r="J27" s="85"/>
      <c r="K27" s="84"/>
      <c r="L27" s="85"/>
      <c r="M27" s="82"/>
      <c r="N27" s="83"/>
      <c r="O27" s="152">
        <v>0</v>
      </c>
      <c r="P27" s="153" t="s">
        <v>34</v>
      </c>
      <c r="Q27" s="78">
        <v>0</v>
      </c>
      <c r="R27" s="79" t="s">
        <v>34</v>
      </c>
      <c r="S27" s="82"/>
      <c r="T27" s="83"/>
      <c r="U27" s="82"/>
      <c r="V27" s="83"/>
      <c r="W27" s="82"/>
      <c r="X27" s="83"/>
      <c r="Y27" s="84"/>
      <c r="Z27" s="85"/>
      <c r="AA27" s="82"/>
      <c r="AB27" s="83"/>
      <c r="AC27" s="152">
        <v>0</v>
      </c>
      <c r="AD27" s="153" t="s">
        <v>34</v>
      </c>
      <c r="AE27" s="78">
        <v>0</v>
      </c>
      <c r="AF27" s="79" t="s">
        <v>34</v>
      </c>
      <c r="AG27" s="82"/>
      <c r="AH27" s="83"/>
      <c r="AI27" s="82"/>
      <c r="AJ27" s="83"/>
      <c r="AK27" s="84"/>
      <c r="AL27" s="85"/>
      <c r="AM27" s="84"/>
      <c r="AN27" s="85"/>
      <c r="AO27" s="82"/>
      <c r="AP27" s="83"/>
      <c r="AQ27" s="152">
        <v>0</v>
      </c>
      <c r="AR27" s="153" t="s">
        <v>34</v>
      </c>
      <c r="AS27" s="78">
        <v>0</v>
      </c>
      <c r="AT27" s="79" t="s">
        <v>34</v>
      </c>
      <c r="AU27" s="82"/>
      <c r="AV27" s="83"/>
      <c r="AW27" s="82"/>
      <c r="AX27" s="83"/>
      <c r="AY27" s="86"/>
      <c r="AZ27" s="85"/>
      <c r="BA27" s="84"/>
      <c r="BB27" s="85"/>
      <c r="BC27" s="82"/>
      <c r="BD27" s="83"/>
      <c r="BE27" s="152">
        <v>0</v>
      </c>
      <c r="BF27" s="153" t="s">
        <v>34</v>
      </c>
      <c r="BG27" s="78">
        <v>0</v>
      </c>
      <c r="BH27" s="79" t="s">
        <v>34</v>
      </c>
      <c r="BI27" s="82"/>
      <c r="BJ27" s="83"/>
      <c r="BK27" s="82"/>
      <c r="BL27" s="83"/>
      <c r="BM27" s="145"/>
      <c r="BN27" s="133"/>
      <c r="BO27" s="84"/>
      <c r="BP27" s="85"/>
      <c r="BQ27" s="70">
        <f t="shared" si="0"/>
        <v>0</v>
      </c>
      <c r="BR27" s="71">
        <f t="shared" ca="1" si="1"/>
        <v>0</v>
      </c>
      <c r="BS27" s="71">
        <f t="shared" si="2"/>
        <v>8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8</v>
      </c>
    </row>
    <row r="28" spans="1:79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/>
      <c r="J28" s="85"/>
      <c r="K28" s="84"/>
      <c r="L28" s="85"/>
      <c r="M28" s="82"/>
      <c r="N28" s="83"/>
      <c r="O28" s="152">
        <v>0</v>
      </c>
      <c r="P28" s="153" t="s">
        <v>34</v>
      </c>
      <c r="Q28" s="78">
        <v>0</v>
      </c>
      <c r="R28" s="79" t="s">
        <v>34</v>
      </c>
      <c r="S28" s="82"/>
      <c r="T28" s="83"/>
      <c r="U28" s="82"/>
      <c r="V28" s="83"/>
      <c r="W28" s="82"/>
      <c r="X28" s="83"/>
      <c r="Y28" s="84"/>
      <c r="Z28" s="85"/>
      <c r="AA28" s="82"/>
      <c r="AB28" s="83"/>
      <c r="AC28" s="152">
        <v>0</v>
      </c>
      <c r="AD28" s="153" t="s">
        <v>34</v>
      </c>
      <c r="AE28" s="78">
        <v>0</v>
      </c>
      <c r="AF28" s="79" t="s">
        <v>34</v>
      </c>
      <c r="AG28" s="82"/>
      <c r="AH28" s="83"/>
      <c r="AI28" s="82"/>
      <c r="AJ28" s="83"/>
      <c r="AK28" s="84"/>
      <c r="AL28" s="83"/>
      <c r="AM28" s="84"/>
      <c r="AN28" s="85"/>
      <c r="AO28" s="82"/>
      <c r="AP28" s="83"/>
      <c r="AQ28" s="152">
        <v>0</v>
      </c>
      <c r="AR28" s="153" t="s">
        <v>34</v>
      </c>
      <c r="AS28" s="78">
        <v>0</v>
      </c>
      <c r="AT28" s="79" t="s">
        <v>34</v>
      </c>
      <c r="AU28" s="82"/>
      <c r="AV28" s="83"/>
      <c r="AW28" s="82"/>
      <c r="AX28" s="83"/>
      <c r="AY28" s="86"/>
      <c r="AZ28" s="85"/>
      <c r="BA28" s="84"/>
      <c r="BB28" s="85"/>
      <c r="BC28" s="82"/>
      <c r="BD28" s="83"/>
      <c r="BE28" s="152">
        <v>0</v>
      </c>
      <c r="BF28" s="153" t="s">
        <v>34</v>
      </c>
      <c r="BG28" s="78">
        <v>0</v>
      </c>
      <c r="BH28" s="79" t="s">
        <v>34</v>
      </c>
      <c r="BI28" s="82"/>
      <c r="BJ28" s="83"/>
      <c r="BK28" s="82"/>
      <c r="BL28" s="83"/>
      <c r="BM28" s="145"/>
      <c r="BN28" s="133"/>
      <c r="BO28" s="84"/>
      <c r="BP28" s="85"/>
      <c r="BQ28" s="70">
        <f t="shared" si="0"/>
        <v>0</v>
      </c>
      <c r="BR28" s="71">
        <f t="shared" ca="1" si="1"/>
        <v>0</v>
      </c>
      <c r="BS28" s="71">
        <f t="shared" si="2"/>
        <v>8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8</v>
      </c>
    </row>
    <row r="29" spans="1:79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/>
      <c r="J29" s="85"/>
      <c r="K29" s="84"/>
      <c r="L29" s="85"/>
      <c r="M29" s="82"/>
      <c r="N29" s="83"/>
      <c r="O29" s="152">
        <v>0</v>
      </c>
      <c r="P29" s="153" t="s">
        <v>34</v>
      </c>
      <c r="Q29" s="78">
        <v>0</v>
      </c>
      <c r="R29" s="79" t="s">
        <v>34</v>
      </c>
      <c r="S29" s="82"/>
      <c r="T29" s="83"/>
      <c r="U29" s="82"/>
      <c r="V29" s="83"/>
      <c r="W29" s="82"/>
      <c r="X29" s="83"/>
      <c r="Y29" s="84"/>
      <c r="Z29" s="85"/>
      <c r="AA29" s="82"/>
      <c r="AB29" s="83"/>
      <c r="AC29" s="152">
        <v>0</v>
      </c>
      <c r="AD29" s="153" t="s">
        <v>34</v>
      </c>
      <c r="AE29" s="78">
        <v>0</v>
      </c>
      <c r="AF29" s="79" t="s">
        <v>34</v>
      </c>
      <c r="AG29" s="82"/>
      <c r="AH29" s="83"/>
      <c r="AI29" s="82"/>
      <c r="AJ29" s="83"/>
      <c r="AK29" s="84"/>
      <c r="AL29" s="85"/>
      <c r="AM29" s="84"/>
      <c r="AN29" s="85"/>
      <c r="AO29" s="82"/>
      <c r="AP29" s="83"/>
      <c r="AQ29" s="152">
        <v>0</v>
      </c>
      <c r="AR29" s="153" t="s">
        <v>34</v>
      </c>
      <c r="AS29" s="78">
        <v>0</v>
      </c>
      <c r="AT29" s="79" t="s">
        <v>34</v>
      </c>
      <c r="AU29" s="82"/>
      <c r="AV29" s="83"/>
      <c r="AW29" s="82"/>
      <c r="AX29" s="83"/>
      <c r="AY29" s="86"/>
      <c r="AZ29" s="85"/>
      <c r="BA29" s="84"/>
      <c r="BB29" s="85"/>
      <c r="BC29" s="82"/>
      <c r="BD29" s="83"/>
      <c r="BE29" s="152">
        <v>0</v>
      </c>
      <c r="BF29" s="153" t="s">
        <v>34</v>
      </c>
      <c r="BG29" s="78">
        <v>0</v>
      </c>
      <c r="BH29" s="79" t="s">
        <v>34</v>
      </c>
      <c r="BI29" s="82"/>
      <c r="BJ29" s="83"/>
      <c r="BK29" s="82"/>
      <c r="BL29" s="83"/>
      <c r="BM29" s="145"/>
      <c r="BN29" s="133"/>
      <c r="BO29" s="84"/>
      <c r="BP29" s="85"/>
      <c r="BQ29" s="70">
        <f t="shared" si="0"/>
        <v>0</v>
      </c>
      <c r="BR29" s="71">
        <f t="shared" ca="1" si="1"/>
        <v>0</v>
      </c>
      <c r="BS29" s="71">
        <f t="shared" si="2"/>
        <v>8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8</v>
      </c>
    </row>
    <row r="30" spans="1:79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/>
      <c r="J30" s="85"/>
      <c r="K30" s="84"/>
      <c r="L30" s="85"/>
      <c r="M30" s="82"/>
      <c r="N30" s="83"/>
      <c r="O30" s="152">
        <v>0</v>
      </c>
      <c r="P30" s="153" t="s">
        <v>34</v>
      </c>
      <c r="Q30" s="78">
        <v>0</v>
      </c>
      <c r="R30" s="79" t="s">
        <v>34</v>
      </c>
      <c r="S30" s="82"/>
      <c r="T30" s="83"/>
      <c r="U30" s="82"/>
      <c r="V30" s="83"/>
      <c r="W30" s="82"/>
      <c r="X30" s="83"/>
      <c r="Y30" s="84"/>
      <c r="Z30" s="85"/>
      <c r="AA30" s="82"/>
      <c r="AB30" s="83"/>
      <c r="AC30" s="152">
        <v>0</v>
      </c>
      <c r="AD30" s="153" t="s">
        <v>34</v>
      </c>
      <c r="AE30" s="78">
        <v>0</v>
      </c>
      <c r="AF30" s="79" t="s">
        <v>34</v>
      </c>
      <c r="AG30" s="82"/>
      <c r="AH30" s="83"/>
      <c r="AI30" s="82"/>
      <c r="AJ30" s="83"/>
      <c r="AK30" s="84"/>
      <c r="AL30" s="85"/>
      <c r="AM30" s="84"/>
      <c r="AN30" s="85"/>
      <c r="AO30" s="82"/>
      <c r="AP30" s="83"/>
      <c r="AQ30" s="152">
        <v>0</v>
      </c>
      <c r="AR30" s="153" t="s">
        <v>34</v>
      </c>
      <c r="AS30" s="78">
        <v>0</v>
      </c>
      <c r="AT30" s="79" t="s">
        <v>34</v>
      </c>
      <c r="AU30" s="82"/>
      <c r="AV30" s="83"/>
      <c r="AW30" s="82"/>
      <c r="AX30" s="83"/>
      <c r="AY30" s="86"/>
      <c r="AZ30" s="85"/>
      <c r="BA30" s="84"/>
      <c r="BB30" s="85"/>
      <c r="BC30" s="82"/>
      <c r="BD30" s="83"/>
      <c r="BE30" s="152">
        <v>0</v>
      </c>
      <c r="BF30" s="153" t="s">
        <v>34</v>
      </c>
      <c r="BG30" s="78">
        <v>0</v>
      </c>
      <c r="BH30" s="79" t="s">
        <v>34</v>
      </c>
      <c r="BI30" s="82"/>
      <c r="BJ30" s="83"/>
      <c r="BK30" s="82"/>
      <c r="BL30" s="83"/>
      <c r="BM30" s="145"/>
      <c r="BN30" s="133"/>
      <c r="BO30" s="84"/>
      <c r="BP30" s="85"/>
      <c r="BQ30" s="70">
        <f t="shared" si="0"/>
        <v>0</v>
      </c>
      <c r="BR30" s="71">
        <f t="shared" ca="1" si="1"/>
        <v>0</v>
      </c>
      <c r="BS30" s="71">
        <f t="shared" si="2"/>
        <v>8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8</v>
      </c>
    </row>
    <row r="31" spans="1:79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/>
      <c r="J31" s="85"/>
      <c r="K31" s="84"/>
      <c r="L31" s="85"/>
      <c r="M31" s="82"/>
      <c r="N31" s="83"/>
      <c r="O31" s="152">
        <v>0</v>
      </c>
      <c r="P31" s="153" t="s">
        <v>34</v>
      </c>
      <c r="Q31" s="78">
        <v>0</v>
      </c>
      <c r="R31" s="79" t="s">
        <v>34</v>
      </c>
      <c r="S31" s="82"/>
      <c r="T31" s="83"/>
      <c r="U31" s="82"/>
      <c r="V31" s="83"/>
      <c r="W31" s="82"/>
      <c r="X31" s="83"/>
      <c r="Y31" s="84"/>
      <c r="Z31" s="85"/>
      <c r="AA31" s="82"/>
      <c r="AB31" s="83"/>
      <c r="AC31" s="152">
        <v>0</v>
      </c>
      <c r="AD31" s="153" t="s">
        <v>34</v>
      </c>
      <c r="AE31" s="78">
        <v>0</v>
      </c>
      <c r="AF31" s="79" t="s">
        <v>34</v>
      </c>
      <c r="AG31" s="82"/>
      <c r="AH31" s="83"/>
      <c r="AI31" s="82"/>
      <c r="AJ31" s="83"/>
      <c r="AK31" s="84"/>
      <c r="AL31" s="85"/>
      <c r="AM31" s="84"/>
      <c r="AN31" s="85"/>
      <c r="AO31" s="82"/>
      <c r="AP31" s="83"/>
      <c r="AQ31" s="152">
        <v>0</v>
      </c>
      <c r="AR31" s="153" t="s">
        <v>34</v>
      </c>
      <c r="AS31" s="78">
        <v>0</v>
      </c>
      <c r="AT31" s="79" t="s">
        <v>34</v>
      </c>
      <c r="AU31" s="82"/>
      <c r="AV31" s="83"/>
      <c r="AW31" s="82"/>
      <c r="AX31" s="83"/>
      <c r="AY31" s="86"/>
      <c r="AZ31" s="85"/>
      <c r="BA31" s="84"/>
      <c r="BB31" s="85"/>
      <c r="BC31" s="82"/>
      <c r="BD31" s="83"/>
      <c r="BE31" s="152">
        <v>0</v>
      </c>
      <c r="BF31" s="153" t="s">
        <v>34</v>
      </c>
      <c r="BG31" s="78">
        <v>0</v>
      </c>
      <c r="BH31" s="79" t="s">
        <v>34</v>
      </c>
      <c r="BI31" s="82"/>
      <c r="BJ31" s="83"/>
      <c r="BK31" s="82"/>
      <c r="BL31" s="83"/>
      <c r="BM31" s="145"/>
      <c r="BN31" s="133"/>
      <c r="BO31" s="84"/>
      <c r="BP31" s="85"/>
      <c r="BQ31" s="70">
        <f t="shared" si="0"/>
        <v>0</v>
      </c>
      <c r="BR31" s="71">
        <f t="shared" ca="1" si="1"/>
        <v>0</v>
      </c>
      <c r="BS31" s="71">
        <f t="shared" si="2"/>
        <v>8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8</v>
      </c>
    </row>
    <row r="32" spans="1:79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/>
      <c r="J32" s="85"/>
      <c r="K32" s="84"/>
      <c r="L32" s="85"/>
      <c r="M32" s="82"/>
      <c r="N32" s="83"/>
      <c r="O32" s="152">
        <v>0</v>
      </c>
      <c r="P32" s="153" t="s">
        <v>34</v>
      </c>
      <c r="Q32" s="78">
        <v>0</v>
      </c>
      <c r="R32" s="79" t="s">
        <v>34</v>
      </c>
      <c r="S32" s="82"/>
      <c r="T32" s="83"/>
      <c r="U32" s="82"/>
      <c r="V32" s="83"/>
      <c r="W32" s="82"/>
      <c r="X32" s="83"/>
      <c r="Y32" s="84"/>
      <c r="Z32" s="85"/>
      <c r="AA32" s="82"/>
      <c r="AB32" s="83"/>
      <c r="AC32" s="152">
        <v>0</v>
      </c>
      <c r="AD32" s="153" t="s">
        <v>34</v>
      </c>
      <c r="AE32" s="78">
        <v>0</v>
      </c>
      <c r="AF32" s="79" t="s">
        <v>34</v>
      </c>
      <c r="AG32" s="82"/>
      <c r="AH32" s="83"/>
      <c r="AI32" s="82"/>
      <c r="AJ32" s="83"/>
      <c r="AK32" s="84"/>
      <c r="AL32" s="85"/>
      <c r="AM32" s="84"/>
      <c r="AN32" s="85"/>
      <c r="AO32" s="82"/>
      <c r="AP32" s="83"/>
      <c r="AQ32" s="152">
        <v>0</v>
      </c>
      <c r="AR32" s="153" t="s">
        <v>34</v>
      </c>
      <c r="AS32" s="78">
        <v>0</v>
      </c>
      <c r="AT32" s="79" t="s">
        <v>34</v>
      </c>
      <c r="AU32" s="82"/>
      <c r="AV32" s="83"/>
      <c r="AW32" s="82"/>
      <c r="AX32" s="83"/>
      <c r="AY32" s="86"/>
      <c r="AZ32" s="85"/>
      <c r="BA32" s="84"/>
      <c r="BB32" s="85"/>
      <c r="BC32" s="82"/>
      <c r="BD32" s="83"/>
      <c r="BE32" s="152">
        <v>0</v>
      </c>
      <c r="BF32" s="153" t="s">
        <v>34</v>
      </c>
      <c r="BG32" s="78">
        <v>0</v>
      </c>
      <c r="BH32" s="79" t="s">
        <v>34</v>
      </c>
      <c r="BI32" s="82"/>
      <c r="BJ32" s="83"/>
      <c r="BK32" s="82"/>
      <c r="BL32" s="83"/>
      <c r="BM32" s="145"/>
      <c r="BN32" s="133"/>
      <c r="BO32" s="84"/>
      <c r="BP32" s="85"/>
      <c r="BQ32" s="70">
        <f t="shared" si="0"/>
        <v>0</v>
      </c>
      <c r="BR32" s="71">
        <f t="shared" ca="1" si="1"/>
        <v>0</v>
      </c>
      <c r="BS32" s="71">
        <f t="shared" si="2"/>
        <v>8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8</v>
      </c>
    </row>
    <row r="33" spans="1:79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/>
      <c r="J33" s="85"/>
      <c r="K33" s="84"/>
      <c r="L33" s="85"/>
      <c r="M33" s="82"/>
      <c r="N33" s="83"/>
      <c r="O33" s="152">
        <v>0</v>
      </c>
      <c r="P33" s="153" t="s">
        <v>34</v>
      </c>
      <c r="Q33" s="78">
        <v>0</v>
      </c>
      <c r="R33" s="79" t="s">
        <v>34</v>
      </c>
      <c r="S33" s="82"/>
      <c r="T33" s="83"/>
      <c r="U33" s="82"/>
      <c r="V33" s="83"/>
      <c r="W33" s="82"/>
      <c r="X33" s="83"/>
      <c r="Y33" s="84"/>
      <c r="Z33" s="85"/>
      <c r="AA33" s="82"/>
      <c r="AB33" s="83"/>
      <c r="AC33" s="152">
        <v>0</v>
      </c>
      <c r="AD33" s="153" t="s">
        <v>34</v>
      </c>
      <c r="AE33" s="78">
        <v>0</v>
      </c>
      <c r="AF33" s="79" t="s">
        <v>34</v>
      </c>
      <c r="AG33" s="82"/>
      <c r="AH33" s="83"/>
      <c r="AI33" s="82"/>
      <c r="AJ33" s="83"/>
      <c r="AK33" s="84"/>
      <c r="AL33" s="85"/>
      <c r="AM33" s="84"/>
      <c r="AN33" s="85"/>
      <c r="AO33" s="82"/>
      <c r="AP33" s="83"/>
      <c r="AQ33" s="152">
        <v>0</v>
      </c>
      <c r="AR33" s="153" t="s">
        <v>34</v>
      </c>
      <c r="AS33" s="78">
        <v>0</v>
      </c>
      <c r="AT33" s="79" t="s">
        <v>34</v>
      </c>
      <c r="AU33" s="82"/>
      <c r="AV33" s="83"/>
      <c r="AW33" s="82"/>
      <c r="AX33" s="83"/>
      <c r="AY33" s="86"/>
      <c r="AZ33" s="85"/>
      <c r="BA33" s="84"/>
      <c r="BB33" s="85"/>
      <c r="BC33" s="82"/>
      <c r="BD33" s="83"/>
      <c r="BE33" s="152">
        <v>0</v>
      </c>
      <c r="BF33" s="153" t="s">
        <v>34</v>
      </c>
      <c r="BG33" s="78">
        <v>0</v>
      </c>
      <c r="BH33" s="79" t="s">
        <v>34</v>
      </c>
      <c r="BI33" s="82"/>
      <c r="BJ33" s="83"/>
      <c r="BK33" s="82"/>
      <c r="BL33" s="83"/>
      <c r="BM33" s="145"/>
      <c r="BN33" s="133"/>
      <c r="BO33" s="84"/>
      <c r="BP33" s="85"/>
      <c r="BQ33" s="70">
        <f t="shared" si="0"/>
        <v>0</v>
      </c>
      <c r="BR33" s="71">
        <f t="shared" ca="1" si="1"/>
        <v>0</v>
      </c>
      <c r="BS33" s="71">
        <f t="shared" si="2"/>
        <v>8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8</v>
      </c>
    </row>
    <row r="34" spans="1:79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/>
      <c r="J34" s="85"/>
      <c r="K34" s="84"/>
      <c r="L34" s="85"/>
      <c r="M34" s="82"/>
      <c r="N34" s="83"/>
      <c r="O34" s="152">
        <v>0</v>
      </c>
      <c r="P34" s="153" t="s">
        <v>34</v>
      </c>
      <c r="Q34" s="78">
        <v>0</v>
      </c>
      <c r="R34" s="79" t="s">
        <v>34</v>
      </c>
      <c r="S34" s="82"/>
      <c r="T34" s="83"/>
      <c r="U34" s="82"/>
      <c r="V34" s="83"/>
      <c r="W34" s="82"/>
      <c r="X34" s="83"/>
      <c r="Y34" s="84"/>
      <c r="Z34" s="85"/>
      <c r="AA34" s="82"/>
      <c r="AB34" s="83"/>
      <c r="AC34" s="152">
        <v>0</v>
      </c>
      <c r="AD34" s="153" t="s">
        <v>34</v>
      </c>
      <c r="AE34" s="78">
        <v>0</v>
      </c>
      <c r="AF34" s="79" t="s">
        <v>34</v>
      </c>
      <c r="AG34" s="82"/>
      <c r="AH34" s="83"/>
      <c r="AI34" s="82"/>
      <c r="AJ34" s="83"/>
      <c r="AK34" s="84"/>
      <c r="AL34" s="85"/>
      <c r="AM34" s="84"/>
      <c r="AN34" s="85"/>
      <c r="AO34" s="82"/>
      <c r="AP34" s="83"/>
      <c r="AQ34" s="152">
        <v>0</v>
      </c>
      <c r="AR34" s="153" t="s">
        <v>34</v>
      </c>
      <c r="AS34" s="78">
        <v>0</v>
      </c>
      <c r="AT34" s="79" t="s">
        <v>34</v>
      </c>
      <c r="AU34" s="82"/>
      <c r="AV34" s="83"/>
      <c r="AW34" s="82"/>
      <c r="AX34" s="83"/>
      <c r="AY34" s="86"/>
      <c r="AZ34" s="85"/>
      <c r="BA34" s="84"/>
      <c r="BB34" s="85"/>
      <c r="BC34" s="82"/>
      <c r="BD34" s="83"/>
      <c r="BE34" s="152">
        <v>0</v>
      </c>
      <c r="BF34" s="153" t="s">
        <v>34</v>
      </c>
      <c r="BG34" s="78">
        <v>0</v>
      </c>
      <c r="BH34" s="79" t="s">
        <v>34</v>
      </c>
      <c r="BI34" s="82"/>
      <c r="BJ34" s="83"/>
      <c r="BK34" s="82"/>
      <c r="BL34" s="83"/>
      <c r="BM34" s="145"/>
      <c r="BN34" s="133"/>
      <c r="BO34" s="84"/>
      <c r="BP34" s="85"/>
      <c r="BQ34" s="70">
        <f t="shared" si="0"/>
        <v>0</v>
      </c>
      <c r="BR34" s="71">
        <f t="shared" ca="1" si="1"/>
        <v>0</v>
      </c>
      <c r="BS34" s="71">
        <f t="shared" si="2"/>
        <v>8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8</v>
      </c>
    </row>
    <row r="35" spans="1:79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/>
      <c r="J35" s="85"/>
      <c r="K35" s="84"/>
      <c r="L35" s="85"/>
      <c r="M35" s="82"/>
      <c r="N35" s="83"/>
      <c r="O35" s="152">
        <v>0</v>
      </c>
      <c r="P35" s="153" t="s">
        <v>34</v>
      </c>
      <c r="Q35" s="78">
        <v>0</v>
      </c>
      <c r="R35" s="79" t="s">
        <v>34</v>
      </c>
      <c r="S35" s="82"/>
      <c r="T35" s="83"/>
      <c r="U35" s="82"/>
      <c r="V35" s="83"/>
      <c r="W35" s="82"/>
      <c r="X35" s="83"/>
      <c r="Y35" s="84"/>
      <c r="Z35" s="85"/>
      <c r="AA35" s="82"/>
      <c r="AB35" s="83"/>
      <c r="AC35" s="152">
        <v>0</v>
      </c>
      <c r="AD35" s="153" t="s">
        <v>34</v>
      </c>
      <c r="AE35" s="78">
        <v>0</v>
      </c>
      <c r="AF35" s="79" t="s">
        <v>34</v>
      </c>
      <c r="AG35" s="82"/>
      <c r="AH35" s="83"/>
      <c r="AI35" s="82"/>
      <c r="AJ35" s="83"/>
      <c r="AK35" s="84"/>
      <c r="AL35" s="85"/>
      <c r="AM35" s="84"/>
      <c r="AN35" s="85"/>
      <c r="AO35" s="82"/>
      <c r="AP35" s="83"/>
      <c r="AQ35" s="152">
        <v>0</v>
      </c>
      <c r="AR35" s="153" t="s">
        <v>34</v>
      </c>
      <c r="AS35" s="78">
        <v>0</v>
      </c>
      <c r="AT35" s="79" t="s">
        <v>34</v>
      </c>
      <c r="AU35" s="82"/>
      <c r="AV35" s="83"/>
      <c r="AW35" s="82"/>
      <c r="AX35" s="83"/>
      <c r="AY35" s="86"/>
      <c r="AZ35" s="85"/>
      <c r="BA35" s="84"/>
      <c r="BB35" s="85"/>
      <c r="BC35" s="82"/>
      <c r="BD35" s="83"/>
      <c r="BE35" s="152">
        <v>0</v>
      </c>
      <c r="BF35" s="153" t="s">
        <v>34</v>
      </c>
      <c r="BG35" s="78">
        <v>0</v>
      </c>
      <c r="BH35" s="79" t="s">
        <v>34</v>
      </c>
      <c r="BI35" s="82"/>
      <c r="BJ35" s="83"/>
      <c r="BK35" s="82"/>
      <c r="BL35" s="83"/>
      <c r="BM35" s="145"/>
      <c r="BN35" s="133"/>
      <c r="BO35" s="84"/>
      <c r="BP35" s="85"/>
      <c r="BQ35" s="70">
        <f t="shared" si="0"/>
        <v>0</v>
      </c>
      <c r="BR35" s="71">
        <f t="shared" ca="1" si="1"/>
        <v>0</v>
      </c>
      <c r="BS35" s="71">
        <f t="shared" si="2"/>
        <v>8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8</v>
      </c>
    </row>
    <row r="36" spans="1:79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/>
      <c r="J36" s="85"/>
      <c r="K36" s="84"/>
      <c r="L36" s="85"/>
      <c r="M36" s="82"/>
      <c r="N36" s="83"/>
      <c r="O36" s="152">
        <v>0</v>
      </c>
      <c r="P36" s="153" t="s">
        <v>34</v>
      </c>
      <c r="Q36" s="78">
        <v>0</v>
      </c>
      <c r="R36" s="79" t="s">
        <v>34</v>
      </c>
      <c r="S36" s="82"/>
      <c r="T36" s="83"/>
      <c r="U36" s="82"/>
      <c r="V36" s="83"/>
      <c r="W36" s="82"/>
      <c r="X36" s="83"/>
      <c r="Y36" s="84"/>
      <c r="Z36" s="85"/>
      <c r="AA36" s="82"/>
      <c r="AB36" s="83"/>
      <c r="AC36" s="152">
        <v>0</v>
      </c>
      <c r="AD36" s="153" t="s">
        <v>34</v>
      </c>
      <c r="AE36" s="78">
        <v>0</v>
      </c>
      <c r="AF36" s="79" t="s">
        <v>34</v>
      </c>
      <c r="AG36" s="82"/>
      <c r="AH36" s="83"/>
      <c r="AI36" s="82"/>
      <c r="AJ36" s="83"/>
      <c r="AK36" s="84"/>
      <c r="AL36" s="85"/>
      <c r="AM36" s="84"/>
      <c r="AN36" s="85"/>
      <c r="AO36" s="82"/>
      <c r="AP36" s="83"/>
      <c r="AQ36" s="152">
        <v>0</v>
      </c>
      <c r="AR36" s="153" t="s">
        <v>34</v>
      </c>
      <c r="AS36" s="78">
        <v>0</v>
      </c>
      <c r="AT36" s="79" t="s">
        <v>34</v>
      </c>
      <c r="AU36" s="82"/>
      <c r="AV36" s="83"/>
      <c r="AW36" s="82"/>
      <c r="AX36" s="83"/>
      <c r="AY36" s="86"/>
      <c r="AZ36" s="85"/>
      <c r="BA36" s="84"/>
      <c r="BB36" s="85"/>
      <c r="BC36" s="82"/>
      <c r="BD36" s="83"/>
      <c r="BE36" s="152">
        <v>0</v>
      </c>
      <c r="BF36" s="153" t="s">
        <v>34</v>
      </c>
      <c r="BG36" s="78">
        <v>0</v>
      </c>
      <c r="BH36" s="79" t="s">
        <v>34</v>
      </c>
      <c r="BI36" s="82"/>
      <c r="BJ36" s="83"/>
      <c r="BK36" s="82"/>
      <c r="BL36" s="83"/>
      <c r="BM36" s="145"/>
      <c r="BN36" s="133"/>
      <c r="BO36" s="84"/>
      <c r="BP36" s="85"/>
      <c r="BQ36" s="70">
        <f t="shared" si="0"/>
        <v>0</v>
      </c>
      <c r="BR36" s="71">
        <f t="shared" ca="1" si="1"/>
        <v>0</v>
      </c>
      <c r="BS36" s="71">
        <f t="shared" si="2"/>
        <v>8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8</v>
      </c>
    </row>
    <row r="37" spans="1:79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/>
      <c r="J37" s="85"/>
      <c r="K37" s="84"/>
      <c r="L37" s="85"/>
      <c r="M37" s="82"/>
      <c r="N37" s="83"/>
      <c r="O37" s="152">
        <v>0</v>
      </c>
      <c r="P37" s="153" t="s">
        <v>34</v>
      </c>
      <c r="Q37" s="78">
        <v>0</v>
      </c>
      <c r="R37" s="79" t="s">
        <v>34</v>
      </c>
      <c r="S37" s="82"/>
      <c r="T37" s="83"/>
      <c r="U37" s="82"/>
      <c r="V37" s="83"/>
      <c r="W37" s="82"/>
      <c r="X37" s="83"/>
      <c r="Y37" s="84"/>
      <c r="Z37" s="85"/>
      <c r="AA37" s="82"/>
      <c r="AB37" s="83"/>
      <c r="AC37" s="152">
        <v>0</v>
      </c>
      <c r="AD37" s="153" t="s">
        <v>34</v>
      </c>
      <c r="AE37" s="78">
        <v>0</v>
      </c>
      <c r="AF37" s="79" t="s">
        <v>34</v>
      </c>
      <c r="AG37" s="82"/>
      <c r="AH37" s="83"/>
      <c r="AI37" s="82"/>
      <c r="AJ37" s="83"/>
      <c r="AK37" s="84"/>
      <c r="AL37" s="85"/>
      <c r="AM37" s="84"/>
      <c r="AN37" s="85"/>
      <c r="AO37" s="82"/>
      <c r="AP37" s="83"/>
      <c r="AQ37" s="152">
        <v>0</v>
      </c>
      <c r="AR37" s="153" t="s">
        <v>34</v>
      </c>
      <c r="AS37" s="78">
        <v>0</v>
      </c>
      <c r="AT37" s="79" t="s">
        <v>34</v>
      </c>
      <c r="AU37" s="82"/>
      <c r="AV37" s="83"/>
      <c r="AW37" s="82"/>
      <c r="AX37" s="83"/>
      <c r="AY37" s="86"/>
      <c r="AZ37" s="85"/>
      <c r="BA37" s="84"/>
      <c r="BB37" s="85"/>
      <c r="BC37" s="82"/>
      <c r="BD37" s="83"/>
      <c r="BE37" s="152">
        <v>0</v>
      </c>
      <c r="BF37" s="153" t="s">
        <v>34</v>
      </c>
      <c r="BG37" s="78">
        <v>0</v>
      </c>
      <c r="BH37" s="79" t="s">
        <v>34</v>
      </c>
      <c r="BI37" s="82"/>
      <c r="BJ37" s="83"/>
      <c r="BK37" s="82"/>
      <c r="BL37" s="83"/>
      <c r="BM37" s="145"/>
      <c r="BN37" s="133"/>
      <c r="BO37" s="84"/>
      <c r="BP37" s="85"/>
      <c r="BQ37" s="70">
        <f t="shared" si="0"/>
        <v>0</v>
      </c>
      <c r="BR37" s="71">
        <f t="shared" ca="1" si="1"/>
        <v>0</v>
      </c>
      <c r="BS37" s="71">
        <f t="shared" si="2"/>
        <v>8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8</v>
      </c>
    </row>
    <row r="38" spans="1:79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/>
      <c r="J38" s="85"/>
      <c r="K38" s="84"/>
      <c r="L38" s="85"/>
      <c r="M38" s="82"/>
      <c r="N38" s="83"/>
      <c r="O38" s="152">
        <v>0</v>
      </c>
      <c r="P38" s="153" t="s">
        <v>34</v>
      </c>
      <c r="Q38" s="78">
        <v>0</v>
      </c>
      <c r="R38" s="79" t="s">
        <v>34</v>
      </c>
      <c r="S38" s="82"/>
      <c r="T38" s="83"/>
      <c r="U38" s="82"/>
      <c r="V38" s="83"/>
      <c r="W38" s="82"/>
      <c r="X38" s="83"/>
      <c r="Y38" s="84"/>
      <c r="Z38" s="85"/>
      <c r="AA38" s="82"/>
      <c r="AB38" s="83"/>
      <c r="AC38" s="152">
        <v>0</v>
      </c>
      <c r="AD38" s="153" t="s">
        <v>34</v>
      </c>
      <c r="AE38" s="78">
        <v>0</v>
      </c>
      <c r="AF38" s="79" t="s">
        <v>34</v>
      </c>
      <c r="AG38" s="82"/>
      <c r="AH38" s="83"/>
      <c r="AI38" s="82"/>
      <c r="AJ38" s="83"/>
      <c r="AK38" s="84"/>
      <c r="AL38" s="85"/>
      <c r="AM38" s="84"/>
      <c r="AN38" s="85"/>
      <c r="AO38" s="82"/>
      <c r="AP38" s="83"/>
      <c r="AQ38" s="152">
        <v>0</v>
      </c>
      <c r="AR38" s="153" t="s">
        <v>34</v>
      </c>
      <c r="AS38" s="78">
        <v>0</v>
      </c>
      <c r="AT38" s="79" t="s">
        <v>34</v>
      </c>
      <c r="AU38" s="82"/>
      <c r="AV38" s="83"/>
      <c r="AW38" s="82"/>
      <c r="AX38" s="83"/>
      <c r="AY38" s="86"/>
      <c r="AZ38" s="85"/>
      <c r="BA38" s="84"/>
      <c r="BB38" s="85"/>
      <c r="BC38" s="82"/>
      <c r="BD38" s="83"/>
      <c r="BE38" s="152">
        <v>0</v>
      </c>
      <c r="BF38" s="153" t="s">
        <v>34</v>
      </c>
      <c r="BG38" s="78">
        <v>0</v>
      </c>
      <c r="BH38" s="79" t="s">
        <v>34</v>
      </c>
      <c r="BI38" s="82"/>
      <c r="BJ38" s="83"/>
      <c r="BK38" s="82"/>
      <c r="BL38" s="83"/>
      <c r="BM38" s="145"/>
      <c r="BN38" s="133"/>
      <c r="BO38" s="84"/>
      <c r="BP38" s="85"/>
      <c r="BQ38" s="70">
        <f t="shared" si="0"/>
        <v>0</v>
      </c>
      <c r="BR38" s="71">
        <f t="shared" ca="1" si="1"/>
        <v>0</v>
      </c>
      <c r="BS38" s="71">
        <f t="shared" si="2"/>
        <v>8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8</v>
      </c>
    </row>
    <row r="39" spans="1:79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/>
      <c r="J39" s="85"/>
      <c r="K39" s="84"/>
      <c r="L39" s="85"/>
      <c r="M39" s="82"/>
      <c r="N39" s="83"/>
      <c r="O39" s="152">
        <v>0</v>
      </c>
      <c r="P39" s="153" t="s">
        <v>34</v>
      </c>
      <c r="Q39" s="78">
        <v>0</v>
      </c>
      <c r="R39" s="79" t="s">
        <v>34</v>
      </c>
      <c r="S39" s="82"/>
      <c r="T39" s="83"/>
      <c r="U39" s="82"/>
      <c r="V39" s="83"/>
      <c r="W39" s="82"/>
      <c r="X39" s="83"/>
      <c r="Y39" s="84"/>
      <c r="Z39" s="85"/>
      <c r="AA39" s="82"/>
      <c r="AB39" s="83"/>
      <c r="AC39" s="152">
        <v>0</v>
      </c>
      <c r="AD39" s="153" t="s">
        <v>34</v>
      </c>
      <c r="AE39" s="78">
        <v>0</v>
      </c>
      <c r="AF39" s="79" t="s">
        <v>34</v>
      </c>
      <c r="AG39" s="82"/>
      <c r="AH39" s="83"/>
      <c r="AI39" s="82"/>
      <c r="AJ39" s="83"/>
      <c r="AK39" s="84"/>
      <c r="AL39" s="85"/>
      <c r="AM39" s="84"/>
      <c r="AN39" s="85"/>
      <c r="AO39" s="82"/>
      <c r="AP39" s="83"/>
      <c r="AQ39" s="152">
        <v>0</v>
      </c>
      <c r="AR39" s="153" t="s">
        <v>34</v>
      </c>
      <c r="AS39" s="78">
        <v>0</v>
      </c>
      <c r="AT39" s="79" t="s">
        <v>34</v>
      </c>
      <c r="AU39" s="82"/>
      <c r="AV39" s="83"/>
      <c r="AW39" s="82"/>
      <c r="AX39" s="83"/>
      <c r="AY39" s="82"/>
      <c r="AZ39" s="135"/>
      <c r="BA39" s="84"/>
      <c r="BB39" s="85"/>
      <c r="BC39" s="82"/>
      <c r="BD39" s="83"/>
      <c r="BE39" s="152">
        <v>0</v>
      </c>
      <c r="BF39" s="153" t="s">
        <v>34</v>
      </c>
      <c r="BG39" s="78">
        <v>0</v>
      </c>
      <c r="BH39" s="79" t="s">
        <v>34</v>
      </c>
      <c r="BI39" s="82"/>
      <c r="BJ39" s="83"/>
      <c r="BK39" s="82"/>
      <c r="BL39" s="83"/>
      <c r="BM39" s="145"/>
      <c r="BN39" s="133"/>
      <c r="BO39" s="84"/>
      <c r="BP39" s="85"/>
      <c r="BQ39" s="70">
        <f t="shared" si="0"/>
        <v>0</v>
      </c>
      <c r="BR39" s="71">
        <f t="shared" ca="1" si="1"/>
        <v>0</v>
      </c>
      <c r="BS39" s="71">
        <f t="shared" si="2"/>
        <v>8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8</v>
      </c>
    </row>
    <row r="40" spans="1:79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/>
      <c r="J40" s="85"/>
      <c r="K40" s="84"/>
      <c r="L40" s="85"/>
      <c r="M40" s="82"/>
      <c r="N40" s="83"/>
      <c r="O40" s="152">
        <v>0</v>
      </c>
      <c r="P40" s="153" t="s">
        <v>34</v>
      </c>
      <c r="Q40" s="78">
        <v>0</v>
      </c>
      <c r="R40" s="79" t="s">
        <v>34</v>
      </c>
      <c r="S40" s="82"/>
      <c r="T40" s="83"/>
      <c r="U40" s="82"/>
      <c r="V40" s="83"/>
      <c r="W40" s="82"/>
      <c r="X40" s="83"/>
      <c r="Y40" s="84"/>
      <c r="Z40" s="85"/>
      <c r="AA40" s="82"/>
      <c r="AB40" s="83"/>
      <c r="AC40" s="152">
        <v>0</v>
      </c>
      <c r="AD40" s="153" t="s">
        <v>34</v>
      </c>
      <c r="AE40" s="78">
        <v>0</v>
      </c>
      <c r="AF40" s="79" t="s">
        <v>34</v>
      </c>
      <c r="AG40" s="82"/>
      <c r="AH40" s="83"/>
      <c r="AI40" s="82"/>
      <c r="AJ40" s="83"/>
      <c r="AK40" s="84"/>
      <c r="AL40" s="85"/>
      <c r="AM40" s="84"/>
      <c r="AN40" s="85"/>
      <c r="AO40" s="82"/>
      <c r="AP40" s="83"/>
      <c r="AQ40" s="152">
        <v>0</v>
      </c>
      <c r="AR40" s="153" t="s">
        <v>34</v>
      </c>
      <c r="AS40" s="78">
        <v>0</v>
      </c>
      <c r="AT40" s="79" t="s">
        <v>34</v>
      </c>
      <c r="AU40" s="82"/>
      <c r="AV40" s="83"/>
      <c r="AW40" s="82"/>
      <c r="AX40" s="83"/>
      <c r="AY40" s="86"/>
      <c r="AZ40" s="85"/>
      <c r="BA40" s="84"/>
      <c r="BB40" s="85"/>
      <c r="BC40" s="82"/>
      <c r="BD40" s="83"/>
      <c r="BE40" s="152">
        <v>0</v>
      </c>
      <c r="BF40" s="153" t="s">
        <v>34</v>
      </c>
      <c r="BG40" s="78">
        <v>0</v>
      </c>
      <c r="BH40" s="79" t="s">
        <v>34</v>
      </c>
      <c r="BI40" s="82"/>
      <c r="BJ40" s="83"/>
      <c r="BK40" s="82"/>
      <c r="BL40" s="83"/>
      <c r="BM40" s="145"/>
      <c r="BN40" s="133"/>
      <c r="BO40" s="84"/>
      <c r="BP40" s="85"/>
      <c r="BQ40" s="70">
        <f t="shared" si="0"/>
        <v>0</v>
      </c>
      <c r="BR40" s="71">
        <f t="shared" ca="1" si="1"/>
        <v>0</v>
      </c>
      <c r="BS40" s="71">
        <f t="shared" si="2"/>
        <v>8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8</v>
      </c>
    </row>
    <row r="41" spans="1:79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/>
      <c r="J41" s="85"/>
      <c r="K41" s="84"/>
      <c r="L41" s="85"/>
      <c r="M41" s="82"/>
      <c r="N41" s="83"/>
      <c r="O41" s="152">
        <v>0</v>
      </c>
      <c r="P41" s="153" t="s">
        <v>34</v>
      </c>
      <c r="Q41" s="78">
        <v>0</v>
      </c>
      <c r="R41" s="79" t="s">
        <v>34</v>
      </c>
      <c r="S41" s="82"/>
      <c r="T41" s="83"/>
      <c r="U41" s="82"/>
      <c r="V41" s="83"/>
      <c r="W41" s="82"/>
      <c r="X41" s="83"/>
      <c r="Y41" s="84"/>
      <c r="Z41" s="85"/>
      <c r="AA41" s="82"/>
      <c r="AB41" s="83"/>
      <c r="AC41" s="152">
        <v>0</v>
      </c>
      <c r="AD41" s="153" t="s">
        <v>34</v>
      </c>
      <c r="AE41" s="78">
        <v>0</v>
      </c>
      <c r="AF41" s="79" t="s">
        <v>34</v>
      </c>
      <c r="AG41" s="82"/>
      <c r="AH41" s="83"/>
      <c r="AI41" s="82"/>
      <c r="AJ41" s="83"/>
      <c r="AK41" s="84"/>
      <c r="AL41" s="85"/>
      <c r="AM41" s="84"/>
      <c r="AN41" s="85"/>
      <c r="AO41" s="82"/>
      <c r="AP41" s="83"/>
      <c r="AQ41" s="152">
        <v>0</v>
      </c>
      <c r="AR41" s="153" t="s">
        <v>34</v>
      </c>
      <c r="AS41" s="78">
        <v>0</v>
      </c>
      <c r="AT41" s="79" t="s">
        <v>34</v>
      </c>
      <c r="AU41" s="82"/>
      <c r="AV41" s="83"/>
      <c r="AW41" s="82"/>
      <c r="AX41" s="83"/>
      <c r="AY41" s="86"/>
      <c r="AZ41" s="85"/>
      <c r="BA41" s="84"/>
      <c r="BB41" s="85"/>
      <c r="BC41" s="82"/>
      <c r="BD41" s="83"/>
      <c r="BE41" s="152">
        <v>0</v>
      </c>
      <c r="BF41" s="153" t="s">
        <v>34</v>
      </c>
      <c r="BG41" s="78">
        <v>0</v>
      </c>
      <c r="BH41" s="79" t="s">
        <v>34</v>
      </c>
      <c r="BI41" s="82"/>
      <c r="BJ41" s="83"/>
      <c r="BK41" s="82"/>
      <c r="BL41" s="83"/>
      <c r="BM41" s="145"/>
      <c r="BN41" s="133"/>
      <c r="BO41" s="84"/>
      <c r="BP41" s="85"/>
      <c r="BQ41" s="70">
        <f t="shared" si="0"/>
        <v>0</v>
      </c>
      <c r="BR41" s="71">
        <f t="shared" ca="1" si="1"/>
        <v>0</v>
      </c>
      <c r="BS41" s="71">
        <f t="shared" si="2"/>
        <v>8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8</v>
      </c>
    </row>
    <row r="42" spans="1:79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4"/>
      <c r="J42" s="85"/>
      <c r="K42" s="84"/>
      <c r="L42" s="85"/>
      <c r="M42" s="82"/>
      <c r="N42" s="83"/>
      <c r="O42" s="152">
        <v>0</v>
      </c>
      <c r="P42" s="153" t="s">
        <v>34</v>
      </c>
      <c r="Q42" s="78">
        <v>0</v>
      </c>
      <c r="R42" s="79" t="s">
        <v>34</v>
      </c>
      <c r="S42" s="82"/>
      <c r="T42" s="83"/>
      <c r="U42" s="82"/>
      <c r="V42" s="83"/>
      <c r="W42" s="82"/>
      <c r="X42" s="83"/>
      <c r="Y42" s="84"/>
      <c r="Z42" s="85"/>
      <c r="AA42" s="82"/>
      <c r="AB42" s="83"/>
      <c r="AC42" s="152">
        <v>0</v>
      </c>
      <c r="AD42" s="153" t="s">
        <v>34</v>
      </c>
      <c r="AE42" s="78">
        <v>0</v>
      </c>
      <c r="AF42" s="79" t="s">
        <v>34</v>
      </c>
      <c r="AG42" s="82"/>
      <c r="AH42" s="83"/>
      <c r="AI42" s="82"/>
      <c r="AJ42" s="83"/>
      <c r="AK42" s="84"/>
      <c r="AL42" s="85"/>
      <c r="AM42" s="84"/>
      <c r="AN42" s="85"/>
      <c r="AO42" s="82"/>
      <c r="AP42" s="83"/>
      <c r="AQ42" s="152">
        <v>0</v>
      </c>
      <c r="AR42" s="153" t="s">
        <v>34</v>
      </c>
      <c r="AS42" s="78">
        <v>0</v>
      </c>
      <c r="AT42" s="79" t="s">
        <v>34</v>
      </c>
      <c r="AU42" s="82"/>
      <c r="AV42" s="83"/>
      <c r="AW42" s="82"/>
      <c r="AX42" s="83"/>
      <c r="AY42" s="86"/>
      <c r="AZ42" s="85"/>
      <c r="BA42" s="84"/>
      <c r="BB42" s="85"/>
      <c r="BC42" s="82"/>
      <c r="BD42" s="83"/>
      <c r="BE42" s="152">
        <v>0</v>
      </c>
      <c r="BF42" s="153" t="s">
        <v>34</v>
      </c>
      <c r="BG42" s="78">
        <v>0</v>
      </c>
      <c r="BH42" s="79" t="s">
        <v>34</v>
      </c>
      <c r="BI42" s="82"/>
      <c r="BJ42" s="83"/>
      <c r="BK42" s="82"/>
      <c r="BL42" s="83"/>
      <c r="BM42" s="145"/>
      <c r="BN42" s="133"/>
      <c r="BO42" s="84"/>
      <c r="BP42" s="85"/>
      <c r="BQ42" s="70">
        <f t="shared" si="0"/>
        <v>0</v>
      </c>
      <c r="BR42" s="71">
        <f t="shared" ca="1" si="1"/>
        <v>0</v>
      </c>
      <c r="BS42" s="71">
        <f t="shared" si="2"/>
        <v>8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8</v>
      </c>
    </row>
    <row r="43" spans="1:79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/>
      <c r="J43" s="85"/>
      <c r="K43" s="84"/>
      <c r="L43" s="85"/>
      <c r="M43" s="82"/>
      <c r="N43" s="83"/>
      <c r="O43" s="152">
        <v>0</v>
      </c>
      <c r="P43" s="153" t="s">
        <v>34</v>
      </c>
      <c r="Q43" s="78">
        <v>0</v>
      </c>
      <c r="R43" s="79" t="s">
        <v>34</v>
      </c>
      <c r="S43" s="82"/>
      <c r="T43" s="83"/>
      <c r="U43" s="82"/>
      <c r="V43" s="83"/>
      <c r="W43" s="82"/>
      <c r="X43" s="83"/>
      <c r="Y43" s="84"/>
      <c r="Z43" s="85"/>
      <c r="AA43" s="82"/>
      <c r="AB43" s="83"/>
      <c r="AC43" s="152">
        <v>0</v>
      </c>
      <c r="AD43" s="153" t="s">
        <v>34</v>
      </c>
      <c r="AE43" s="78">
        <v>0</v>
      </c>
      <c r="AF43" s="79" t="s">
        <v>34</v>
      </c>
      <c r="AG43" s="82"/>
      <c r="AH43" s="83"/>
      <c r="AI43" s="82"/>
      <c r="AJ43" s="83"/>
      <c r="AK43" s="84"/>
      <c r="AL43" s="85"/>
      <c r="AM43" s="84"/>
      <c r="AN43" s="85"/>
      <c r="AO43" s="82"/>
      <c r="AP43" s="83"/>
      <c r="AQ43" s="152">
        <v>0</v>
      </c>
      <c r="AR43" s="153" t="s">
        <v>34</v>
      </c>
      <c r="AS43" s="78">
        <v>0</v>
      </c>
      <c r="AT43" s="79" t="s">
        <v>34</v>
      </c>
      <c r="AU43" s="82"/>
      <c r="AV43" s="83"/>
      <c r="AW43" s="82"/>
      <c r="AX43" s="83"/>
      <c r="AY43" s="86"/>
      <c r="AZ43" s="85"/>
      <c r="BA43" s="84"/>
      <c r="BB43" s="85"/>
      <c r="BC43" s="82"/>
      <c r="BD43" s="83"/>
      <c r="BE43" s="152">
        <v>0</v>
      </c>
      <c r="BF43" s="153" t="s">
        <v>34</v>
      </c>
      <c r="BG43" s="78">
        <v>0</v>
      </c>
      <c r="BH43" s="79" t="s">
        <v>34</v>
      </c>
      <c r="BI43" s="82"/>
      <c r="BJ43" s="83"/>
      <c r="BK43" s="82"/>
      <c r="BL43" s="83"/>
      <c r="BM43" s="145"/>
      <c r="BN43" s="133"/>
      <c r="BO43" s="84"/>
      <c r="BP43" s="85"/>
      <c r="BQ43" s="70">
        <f t="shared" si="0"/>
        <v>0</v>
      </c>
      <c r="BR43" s="71">
        <f t="shared" ca="1" si="1"/>
        <v>0</v>
      </c>
      <c r="BS43" s="71">
        <f t="shared" si="2"/>
        <v>8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8</v>
      </c>
    </row>
    <row r="44" spans="1:79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/>
      <c r="J44" s="85"/>
      <c r="K44" s="84"/>
      <c r="L44" s="85"/>
      <c r="M44" s="82"/>
      <c r="N44" s="83"/>
      <c r="O44" s="152">
        <v>0</v>
      </c>
      <c r="P44" s="153" t="s">
        <v>34</v>
      </c>
      <c r="Q44" s="78">
        <v>0</v>
      </c>
      <c r="R44" s="79" t="s">
        <v>34</v>
      </c>
      <c r="S44" s="82"/>
      <c r="T44" s="83"/>
      <c r="U44" s="82"/>
      <c r="V44" s="83"/>
      <c r="W44" s="82"/>
      <c r="X44" s="83"/>
      <c r="Y44" s="84"/>
      <c r="Z44" s="85"/>
      <c r="AA44" s="82"/>
      <c r="AB44" s="83"/>
      <c r="AC44" s="152">
        <v>0</v>
      </c>
      <c r="AD44" s="153" t="s">
        <v>34</v>
      </c>
      <c r="AE44" s="78">
        <v>0</v>
      </c>
      <c r="AF44" s="79" t="s">
        <v>34</v>
      </c>
      <c r="AG44" s="82"/>
      <c r="AH44" s="83"/>
      <c r="AI44" s="82"/>
      <c r="AJ44" s="83"/>
      <c r="AK44" s="84"/>
      <c r="AL44" s="85"/>
      <c r="AM44" s="84"/>
      <c r="AN44" s="85"/>
      <c r="AO44" s="82"/>
      <c r="AP44" s="83"/>
      <c r="AQ44" s="152">
        <v>0</v>
      </c>
      <c r="AR44" s="153" t="s">
        <v>34</v>
      </c>
      <c r="AS44" s="78">
        <v>0</v>
      </c>
      <c r="AT44" s="79" t="s">
        <v>34</v>
      </c>
      <c r="AU44" s="82"/>
      <c r="AV44" s="83"/>
      <c r="AW44" s="82"/>
      <c r="AX44" s="83"/>
      <c r="AY44" s="86"/>
      <c r="AZ44" s="85"/>
      <c r="BA44" s="84"/>
      <c r="BB44" s="85"/>
      <c r="BC44" s="82"/>
      <c r="BD44" s="83"/>
      <c r="BE44" s="152">
        <v>0</v>
      </c>
      <c r="BF44" s="153" t="s">
        <v>34</v>
      </c>
      <c r="BG44" s="78">
        <v>0</v>
      </c>
      <c r="BH44" s="79" t="s">
        <v>34</v>
      </c>
      <c r="BI44" s="82"/>
      <c r="BJ44" s="83"/>
      <c r="BK44" s="82"/>
      <c r="BL44" s="83"/>
      <c r="BM44" s="145"/>
      <c r="BN44" s="133"/>
      <c r="BO44" s="84"/>
      <c r="BP44" s="85"/>
      <c r="BQ44" s="70">
        <f t="shared" si="0"/>
        <v>0</v>
      </c>
      <c r="BR44" s="71">
        <f t="shared" ca="1" si="1"/>
        <v>0</v>
      </c>
      <c r="BS44" s="71">
        <f t="shared" si="2"/>
        <v>8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8</v>
      </c>
    </row>
    <row r="45" spans="1:79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/>
      <c r="J45" s="85"/>
      <c r="K45" s="84"/>
      <c r="L45" s="85"/>
      <c r="M45" s="82"/>
      <c r="N45" s="83"/>
      <c r="O45" s="152">
        <v>0</v>
      </c>
      <c r="P45" s="153" t="s">
        <v>34</v>
      </c>
      <c r="Q45" s="78">
        <v>0</v>
      </c>
      <c r="R45" s="79" t="s">
        <v>34</v>
      </c>
      <c r="S45" s="82"/>
      <c r="T45" s="83"/>
      <c r="U45" s="82"/>
      <c r="V45" s="83"/>
      <c r="W45" s="82"/>
      <c r="X45" s="83"/>
      <c r="Y45" s="84"/>
      <c r="Z45" s="85"/>
      <c r="AA45" s="82"/>
      <c r="AB45" s="83"/>
      <c r="AC45" s="152">
        <v>0</v>
      </c>
      <c r="AD45" s="153" t="s">
        <v>34</v>
      </c>
      <c r="AE45" s="78">
        <v>0</v>
      </c>
      <c r="AF45" s="79" t="s">
        <v>34</v>
      </c>
      <c r="AG45" s="82"/>
      <c r="AH45" s="83"/>
      <c r="AI45" s="82"/>
      <c r="AJ45" s="83"/>
      <c r="AK45" s="84"/>
      <c r="AL45" s="85"/>
      <c r="AM45" s="84"/>
      <c r="AN45" s="85"/>
      <c r="AO45" s="82"/>
      <c r="AP45" s="83"/>
      <c r="AQ45" s="152">
        <v>0</v>
      </c>
      <c r="AR45" s="153" t="s">
        <v>34</v>
      </c>
      <c r="AS45" s="78">
        <v>0</v>
      </c>
      <c r="AT45" s="79" t="s">
        <v>34</v>
      </c>
      <c r="AU45" s="82"/>
      <c r="AV45" s="83"/>
      <c r="AW45" s="82"/>
      <c r="AX45" s="83"/>
      <c r="AY45" s="86"/>
      <c r="AZ45" s="85"/>
      <c r="BA45" s="84"/>
      <c r="BB45" s="85"/>
      <c r="BC45" s="82"/>
      <c r="BD45" s="83"/>
      <c r="BE45" s="152">
        <v>0</v>
      </c>
      <c r="BF45" s="153" t="s">
        <v>34</v>
      </c>
      <c r="BG45" s="78">
        <v>0</v>
      </c>
      <c r="BH45" s="79" t="s">
        <v>34</v>
      </c>
      <c r="BI45" s="82"/>
      <c r="BJ45" s="83"/>
      <c r="BK45" s="82"/>
      <c r="BL45" s="83"/>
      <c r="BM45" s="145"/>
      <c r="BN45" s="133"/>
      <c r="BO45" s="84"/>
      <c r="BP45" s="85"/>
      <c r="BQ45" s="70">
        <f t="shared" si="0"/>
        <v>0</v>
      </c>
      <c r="BR45" s="71">
        <f t="shared" ca="1" si="1"/>
        <v>0</v>
      </c>
      <c r="BS45" s="71">
        <f t="shared" si="2"/>
        <v>8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8</v>
      </c>
    </row>
    <row r="46" spans="1:79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/>
      <c r="J46" s="85"/>
      <c r="K46" s="84"/>
      <c r="L46" s="85"/>
      <c r="M46" s="82"/>
      <c r="N46" s="83"/>
      <c r="O46" s="152">
        <v>0</v>
      </c>
      <c r="P46" s="153" t="s">
        <v>34</v>
      </c>
      <c r="Q46" s="78">
        <v>0</v>
      </c>
      <c r="R46" s="79" t="s">
        <v>34</v>
      </c>
      <c r="S46" s="82"/>
      <c r="T46" s="83"/>
      <c r="U46" s="82"/>
      <c r="V46" s="83"/>
      <c r="W46" s="82"/>
      <c r="X46" s="83"/>
      <c r="Y46" s="84"/>
      <c r="Z46" s="85"/>
      <c r="AA46" s="82"/>
      <c r="AB46" s="83"/>
      <c r="AC46" s="152">
        <v>0</v>
      </c>
      <c r="AD46" s="153" t="s">
        <v>34</v>
      </c>
      <c r="AE46" s="78">
        <v>0</v>
      </c>
      <c r="AF46" s="79" t="s">
        <v>34</v>
      </c>
      <c r="AG46" s="82"/>
      <c r="AH46" s="83"/>
      <c r="AI46" s="82"/>
      <c r="AJ46" s="83"/>
      <c r="AK46" s="84"/>
      <c r="AL46" s="85"/>
      <c r="AM46" s="84"/>
      <c r="AN46" s="85"/>
      <c r="AO46" s="82"/>
      <c r="AP46" s="83"/>
      <c r="AQ46" s="152">
        <v>0</v>
      </c>
      <c r="AR46" s="153" t="s">
        <v>34</v>
      </c>
      <c r="AS46" s="78">
        <v>0</v>
      </c>
      <c r="AT46" s="79" t="s">
        <v>34</v>
      </c>
      <c r="AU46" s="82"/>
      <c r="AV46" s="83"/>
      <c r="AW46" s="82"/>
      <c r="AX46" s="83"/>
      <c r="AY46" s="86"/>
      <c r="AZ46" s="85"/>
      <c r="BA46" s="84"/>
      <c r="BB46" s="85"/>
      <c r="BC46" s="82"/>
      <c r="BD46" s="83"/>
      <c r="BE46" s="152">
        <v>0</v>
      </c>
      <c r="BF46" s="153" t="s">
        <v>34</v>
      </c>
      <c r="BG46" s="78">
        <v>0</v>
      </c>
      <c r="BH46" s="79" t="s">
        <v>34</v>
      </c>
      <c r="BI46" s="82"/>
      <c r="BJ46" s="83"/>
      <c r="BK46" s="82"/>
      <c r="BL46" s="83"/>
      <c r="BM46" s="145"/>
      <c r="BN46" s="133"/>
      <c r="BO46" s="84"/>
      <c r="BP46" s="85"/>
      <c r="BQ46" s="70">
        <f t="shared" si="0"/>
        <v>0</v>
      </c>
      <c r="BR46" s="71">
        <f t="shared" ca="1" si="1"/>
        <v>0</v>
      </c>
      <c r="BS46" s="71">
        <f t="shared" si="2"/>
        <v>8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8</v>
      </c>
    </row>
    <row r="47" spans="1:79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/>
      <c r="J47" s="85"/>
      <c r="K47" s="84"/>
      <c r="L47" s="85"/>
      <c r="M47" s="82"/>
      <c r="N47" s="83"/>
      <c r="O47" s="152">
        <v>0</v>
      </c>
      <c r="P47" s="153" t="s">
        <v>34</v>
      </c>
      <c r="Q47" s="78">
        <v>0</v>
      </c>
      <c r="R47" s="79" t="s">
        <v>34</v>
      </c>
      <c r="S47" s="82"/>
      <c r="T47" s="83"/>
      <c r="U47" s="82"/>
      <c r="V47" s="83"/>
      <c r="W47" s="82"/>
      <c r="X47" s="83"/>
      <c r="Y47" s="84"/>
      <c r="Z47" s="85"/>
      <c r="AA47" s="82"/>
      <c r="AB47" s="83"/>
      <c r="AC47" s="152">
        <v>0</v>
      </c>
      <c r="AD47" s="153" t="s">
        <v>34</v>
      </c>
      <c r="AE47" s="78">
        <v>0</v>
      </c>
      <c r="AF47" s="79" t="s">
        <v>34</v>
      </c>
      <c r="AG47" s="82"/>
      <c r="AH47" s="83"/>
      <c r="AI47" s="82"/>
      <c r="AJ47" s="83"/>
      <c r="AK47" s="84"/>
      <c r="AL47" s="85"/>
      <c r="AM47" s="84"/>
      <c r="AN47" s="85"/>
      <c r="AO47" s="82"/>
      <c r="AP47" s="83"/>
      <c r="AQ47" s="152">
        <v>0</v>
      </c>
      <c r="AR47" s="153" t="s">
        <v>34</v>
      </c>
      <c r="AS47" s="78">
        <v>0</v>
      </c>
      <c r="AT47" s="79" t="s">
        <v>34</v>
      </c>
      <c r="AU47" s="82"/>
      <c r="AV47" s="83"/>
      <c r="AW47" s="82"/>
      <c r="AX47" s="83"/>
      <c r="AY47" s="86"/>
      <c r="AZ47" s="85"/>
      <c r="BA47" s="84"/>
      <c r="BB47" s="85"/>
      <c r="BC47" s="82"/>
      <c r="BD47" s="83"/>
      <c r="BE47" s="152">
        <v>0</v>
      </c>
      <c r="BF47" s="153" t="s">
        <v>34</v>
      </c>
      <c r="BG47" s="78">
        <v>0</v>
      </c>
      <c r="BH47" s="79" t="s">
        <v>34</v>
      </c>
      <c r="BI47" s="82"/>
      <c r="BJ47" s="83"/>
      <c r="BK47" s="82"/>
      <c r="BL47" s="83"/>
      <c r="BM47" s="145"/>
      <c r="BN47" s="133"/>
      <c r="BO47" s="84"/>
      <c r="BP47" s="85"/>
      <c r="BQ47" s="70">
        <f t="shared" si="0"/>
        <v>0</v>
      </c>
      <c r="BR47" s="71">
        <f t="shared" ca="1" si="1"/>
        <v>0</v>
      </c>
      <c r="BS47" s="71">
        <f t="shared" si="2"/>
        <v>8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8</v>
      </c>
    </row>
    <row r="48" spans="1:79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4"/>
      <c r="J48" s="85"/>
      <c r="K48" s="84"/>
      <c r="L48" s="85"/>
      <c r="M48" s="82"/>
      <c r="N48" s="83"/>
      <c r="O48" s="152">
        <v>0</v>
      </c>
      <c r="P48" s="153" t="s">
        <v>34</v>
      </c>
      <c r="Q48" s="78">
        <v>0</v>
      </c>
      <c r="R48" s="79" t="s">
        <v>34</v>
      </c>
      <c r="S48" s="82"/>
      <c r="T48" s="83"/>
      <c r="U48" s="82"/>
      <c r="V48" s="83"/>
      <c r="W48" s="82"/>
      <c r="X48" s="83"/>
      <c r="Y48" s="84"/>
      <c r="Z48" s="85"/>
      <c r="AA48" s="82"/>
      <c r="AB48" s="83"/>
      <c r="AC48" s="152">
        <v>0</v>
      </c>
      <c r="AD48" s="153" t="s">
        <v>34</v>
      </c>
      <c r="AE48" s="78">
        <v>0</v>
      </c>
      <c r="AF48" s="79" t="s">
        <v>34</v>
      </c>
      <c r="AG48" s="82"/>
      <c r="AH48" s="83"/>
      <c r="AI48" s="82"/>
      <c r="AJ48" s="83"/>
      <c r="AK48" s="84"/>
      <c r="AL48" s="85"/>
      <c r="AM48" s="84"/>
      <c r="AN48" s="85"/>
      <c r="AO48" s="82"/>
      <c r="AP48" s="83"/>
      <c r="AQ48" s="152">
        <v>0</v>
      </c>
      <c r="AR48" s="153" t="s">
        <v>34</v>
      </c>
      <c r="AS48" s="78">
        <v>0</v>
      </c>
      <c r="AT48" s="79" t="s">
        <v>34</v>
      </c>
      <c r="AU48" s="82"/>
      <c r="AV48" s="83"/>
      <c r="AW48" s="82"/>
      <c r="AX48" s="83"/>
      <c r="AY48" s="86"/>
      <c r="AZ48" s="85"/>
      <c r="BA48" s="84"/>
      <c r="BB48" s="85"/>
      <c r="BC48" s="82"/>
      <c r="BD48" s="83"/>
      <c r="BE48" s="152">
        <v>0</v>
      </c>
      <c r="BF48" s="153" t="s">
        <v>34</v>
      </c>
      <c r="BG48" s="78">
        <v>0</v>
      </c>
      <c r="BH48" s="79" t="s">
        <v>34</v>
      </c>
      <c r="BI48" s="82"/>
      <c r="BJ48" s="83"/>
      <c r="BK48" s="82"/>
      <c r="BL48" s="83"/>
      <c r="BM48" s="145"/>
      <c r="BN48" s="133"/>
      <c r="BO48" s="84"/>
      <c r="BP48" s="85"/>
      <c r="BQ48" s="70">
        <f t="shared" si="0"/>
        <v>0</v>
      </c>
      <c r="BR48" s="71">
        <f t="shared" ca="1" si="1"/>
        <v>0</v>
      </c>
      <c r="BS48" s="71">
        <f t="shared" si="2"/>
        <v>8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8</v>
      </c>
    </row>
    <row r="49" spans="1:79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4"/>
      <c r="J49" s="85"/>
      <c r="K49" s="84"/>
      <c r="L49" s="85"/>
      <c r="M49" s="82"/>
      <c r="N49" s="83"/>
      <c r="O49" s="152">
        <v>0</v>
      </c>
      <c r="P49" s="153" t="s">
        <v>34</v>
      </c>
      <c r="Q49" s="78">
        <v>0</v>
      </c>
      <c r="R49" s="79" t="s">
        <v>34</v>
      </c>
      <c r="S49" s="82"/>
      <c r="T49" s="83"/>
      <c r="U49" s="82"/>
      <c r="V49" s="83"/>
      <c r="W49" s="82"/>
      <c r="X49" s="83"/>
      <c r="Y49" s="84"/>
      <c r="Z49" s="85"/>
      <c r="AA49" s="82"/>
      <c r="AB49" s="83"/>
      <c r="AC49" s="152">
        <v>0</v>
      </c>
      <c r="AD49" s="153" t="s">
        <v>34</v>
      </c>
      <c r="AE49" s="78">
        <v>0</v>
      </c>
      <c r="AF49" s="79" t="s">
        <v>34</v>
      </c>
      <c r="AG49" s="82"/>
      <c r="AH49" s="83"/>
      <c r="AI49" s="82"/>
      <c r="AJ49" s="83"/>
      <c r="AK49" s="84"/>
      <c r="AL49" s="85"/>
      <c r="AM49" s="84"/>
      <c r="AN49" s="85"/>
      <c r="AO49" s="82"/>
      <c r="AP49" s="83"/>
      <c r="AQ49" s="152">
        <v>0</v>
      </c>
      <c r="AR49" s="153" t="s">
        <v>34</v>
      </c>
      <c r="AS49" s="78">
        <v>0</v>
      </c>
      <c r="AT49" s="79" t="s">
        <v>34</v>
      </c>
      <c r="AU49" s="82"/>
      <c r="AV49" s="83"/>
      <c r="AW49" s="82"/>
      <c r="AX49" s="83"/>
      <c r="AY49" s="86"/>
      <c r="AZ49" s="85"/>
      <c r="BA49" s="84"/>
      <c r="BB49" s="85"/>
      <c r="BC49" s="82"/>
      <c r="BD49" s="83"/>
      <c r="BE49" s="152">
        <v>0</v>
      </c>
      <c r="BF49" s="153" t="s">
        <v>34</v>
      </c>
      <c r="BG49" s="78">
        <v>0</v>
      </c>
      <c r="BH49" s="79" t="s">
        <v>34</v>
      </c>
      <c r="BI49" s="82"/>
      <c r="BJ49" s="83"/>
      <c r="BK49" s="82"/>
      <c r="BL49" s="83"/>
      <c r="BM49" s="145"/>
      <c r="BN49" s="133"/>
      <c r="BO49" s="84"/>
      <c r="BP49" s="85"/>
      <c r="BQ49" s="70">
        <f t="shared" si="0"/>
        <v>0</v>
      </c>
      <c r="BR49" s="71">
        <f t="shared" ca="1" si="1"/>
        <v>0</v>
      </c>
      <c r="BS49" s="71">
        <f t="shared" si="2"/>
        <v>8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8</v>
      </c>
    </row>
    <row r="50" spans="1:79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/>
      <c r="J50" s="85"/>
      <c r="K50" s="84"/>
      <c r="L50" s="85"/>
      <c r="M50" s="82"/>
      <c r="N50" s="83"/>
      <c r="O50" s="152">
        <v>0</v>
      </c>
      <c r="P50" s="153" t="s">
        <v>34</v>
      </c>
      <c r="Q50" s="78">
        <v>0</v>
      </c>
      <c r="R50" s="79" t="s">
        <v>34</v>
      </c>
      <c r="S50" s="82"/>
      <c r="T50" s="83"/>
      <c r="U50" s="82"/>
      <c r="V50" s="83"/>
      <c r="W50" s="82"/>
      <c r="X50" s="83"/>
      <c r="Y50" s="84"/>
      <c r="Z50" s="85"/>
      <c r="AA50" s="82"/>
      <c r="AB50" s="83"/>
      <c r="AC50" s="152">
        <v>0</v>
      </c>
      <c r="AD50" s="153" t="s">
        <v>34</v>
      </c>
      <c r="AE50" s="78">
        <v>0</v>
      </c>
      <c r="AF50" s="79" t="s">
        <v>34</v>
      </c>
      <c r="AG50" s="82"/>
      <c r="AH50" s="83"/>
      <c r="AI50" s="82"/>
      <c r="AJ50" s="83"/>
      <c r="AK50" s="84"/>
      <c r="AL50" s="85"/>
      <c r="AM50" s="84"/>
      <c r="AN50" s="85"/>
      <c r="AO50" s="82"/>
      <c r="AP50" s="83"/>
      <c r="AQ50" s="152">
        <v>0</v>
      </c>
      <c r="AR50" s="153" t="s">
        <v>34</v>
      </c>
      <c r="AS50" s="78">
        <v>0</v>
      </c>
      <c r="AT50" s="79" t="s">
        <v>34</v>
      </c>
      <c r="AU50" s="82"/>
      <c r="AV50" s="83"/>
      <c r="AW50" s="82"/>
      <c r="AX50" s="83"/>
      <c r="AY50" s="86"/>
      <c r="AZ50" s="85"/>
      <c r="BA50" s="84"/>
      <c r="BB50" s="85"/>
      <c r="BC50" s="82"/>
      <c r="BD50" s="83"/>
      <c r="BE50" s="152">
        <v>0</v>
      </c>
      <c r="BF50" s="153" t="s">
        <v>34</v>
      </c>
      <c r="BG50" s="78">
        <v>0</v>
      </c>
      <c r="BH50" s="79" t="s">
        <v>34</v>
      </c>
      <c r="BI50" s="82"/>
      <c r="BJ50" s="83"/>
      <c r="BK50" s="82"/>
      <c r="BL50" s="83"/>
      <c r="BM50" s="145"/>
      <c r="BN50" s="133"/>
      <c r="BO50" s="84"/>
      <c r="BP50" s="85"/>
      <c r="BQ50" s="70">
        <f t="shared" si="0"/>
        <v>0</v>
      </c>
      <c r="BR50" s="71">
        <f t="shared" ca="1" si="1"/>
        <v>0</v>
      </c>
      <c r="BS50" s="71">
        <f t="shared" si="2"/>
        <v>8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8</v>
      </c>
    </row>
    <row r="51" spans="1:79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/>
      <c r="J51" s="85"/>
      <c r="K51" s="84"/>
      <c r="L51" s="85"/>
      <c r="M51" s="82"/>
      <c r="N51" s="83"/>
      <c r="O51" s="152">
        <v>0</v>
      </c>
      <c r="P51" s="153" t="s">
        <v>34</v>
      </c>
      <c r="Q51" s="78">
        <v>0</v>
      </c>
      <c r="R51" s="79" t="s">
        <v>34</v>
      </c>
      <c r="S51" s="82"/>
      <c r="T51" s="83"/>
      <c r="U51" s="82"/>
      <c r="V51" s="83"/>
      <c r="W51" s="82"/>
      <c r="X51" s="83"/>
      <c r="Y51" s="84"/>
      <c r="Z51" s="85"/>
      <c r="AA51" s="82"/>
      <c r="AB51" s="83"/>
      <c r="AC51" s="152">
        <v>0</v>
      </c>
      <c r="AD51" s="153" t="s">
        <v>34</v>
      </c>
      <c r="AE51" s="78">
        <v>0</v>
      </c>
      <c r="AF51" s="79" t="s">
        <v>34</v>
      </c>
      <c r="AG51" s="82"/>
      <c r="AH51" s="83"/>
      <c r="AI51" s="82"/>
      <c r="AJ51" s="83"/>
      <c r="AK51" s="84"/>
      <c r="AL51" s="85"/>
      <c r="AM51" s="84"/>
      <c r="AN51" s="85"/>
      <c r="AO51" s="82"/>
      <c r="AP51" s="83"/>
      <c r="AQ51" s="152">
        <v>0</v>
      </c>
      <c r="AR51" s="153" t="s">
        <v>34</v>
      </c>
      <c r="AS51" s="78">
        <v>0</v>
      </c>
      <c r="AT51" s="79" t="s">
        <v>34</v>
      </c>
      <c r="AU51" s="82"/>
      <c r="AV51" s="83"/>
      <c r="AW51" s="82"/>
      <c r="AX51" s="83"/>
      <c r="AY51" s="86"/>
      <c r="AZ51" s="85"/>
      <c r="BA51" s="84"/>
      <c r="BB51" s="85"/>
      <c r="BC51" s="82"/>
      <c r="BD51" s="83"/>
      <c r="BE51" s="152">
        <v>0</v>
      </c>
      <c r="BF51" s="153" t="s">
        <v>34</v>
      </c>
      <c r="BG51" s="78">
        <v>0</v>
      </c>
      <c r="BH51" s="79" t="s">
        <v>34</v>
      </c>
      <c r="BI51" s="82"/>
      <c r="BJ51" s="83"/>
      <c r="BK51" s="82"/>
      <c r="BL51" s="83"/>
      <c r="BM51" s="145"/>
      <c r="BN51" s="133"/>
      <c r="BO51" s="84"/>
      <c r="BP51" s="85"/>
      <c r="BQ51" s="70">
        <f t="shared" si="0"/>
        <v>0</v>
      </c>
      <c r="BR51" s="71">
        <f t="shared" ca="1" si="1"/>
        <v>0</v>
      </c>
      <c r="BS51" s="71">
        <f t="shared" si="2"/>
        <v>8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8</v>
      </c>
    </row>
    <row r="52" spans="1:79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/>
      <c r="J52" s="85"/>
      <c r="K52" s="84"/>
      <c r="L52" s="85"/>
      <c r="M52" s="82"/>
      <c r="N52" s="83"/>
      <c r="O52" s="152">
        <v>0</v>
      </c>
      <c r="P52" s="153" t="s">
        <v>34</v>
      </c>
      <c r="Q52" s="78">
        <v>0</v>
      </c>
      <c r="R52" s="79" t="s">
        <v>34</v>
      </c>
      <c r="S52" s="82"/>
      <c r="T52" s="83"/>
      <c r="U52" s="82"/>
      <c r="V52" s="83"/>
      <c r="W52" s="82"/>
      <c r="X52" s="83"/>
      <c r="Y52" s="84"/>
      <c r="Z52" s="85"/>
      <c r="AA52" s="82"/>
      <c r="AB52" s="83"/>
      <c r="AC52" s="152">
        <v>0</v>
      </c>
      <c r="AD52" s="153" t="s">
        <v>34</v>
      </c>
      <c r="AE52" s="78">
        <v>0</v>
      </c>
      <c r="AF52" s="79" t="s">
        <v>34</v>
      </c>
      <c r="AG52" s="82"/>
      <c r="AH52" s="83"/>
      <c r="AI52" s="82"/>
      <c r="AJ52" s="83"/>
      <c r="AK52" s="84"/>
      <c r="AL52" s="85"/>
      <c r="AM52" s="84"/>
      <c r="AN52" s="85"/>
      <c r="AO52" s="82"/>
      <c r="AP52" s="83"/>
      <c r="AQ52" s="152">
        <v>0</v>
      </c>
      <c r="AR52" s="153" t="s">
        <v>34</v>
      </c>
      <c r="AS52" s="78">
        <v>0</v>
      </c>
      <c r="AT52" s="79" t="s">
        <v>34</v>
      </c>
      <c r="AU52" s="82"/>
      <c r="AV52" s="83"/>
      <c r="AW52" s="82"/>
      <c r="AX52" s="83"/>
      <c r="AY52" s="86"/>
      <c r="AZ52" s="85"/>
      <c r="BA52" s="84"/>
      <c r="BB52" s="85"/>
      <c r="BC52" s="82"/>
      <c r="BD52" s="83"/>
      <c r="BE52" s="152">
        <v>0</v>
      </c>
      <c r="BF52" s="153" t="s">
        <v>34</v>
      </c>
      <c r="BG52" s="78">
        <v>0</v>
      </c>
      <c r="BH52" s="79" t="s">
        <v>34</v>
      </c>
      <c r="BI52" s="82"/>
      <c r="BJ52" s="83"/>
      <c r="BK52" s="82"/>
      <c r="BL52" s="83"/>
      <c r="BM52" s="145"/>
      <c r="BN52" s="133"/>
      <c r="BO52" s="84"/>
      <c r="BP52" s="85"/>
      <c r="BQ52" s="70">
        <f t="shared" si="0"/>
        <v>0</v>
      </c>
      <c r="BR52" s="71">
        <f t="shared" ca="1" si="1"/>
        <v>0</v>
      </c>
      <c r="BS52" s="71">
        <f t="shared" si="2"/>
        <v>8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8</v>
      </c>
    </row>
    <row r="53" spans="1:79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/>
      <c r="J53" s="85"/>
      <c r="K53" s="84"/>
      <c r="L53" s="85"/>
      <c r="M53" s="82"/>
      <c r="N53" s="83"/>
      <c r="O53" s="152">
        <v>0</v>
      </c>
      <c r="P53" s="153" t="s">
        <v>34</v>
      </c>
      <c r="Q53" s="78">
        <v>0</v>
      </c>
      <c r="R53" s="79" t="s">
        <v>34</v>
      </c>
      <c r="S53" s="82"/>
      <c r="T53" s="83"/>
      <c r="U53" s="82"/>
      <c r="V53" s="83"/>
      <c r="W53" s="82"/>
      <c r="X53" s="83"/>
      <c r="Y53" s="84"/>
      <c r="Z53" s="85"/>
      <c r="AA53" s="82"/>
      <c r="AB53" s="83"/>
      <c r="AC53" s="152">
        <v>0</v>
      </c>
      <c r="AD53" s="153" t="s">
        <v>34</v>
      </c>
      <c r="AE53" s="78">
        <v>0</v>
      </c>
      <c r="AF53" s="79" t="s">
        <v>34</v>
      </c>
      <c r="AG53" s="82"/>
      <c r="AH53" s="83"/>
      <c r="AI53" s="82"/>
      <c r="AJ53" s="83"/>
      <c r="AK53" s="84"/>
      <c r="AL53" s="85"/>
      <c r="AM53" s="84"/>
      <c r="AN53" s="85"/>
      <c r="AO53" s="82"/>
      <c r="AP53" s="83"/>
      <c r="AQ53" s="152">
        <v>0</v>
      </c>
      <c r="AR53" s="153" t="s">
        <v>34</v>
      </c>
      <c r="AS53" s="78">
        <v>0</v>
      </c>
      <c r="AT53" s="79" t="s">
        <v>34</v>
      </c>
      <c r="AU53" s="82"/>
      <c r="AV53" s="83"/>
      <c r="AW53" s="82"/>
      <c r="AX53" s="83"/>
      <c r="AY53" s="86"/>
      <c r="AZ53" s="85"/>
      <c r="BA53" s="84"/>
      <c r="BB53" s="85"/>
      <c r="BC53" s="82"/>
      <c r="BD53" s="83"/>
      <c r="BE53" s="152">
        <v>0</v>
      </c>
      <c r="BF53" s="153" t="s">
        <v>34</v>
      </c>
      <c r="BG53" s="78">
        <v>0</v>
      </c>
      <c r="BH53" s="79" t="s">
        <v>34</v>
      </c>
      <c r="BI53" s="82"/>
      <c r="BJ53" s="83"/>
      <c r="BK53" s="82"/>
      <c r="BL53" s="83"/>
      <c r="BM53" s="145"/>
      <c r="BN53" s="133"/>
      <c r="BO53" s="84"/>
      <c r="BP53" s="85"/>
      <c r="BQ53" s="70">
        <f t="shared" si="0"/>
        <v>0</v>
      </c>
      <c r="BR53" s="71">
        <f t="shared" ca="1" si="1"/>
        <v>0</v>
      </c>
      <c r="BS53" s="71">
        <f t="shared" si="2"/>
        <v>8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8</v>
      </c>
    </row>
    <row r="54" spans="1:79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/>
      <c r="J54" s="85"/>
      <c r="K54" s="84"/>
      <c r="L54" s="85"/>
      <c r="M54" s="82"/>
      <c r="N54" s="83"/>
      <c r="O54" s="152">
        <v>0</v>
      </c>
      <c r="P54" s="153" t="s">
        <v>34</v>
      </c>
      <c r="Q54" s="78">
        <v>0</v>
      </c>
      <c r="R54" s="79" t="s">
        <v>34</v>
      </c>
      <c r="S54" s="82"/>
      <c r="T54" s="83"/>
      <c r="U54" s="82"/>
      <c r="V54" s="83"/>
      <c r="W54" s="82"/>
      <c r="X54" s="83"/>
      <c r="Y54" s="84"/>
      <c r="Z54" s="85"/>
      <c r="AA54" s="82"/>
      <c r="AB54" s="83"/>
      <c r="AC54" s="152">
        <v>0</v>
      </c>
      <c r="AD54" s="153" t="s">
        <v>34</v>
      </c>
      <c r="AE54" s="78">
        <v>0</v>
      </c>
      <c r="AF54" s="79" t="s">
        <v>34</v>
      </c>
      <c r="AG54" s="82"/>
      <c r="AH54" s="83"/>
      <c r="AI54" s="82"/>
      <c r="AJ54" s="83"/>
      <c r="AK54" s="84"/>
      <c r="AL54" s="85"/>
      <c r="AM54" s="84"/>
      <c r="AN54" s="85"/>
      <c r="AO54" s="82"/>
      <c r="AP54" s="83"/>
      <c r="AQ54" s="152">
        <v>0</v>
      </c>
      <c r="AR54" s="153" t="s">
        <v>34</v>
      </c>
      <c r="AS54" s="78">
        <v>0</v>
      </c>
      <c r="AT54" s="79" t="s">
        <v>34</v>
      </c>
      <c r="AU54" s="82"/>
      <c r="AV54" s="83"/>
      <c r="AW54" s="82"/>
      <c r="AX54" s="83"/>
      <c r="AY54" s="86"/>
      <c r="AZ54" s="85"/>
      <c r="BA54" s="84"/>
      <c r="BB54" s="85"/>
      <c r="BC54" s="82"/>
      <c r="BD54" s="83"/>
      <c r="BE54" s="152">
        <v>0</v>
      </c>
      <c r="BF54" s="153" t="s">
        <v>34</v>
      </c>
      <c r="BG54" s="78">
        <v>0</v>
      </c>
      <c r="BH54" s="79" t="s">
        <v>34</v>
      </c>
      <c r="BI54" s="82"/>
      <c r="BJ54" s="83"/>
      <c r="BK54" s="82"/>
      <c r="BL54" s="83"/>
      <c r="BM54" s="145"/>
      <c r="BN54" s="133"/>
      <c r="BO54" s="84"/>
      <c r="BP54" s="85"/>
      <c r="BQ54" s="70">
        <f t="shared" si="0"/>
        <v>0</v>
      </c>
      <c r="BR54" s="71">
        <f t="shared" ca="1" si="1"/>
        <v>0</v>
      </c>
      <c r="BS54" s="71">
        <f t="shared" si="2"/>
        <v>8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8</v>
      </c>
    </row>
    <row r="55" spans="1:79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/>
      <c r="J55" s="85"/>
      <c r="K55" s="84"/>
      <c r="L55" s="85"/>
      <c r="M55" s="82"/>
      <c r="N55" s="83"/>
      <c r="O55" s="152">
        <v>0</v>
      </c>
      <c r="P55" s="153" t="s">
        <v>34</v>
      </c>
      <c r="Q55" s="78">
        <v>0</v>
      </c>
      <c r="R55" s="79" t="s">
        <v>34</v>
      </c>
      <c r="S55" s="82"/>
      <c r="T55" s="83"/>
      <c r="U55" s="82"/>
      <c r="V55" s="83"/>
      <c r="W55" s="82"/>
      <c r="X55" s="83"/>
      <c r="Y55" s="84"/>
      <c r="Z55" s="85"/>
      <c r="AA55" s="82"/>
      <c r="AB55" s="83"/>
      <c r="AC55" s="152">
        <v>0</v>
      </c>
      <c r="AD55" s="153" t="s">
        <v>34</v>
      </c>
      <c r="AE55" s="78">
        <v>0</v>
      </c>
      <c r="AF55" s="79" t="s">
        <v>34</v>
      </c>
      <c r="AG55" s="82"/>
      <c r="AH55" s="83"/>
      <c r="AI55" s="82"/>
      <c r="AJ55" s="83"/>
      <c r="AK55" s="84"/>
      <c r="AL55" s="85"/>
      <c r="AM55" s="84"/>
      <c r="AN55" s="85"/>
      <c r="AO55" s="82"/>
      <c r="AP55" s="83"/>
      <c r="AQ55" s="152">
        <v>0</v>
      </c>
      <c r="AR55" s="153" t="s">
        <v>34</v>
      </c>
      <c r="AS55" s="78">
        <v>0</v>
      </c>
      <c r="AT55" s="79" t="s">
        <v>34</v>
      </c>
      <c r="AU55" s="82"/>
      <c r="AV55" s="83"/>
      <c r="AW55" s="82"/>
      <c r="AX55" s="83"/>
      <c r="AY55" s="86"/>
      <c r="AZ55" s="85"/>
      <c r="BA55" s="84"/>
      <c r="BB55" s="85"/>
      <c r="BC55" s="82"/>
      <c r="BD55" s="83"/>
      <c r="BE55" s="152">
        <v>0</v>
      </c>
      <c r="BF55" s="153" t="s">
        <v>34</v>
      </c>
      <c r="BG55" s="78">
        <v>0</v>
      </c>
      <c r="BH55" s="79" t="s">
        <v>34</v>
      </c>
      <c r="BI55" s="82"/>
      <c r="BJ55" s="83"/>
      <c r="BK55" s="82"/>
      <c r="BL55" s="83"/>
      <c r="BM55" s="145"/>
      <c r="BN55" s="133"/>
      <c r="BO55" s="84"/>
      <c r="BP55" s="85"/>
      <c r="BQ55" s="70">
        <f t="shared" si="0"/>
        <v>0</v>
      </c>
      <c r="BR55" s="71">
        <f t="shared" ca="1" si="1"/>
        <v>0</v>
      </c>
      <c r="BS55" s="71">
        <f t="shared" si="2"/>
        <v>8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8</v>
      </c>
    </row>
    <row r="56" spans="1:79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/>
      <c r="J56" s="85"/>
      <c r="K56" s="84"/>
      <c r="L56" s="85"/>
      <c r="M56" s="82"/>
      <c r="N56" s="83"/>
      <c r="O56" s="152">
        <v>0</v>
      </c>
      <c r="P56" s="153" t="s">
        <v>34</v>
      </c>
      <c r="Q56" s="78">
        <v>0</v>
      </c>
      <c r="R56" s="79" t="s">
        <v>34</v>
      </c>
      <c r="S56" s="82"/>
      <c r="T56" s="83"/>
      <c r="U56" s="82"/>
      <c r="V56" s="83"/>
      <c r="W56" s="82"/>
      <c r="X56" s="83"/>
      <c r="Y56" s="84"/>
      <c r="Z56" s="85"/>
      <c r="AA56" s="82"/>
      <c r="AB56" s="83"/>
      <c r="AC56" s="152">
        <v>0</v>
      </c>
      <c r="AD56" s="153" t="s">
        <v>34</v>
      </c>
      <c r="AE56" s="78">
        <v>0</v>
      </c>
      <c r="AF56" s="79" t="s">
        <v>34</v>
      </c>
      <c r="AG56" s="82"/>
      <c r="AH56" s="83"/>
      <c r="AI56" s="82"/>
      <c r="AJ56" s="83"/>
      <c r="AK56" s="84"/>
      <c r="AL56" s="85"/>
      <c r="AM56" s="84"/>
      <c r="AN56" s="85"/>
      <c r="AO56" s="82"/>
      <c r="AP56" s="83"/>
      <c r="AQ56" s="152">
        <v>0</v>
      </c>
      <c r="AR56" s="153" t="s">
        <v>34</v>
      </c>
      <c r="AS56" s="78">
        <v>0</v>
      </c>
      <c r="AT56" s="79" t="s">
        <v>34</v>
      </c>
      <c r="AU56" s="82"/>
      <c r="AV56" s="83"/>
      <c r="AW56" s="82"/>
      <c r="AX56" s="83"/>
      <c r="AY56" s="86"/>
      <c r="AZ56" s="85"/>
      <c r="BA56" s="84"/>
      <c r="BB56" s="85"/>
      <c r="BC56" s="82"/>
      <c r="BD56" s="83"/>
      <c r="BE56" s="152">
        <v>0</v>
      </c>
      <c r="BF56" s="153" t="s">
        <v>34</v>
      </c>
      <c r="BG56" s="78">
        <v>0</v>
      </c>
      <c r="BH56" s="79" t="s">
        <v>34</v>
      </c>
      <c r="BI56" s="82"/>
      <c r="BJ56" s="83"/>
      <c r="BK56" s="82"/>
      <c r="BL56" s="83"/>
      <c r="BM56" s="145"/>
      <c r="BN56" s="133"/>
      <c r="BO56" s="84"/>
      <c r="BP56" s="85"/>
      <c r="BQ56" s="70">
        <f t="shared" si="0"/>
        <v>0</v>
      </c>
      <c r="BR56" s="71">
        <f t="shared" ca="1" si="1"/>
        <v>0</v>
      </c>
      <c r="BS56" s="71">
        <f t="shared" si="2"/>
        <v>8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8</v>
      </c>
    </row>
    <row r="57" spans="1:79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/>
      <c r="J57" s="85"/>
      <c r="K57" s="84"/>
      <c r="L57" s="85"/>
      <c r="M57" s="82"/>
      <c r="N57" s="83"/>
      <c r="O57" s="152">
        <v>0</v>
      </c>
      <c r="P57" s="153" t="s">
        <v>34</v>
      </c>
      <c r="Q57" s="78">
        <v>0</v>
      </c>
      <c r="R57" s="79" t="s">
        <v>34</v>
      </c>
      <c r="S57" s="82"/>
      <c r="T57" s="83"/>
      <c r="U57" s="82"/>
      <c r="V57" s="83"/>
      <c r="W57" s="82"/>
      <c r="X57" s="83"/>
      <c r="Y57" s="84"/>
      <c r="Z57" s="85"/>
      <c r="AA57" s="82"/>
      <c r="AB57" s="83"/>
      <c r="AC57" s="152">
        <v>0</v>
      </c>
      <c r="AD57" s="153" t="s">
        <v>34</v>
      </c>
      <c r="AE57" s="78">
        <v>0</v>
      </c>
      <c r="AF57" s="79" t="s">
        <v>34</v>
      </c>
      <c r="AG57" s="82"/>
      <c r="AH57" s="83"/>
      <c r="AI57" s="82"/>
      <c r="AJ57" s="83"/>
      <c r="AK57" s="84"/>
      <c r="AL57" s="85"/>
      <c r="AM57" s="84"/>
      <c r="AN57" s="85"/>
      <c r="AO57" s="82"/>
      <c r="AP57" s="83"/>
      <c r="AQ57" s="152">
        <v>0</v>
      </c>
      <c r="AR57" s="153" t="s">
        <v>34</v>
      </c>
      <c r="AS57" s="78">
        <v>0</v>
      </c>
      <c r="AT57" s="79" t="s">
        <v>34</v>
      </c>
      <c r="AU57" s="82"/>
      <c r="AV57" s="83"/>
      <c r="AW57" s="82"/>
      <c r="AX57" s="83"/>
      <c r="AY57" s="86"/>
      <c r="AZ57" s="85"/>
      <c r="BA57" s="84"/>
      <c r="BB57" s="85"/>
      <c r="BC57" s="82"/>
      <c r="BD57" s="83"/>
      <c r="BE57" s="152">
        <v>0</v>
      </c>
      <c r="BF57" s="153" t="s">
        <v>34</v>
      </c>
      <c r="BG57" s="78">
        <v>0</v>
      </c>
      <c r="BH57" s="79" t="s">
        <v>34</v>
      </c>
      <c r="BI57" s="82"/>
      <c r="BJ57" s="83"/>
      <c r="BK57" s="82"/>
      <c r="BL57" s="83"/>
      <c r="BM57" s="145"/>
      <c r="BN57" s="133"/>
      <c r="BO57" s="84"/>
      <c r="BP57" s="85"/>
      <c r="BQ57" s="70">
        <f t="shared" si="0"/>
        <v>0</v>
      </c>
      <c r="BR57" s="71">
        <f t="shared" ca="1" si="1"/>
        <v>0</v>
      </c>
      <c r="BS57" s="71">
        <f t="shared" si="2"/>
        <v>8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8</v>
      </c>
    </row>
    <row r="58" spans="1:79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/>
      <c r="J58" s="85"/>
      <c r="K58" s="84"/>
      <c r="L58" s="85"/>
      <c r="M58" s="82"/>
      <c r="N58" s="83"/>
      <c r="O58" s="152">
        <v>0</v>
      </c>
      <c r="P58" s="153" t="s">
        <v>34</v>
      </c>
      <c r="Q58" s="78">
        <v>0</v>
      </c>
      <c r="R58" s="79" t="s">
        <v>34</v>
      </c>
      <c r="S58" s="82"/>
      <c r="T58" s="83"/>
      <c r="U58" s="82"/>
      <c r="V58" s="83"/>
      <c r="W58" s="82"/>
      <c r="X58" s="83"/>
      <c r="Y58" s="84"/>
      <c r="Z58" s="85"/>
      <c r="AA58" s="82"/>
      <c r="AB58" s="83"/>
      <c r="AC58" s="152">
        <v>0</v>
      </c>
      <c r="AD58" s="153" t="s">
        <v>34</v>
      </c>
      <c r="AE58" s="78">
        <v>0</v>
      </c>
      <c r="AF58" s="79" t="s">
        <v>34</v>
      </c>
      <c r="AG58" s="82"/>
      <c r="AH58" s="83"/>
      <c r="AI58" s="82"/>
      <c r="AJ58" s="83"/>
      <c r="AK58" s="84"/>
      <c r="AL58" s="85"/>
      <c r="AM58" s="84"/>
      <c r="AN58" s="85"/>
      <c r="AO58" s="82"/>
      <c r="AP58" s="83"/>
      <c r="AQ58" s="152">
        <v>0</v>
      </c>
      <c r="AR58" s="153" t="s">
        <v>34</v>
      </c>
      <c r="AS58" s="78">
        <v>0</v>
      </c>
      <c r="AT58" s="79" t="s">
        <v>34</v>
      </c>
      <c r="AU58" s="82"/>
      <c r="AV58" s="83"/>
      <c r="AW58" s="82"/>
      <c r="AX58" s="83"/>
      <c r="AY58" s="106"/>
      <c r="AZ58" s="136"/>
      <c r="BA58" s="84"/>
      <c r="BB58" s="85"/>
      <c r="BC58" s="82"/>
      <c r="BD58" s="83"/>
      <c r="BE58" s="152">
        <v>0</v>
      </c>
      <c r="BF58" s="153" t="s">
        <v>34</v>
      </c>
      <c r="BG58" s="78">
        <v>0</v>
      </c>
      <c r="BH58" s="79" t="s">
        <v>34</v>
      </c>
      <c r="BI58" s="82"/>
      <c r="BJ58" s="83"/>
      <c r="BK58" s="82"/>
      <c r="BL58" s="83"/>
      <c r="BM58" s="146"/>
      <c r="BN58" s="138"/>
      <c r="BO58" s="84"/>
      <c r="BP58" s="85"/>
      <c r="BQ58" s="70">
        <f t="shared" si="0"/>
        <v>0</v>
      </c>
      <c r="BR58" s="71">
        <f t="shared" ca="1" si="1"/>
        <v>0</v>
      </c>
      <c r="BS58" s="71">
        <f t="shared" si="2"/>
        <v>8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8</v>
      </c>
    </row>
    <row r="59" spans="1:79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/>
      <c r="J59" s="118"/>
      <c r="K59" s="117"/>
      <c r="L59" s="118"/>
      <c r="M59" s="115"/>
      <c r="N59" s="116"/>
      <c r="O59" s="154">
        <v>0</v>
      </c>
      <c r="P59" s="155" t="s">
        <v>34</v>
      </c>
      <c r="Q59" s="111">
        <v>0</v>
      </c>
      <c r="R59" s="112" t="s">
        <v>34</v>
      </c>
      <c r="S59" s="115"/>
      <c r="T59" s="116"/>
      <c r="U59" s="115"/>
      <c r="V59" s="116"/>
      <c r="W59" s="115"/>
      <c r="X59" s="116"/>
      <c r="Y59" s="117"/>
      <c r="Z59" s="118"/>
      <c r="AA59" s="115"/>
      <c r="AB59" s="116"/>
      <c r="AC59" s="154">
        <v>0</v>
      </c>
      <c r="AD59" s="155" t="s">
        <v>34</v>
      </c>
      <c r="AE59" s="111">
        <v>0</v>
      </c>
      <c r="AF59" s="112" t="s">
        <v>34</v>
      </c>
      <c r="AG59" s="115"/>
      <c r="AH59" s="116"/>
      <c r="AI59" s="115"/>
      <c r="AJ59" s="116"/>
      <c r="AK59" s="119"/>
      <c r="AL59" s="118"/>
      <c r="AM59" s="117"/>
      <c r="AN59" s="118"/>
      <c r="AO59" s="115"/>
      <c r="AP59" s="116"/>
      <c r="AQ59" s="154">
        <v>0</v>
      </c>
      <c r="AR59" s="155" t="s">
        <v>34</v>
      </c>
      <c r="AS59" s="111">
        <v>0</v>
      </c>
      <c r="AT59" s="112" t="s">
        <v>34</v>
      </c>
      <c r="AU59" s="115"/>
      <c r="AV59" s="116"/>
      <c r="AW59" s="115"/>
      <c r="AX59" s="116"/>
      <c r="AY59" s="119"/>
      <c r="AZ59" s="118"/>
      <c r="BA59" s="117"/>
      <c r="BB59" s="118"/>
      <c r="BC59" s="115"/>
      <c r="BD59" s="116"/>
      <c r="BE59" s="154">
        <v>0</v>
      </c>
      <c r="BF59" s="155" t="s">
        <v>34</v>
      </c>
      <c r="BG59" s="111">
        <v>0</v>
      </c>
      <c r="BH59" s="112" t="s">
        <v>34</v>
      </c>
      <c r="BI59" s="115"/>
      <c r="BJ59" s="116"/>
      <c r="BK59" s="115"/>
      <c r="BL59" s="116"/>
      <c r="BM59" s="149"/>
      <c r="BN59" s="118"/>
      <c r="BO59" s="117"/>
      <c r="BP59" s="118"/>
      <c r="BQ59" s="70">
        <f t="shared" si="0"/>
        <v>0</v>
      </c>
      <c r="BR59" s="71">
        <f t="shared" ca="1" si="1"/>
        <v>0</v>
      </c>
      <c r="BS59" s="71">
        <f t="shared" si="2"/>
        <v>8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8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ca="1">SUM(BR8:BR59)</f>
        <v>0</v>
      </c>
      <c r="BS61" s="124">
        <f t="shared" ref="BS61:CA61" si="11">SUM(BS8:BS59)</f>
        <v>416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416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1829" priority="208" stopIfTrue="1" operator="equal">
      <formula>"Da"</formula>
    </cfRule>
    <cfRule type="cellIs" dxfId="1828" priority="209" stopIfTrue="1" operator="equal">
      <formula>"Ps"</formula>
    </cfRule>
    <cfRule type="cellIs" dxfId="1827" priority="210" stopIfTrue="1" operator="equal">
      <formula>"Va"</formula>
    </cfRule>
    <cfRule type="cellIs" dxfId="1826" priority="211" stopIfTrue="1" operator="equal">
      <formula>"LM"</formula>
    </cfRule>
  </conditionalFormatting>
  <conditionalFormatting sqref="AK8:AL58 AY8:AZ59 BM8:BN59 I8:L59">
    <cfRule type="cellIs" dxfId="1825" priority="202" stopIfTrue="1" operator="equal">
      <formula>"Au"</formula>
    </cfRule>
    <cfRule type="cellIs" dxfId="1824" priority="203" stopIfTrue="1" operator="equal">
      <formula>"Ad"</formula>
    </cfRule>
    <cfRule type="cellIs" dxfId="1823" priority="204" stopIfTrue="1" operator="equal">
      <formula>"Va"</formula>
    </cfRule>
    <cfRule type="cellIs" dxfId="1822" priority="205" stopIfTrue="1" operator="equal">
      <formula>"Lm"</formula>
    </cfRule>
    <cfRule type="cellIs" dxfId="1821" priority="206" stopIfTrue="1" operator="equal">
      <formula>"Pc"</formula>
    </cfRule>
    <cfRule type="cellIs" dxfId="1820" priority="207" stopIfTrue="1" operator="equal">
      <formula>"Fa"</formula>
    </cfRule>
  </conditionalFormatting>
  <conditionalFormatting sqref="AK59:AL59">
    <cfRule type="cellIs" dxfId="1819" priority="196" stopIfTrue="1" operator="equal">
      <formula>"Au"</formula>
    </cfRule>
    <cfRule type="cellIs" dxfId="1818" priority="197" stopIfTrue="1" operator="equal">
      <formula>"Ad"</formula>
    </cfRule>
    <cfRule type="cellIs" dxfId="1817" priority="198" stopIfTrue="1" operator="equal">
      <formula>"Va"</formula>
    </cfRule>
    <cfRule type="cellIs" dxfId="1816" priority="199" stopIfTrue="1" operator="equal">
      <formula>"Lm"</formula>
    </cfRule>
    <cfRule type="cellIs" dxfId="1815" priority="200" stopIfTrue="1" operator="equal">
      <formula>"Pc"</formula>
    </cfRule>
    <cfRule type="cellIs" dxfId="1814" priority="201" stopIfTrue="1" operator="equal">
      <formula>"Fa"</formula>
    </cfRule>
  </conditionalFormatting>
  <conditionalFormatting sqref="W8:X59">
    <cfRule type="cellIs" dxfId="1813" priority="190" stopIfTrue="1" operator="equal">
      <formula>"Au"</formula>
    </cfRule>
    <cfRule type="cellIs" dxfId="1812" priority="191" stopIfTrue="1" operator="equal">
      <formula>"Ad"</formula>
    </cfRule>
    <cfRule type="cellIs" dxfId="1811" priority="192" stopIfTrue="1" operator="equal">
      <formula>"Va"</formula>
    </cfRule>
    <cfRule type="cellIs" dxfId="1810" priority="193" stopIfTrue="1" operator="equal">
      <formula>"Lm"</formula>
    </cfRule>
    <cfRule type="cellIs" dxfId="1809" priority="194" stopIfTrue="1" operator="equal">
      <formula>"Pc"</formula>
    </cfRule>
    <cfRule type="cellIs" dxfId="1808" priority="195" stopIfTrue="1" operator="equal">
      <formula>"Fa"</formula>
    </cfRule>
  </conditionalFormatting>
  <conditionalFormatting sqref="BM8:BN59 AY8:AZ59 AK8:AL59 W8:X59 I8:L59">
    <cfRule type="cellIs" dxfId="1807" priority="189" stopIfTrue="1" operator="equal">
      <formula>"Cn"</formula>
    </cfRule>
  </conditionalFormatting>
  <conditionalFormatting sqref="BK8:BL59">
    <cfRule type="cellIs" dxfId="1806" priority="183" stopIfTrue="1" operator="equal">
      <formula>"Au"</formula>
    </cfRule>
    <cfRule type="cellIs" dxfId="1805" priority="184" stopIfTrue="1" operator="equal">
      <formula>"Ad"</formula>
    </cfRule>
    <cfRule type="cellIs" dxfId="1804" priority="185" stopIfTrue="1" operator="equal">
      <formula>"Va"</formula>
    </cfRule>
    <cfRule type="cellIs" dxfId="1803" priority="186" stopIfTrue="1" operator="equal">
      <formula>"Lm"</formula>
    </cfRule>
    <cfRule type="cellIs" dxfId="1802" priority="187" stopIfTrue="1" operator="equal">
      <formula>"Pc"</formula>
    </cfRule>
    <cfRule type="cellIs" dxfId="1801" priority="188" stopIfTrue="1" operator="equal">
      <formula>"Fa"</formula>
    </cfRule>
  </conditionalFormatting>
  <conditionalFormatting sqref="BI8:BJ59">
    <cfRule type="cellIs" dxfId="1800" priority="177" stopIfTrue="1" operator="equal">
      <formula>"Au"</formula>
    </cfRule>
    <cfRule type="cellIs" dxfId="1799" priority="178" stopIfTrue="1" operator="equal">
      <formula>"Ad"</formula>
    </cfRule>
    <cfRule type="cellIs" dxfId="1798" priority="179" stopIfTrue="1" operator="equal">
      <formula>"Va"</formula>
    </cfRule>
    <cfRule type="cellIs" dxfId="1797" priority="180" stopIfTrue="1" operator="equal">
      <formula>"Lm"</formula>
    </cfRule>
    <cfRule type="cellIs" dxfId="1796" priority="181" stopIfTrue="1" operator="equal">
      <formula>"Pc"</formula>
    </cfRule>
    <cfRule type="cellIs" dxfId="1795" priority="182" stopIfTrue="1" operator="equal">
      <formula>"Fa"</formula>
    </cfRule>
  </conditionalFormatting>
  <conditionalFormatting sqref="BI8:BL59">
    <cfRule type="cellIs" dxfId="1794" priority="176" stopIfTrue="1" operator="equal">
      <formula>"Cn"</formula>
    </cfRule>
  </conditionalFormatting>
  <conditionalFormatting sqref="BK8:BL59">
    <cfRule type="cellIs" dxfId="1793" priority="170" stopIfTrue="1" operator="equal">
      <formula>"Au"</formula>
    </cfRule>
    <cfRule type="cellIs" dxfId="1792" priority="171" stopIfTrue="1" operator="equal">
      <formula>"Ad"</formula>
    </cfRule>
    <cfRule type="cellIs" dxfId="1791" priority="172" stopIfTrue="1" operator="equal">
      <formula>"Va"</formula>
    </cfRule>
    <cfRule type="cellIs" dxfId="1790" priority="173" stopIfTrue="1" operator="equal">
      <formula>"Lm"</formula>
    </cfRule>
    <cfRule type="cellIs" dxfId="1789" priority="174" stopIfTrue="1" operator="equal">
      <formula>"Pc"</formula>
    </cfRule>
    <cfRule type="cellIs" dxfId="1788" priority="175" stopIfTrue="1" operator="equal">
      <formula>"Fa"</formula>
    </cfRule>
  </conditionalFormatting>
  <conditionalFormatting sqref="AW8:AX59">
    <cfRule type="cellIs" dxfId="1787" priority="164" stopIfTrue="1" operator="equal">
      <formula>"Au"</formula>
    </cfRule>
    <cfRule type="cellIs" dxfId="1786" priority="165" stopIfTrue="1" operator="equal">
      <formula>"Ad"</formula>
    </cfRule>
    <cfRule type="cellIs" dxfId="1785" priority="166" stopIfTrue="1" operator="equal">
      <formula>"Va"</formula>
    </cfRule>
    <cfRule type="cellIs" dxfId="1784" priority="167" stopIfTrue="1" operator="equal">
      <formula>"Lm"</formula>
    </cfRule>
    <cfRule type="cellIs" dxfId="1783" priority="168" stopIfTrue="1" operator="equal">
      <formula>"Pc"</formula>
    </cfRule>
    <cfRule type="cellIs" dxfId="1782" priority="169" stopIfTrue="1" operator="equal">
      <formula>"Fa"</formula>
    </cfRule>
  </conditionalFormatting>
  <conditionalFormatting sqref="AU8:AV59">
    <cfRule type="cellIs" dxfId="1781" priority="158" stopIfTrue="1" operator="equal">
      <formula>"Au"</formula>
    </cfRule>
    <cfRule type="cellIs" dxfId="1780" priority="159" stopIfTrue="1" operator="equal">
      <formula>"Ad"</formula>
    </cfRule>
    <cfRule type="cellIs" dxfId="1779" priority="160" stopIfTrue="1" operator="equal">
      <formula>"Va"</formula>
    </cfRule>
    <cfRule type="cellIs" dxfId="1778" priority="161" stopIfTrue="1" operator="equal">
      <formula>"Lm"</formula>
    </cfRule>
    <cfRule type="cellIs" dxfId="1777" priority="162" stopIfTrue="1" operator="equal">
      <formula>"Pc"</formula>
    </cfRule>
    <cfRule type="cellIs" dxfId="1776" priority="163" stopIfTrue="1" operator="equal">
      <formula>"Fa"</formula>
    </cfRule>
  </conditionalFormatting>
  <conditionalFormatting sqref="AU8:AX59">
    <cfRule type="cellIs" dxfId="1775" priority="157" stopIfTrue="1" operator="equal">
      <formula>"Cn"</formula>
    </cfRule>
  </conditionalFormatting>
  <conditionalFormatting sqref="AW8:AX59">
    <cfRule type="cellIs" dxfId="1774" priority="151" stopIfTrue="1" operator="equal">
      <formula>"Au"</formula>
    </cfRule>
    <cfRule type="cellIs" dxfId="1773" priority="152" stopIfTrue="1" operator="equal">
      <formula>"Ad"</formula>
    </cfRule>
    <cfRule type="cellIs" dxfId="1772" priority="153" stopIfTrue="1" operator="equal">
      <formula>"Va"</formula>
    </cfRule>
    <cfRule type="cellIs" dxfId="1771" priority="154" stopIfTrue="1" operator="equal">
      <formula>"Lm"</formula>
    </cfRule>
    <cfRule type="cellIs" dxfId="1770" priority="155" stopIfTrue="1" operator="equal">
      <formula>"Pc"</formula>
    </cfRule>
    <cfRule type="cellIs" dxfId="1769" priority="156" stopIfTrue="1" operator="equal">
      <formula>"Fa"</formula>
    </cfRule>
  </conditionalFormatting>
  <conditionalFormatting sqref="AI8:AJ59">
    <cfRule type="cellIs" dxfId="1768" priority="145" stopIfTrue="1" operator="equal">
      <formula>"Au"</formula>
    </cfRule>
    <cfRule type="cellIs" dxfId="1767" priority="146" stopIfTrue="1" operator="equal">
      <formula>"Ad"</formula>
    </cfRule>
    <cfRule type="cellIs" dxfId="1766" priority="147" stopIfTrue="1" operator="equal">
      <formula>"Va"</formula>
    </cfRule>
    <cfRule type="cellIs" dxfId="1765" priority="148" stopIfTrue="1" operator="equal">
      <formula>"Lm"</formula>
    </cfRule>
    <cfRule type="cellIs" dxfId="1764" priority="149" stopIfTrue="1" operator="equal">
      <formula>"Pc"</formula>
    </cfRule>
    <cfRule type="cellIs" dxfId="1763" priority="150" stopIfTrue="1" operator="equal">
      <formula>"Fa"</formula>
    </cfRule>
  </conditionalFormatting>
  <conditionalFormatting sqref="AG8:AH59">
    <cfRule type="cellIs" dxfId="1762" priority="139" stopIfTrue="1" operator="equal">
      <formula>"Au"</formula>
    </cfRule>
    <cfRule type="cellIs" dxfId="1761" priority="140" stopIfTrue="1" operator="equal">
      <formula>"Ad"</formula>
    </cfRule>
    <cfRule type="cellIs" dxfId="1760" priority="141" stopIfTrue="1" operator="equal">
      <formula>"Va"</formula>
    </cfRule>
    <cfRule type="cellIs" dxfId="1759" priority="142" stopIfTrue="1" operator="equal">
      <formula>"Lm"</formula>
    </cfRule>
    <cfRule type="cellIs" dxfId="1758" priority="143" stopIfTrue="1" operator="equal">
      <formula>"Pc"</formula>
    </cfRule>
    <cfRule type="cellIs" dxfId="1757" priority="144" stopIfTrue="1" operator="equal">
      <formula>"Fa"</formula>
    </cfRule>
  </conditionalFormatting>
  <conditionalFormatting sqref="AG8:AJ59">
    <cfRule type="cellIs" dxfId="1756" priority="138" stopIfTrue="1" operator="equal">
      <formula>"Cn"</formula>
    </cfRule>
  </conditionalFormatting>
  <conditionalFormatting sqref="AI8:AJ59">
    <cfRule type="cellIs" dxfId="1755" priority="132" stopIfTrue="1" operator="equal">
      <formula>"Au"</formula>
    </cfRule>
    <cfRule type="cellIs" dxfId="1754" priority="133" stopIfTrue="1" operator="equal">
      <formula>"Ad"</formula>
    </cfRule>
    <cfRule type="cellIs" dxfId="1753" priority="134" stopIfTrue="1" operator="equal">
      <formula>"Va"</formula>
    </cfRule>
    <cfRule type="cellIs" dxfId="1752" priority="135" stopIfTrue="1" operator="equal">
      <formula>"Lm"</formula>
    </cfRule>
    <cfRule type="cellIs" dxfId="1751" priority="136" stopIfTrue="1" operator="equal">
      <formula>"Pc"</formula>
    </cfRule>
    <cfRule type="cellIs" dxfId="1750" priority="137" stopIfTrue="1" operator="equal">
      <formula>"Fa"</formula>
    </cfRule>
  </conditionalFormatting>
  <conditionalFormatting sqref="U8:V59">
    <cfRule type="cellIs" dxfId="1749" priority="126" stopIfTrue="1" operator="equal">
      <formula>"Au"</formula>
    </cfRule>
    <cfRule type="cellIs" dxfId="1748" priority="127" stopIfTrue="1" operator="equal">
      <formula>"Ad"</formula>
    </cfRule>
    <cfRule type="cellIs" dxfId="1747" priority="128" stopIfTrue="1" operator="equal">
      <formula>"Va"</formula>
    </cfRule>
    <cfRule type="cellIs" dxfId="1746" priority="129" stopIfTrue="1" operator="equal">
      <formula>"Lm"</formula>
    </cfRule>
    <cfRule type="cellIs" dxfId="1745" priority="130" stopIfTrue="1" operator="equal">
      <formula>"Pc"</formula>
    </cfRule>
    <cfRule type="cellIs" dxfId="1744" priority="131" stopIfTrue="1" operator="equal">
      <formula>"Fa"</formula>
    </cfRule>
  </conditionalFormatting>
  <conditionalFormatting sqref="S8:T59">
    <cfRule type="cellIs" dxfId="1743" priority="120" stopIfTrue="1" operator="equal">
      <formula>"Au"</formula>
    </cfRule>
    <cfRule type="cellIs" dxfId="1742" priority="121" stopIfTrue="1" operator="equal">
      <formula>"Ad"</formula>
    </cfRule>
    <cfRule type="cellIs" dxfId="1741" priority="122" stopIfTrue="1" operator="equal">
      <formula>"Va"</formula>
    </cfRule>
    <cfRule type="cellIs" dxfId="1740" priority="123" stopIfTrue="1" operator="equal">
      <formula>"Lm"</formula>
    </cfRule>
    <cfRule type="cellIs" dxfId="1739" priority="124" stopIfTrue="1" operator="equal">
      <formula>"Pc"</formula>
    </cfRule>
    <cfRule type="cellIs" dxfId="1738" priority="125" stopIfTrue="1" operator="equal">
      <formula>"Fa"</formula>
    </cfRule>
  </conditionalFormatting>
  <conditionalFormatting sqref="S8:V59">
    <cfRule type="cellIs" dxfId="1737" priority="119" stopIfTrue="1" operator="equal">
      <formula>"Cn"</formula>
    </cfRule>
  </conditionalFormatting>
  <conditionalFormatting sqref="U8:V59">
    <cfRule type="cellIs" dxfId="1736" priority="113" stopIfTrue="1" operator="equal">
      <formula>"Au"</formula>
    </cfRule>
    <cfRule type="cellIs" dxfId="1735" priority="114" stopIfTrue="1" operator="equal">
      <formula>"Ad"</formula>
    </cfRule>
    <cfRule type="cellIs" dxfId="1734" priority="115" stopIfTrue="1" operator="equal">
      <formula>"Va"</formula>
    </cfRule>
    <cfRule type="cellIs" dxfId="1733" priority="116" stopIfTrue="1" operator="equal">
      <formula>"Lm"</formula>
    </cfRule>
    <cfRule type="cellIs" dxfId="1732" priority="117" stopIfTrue="1" operator="equal">
      <formula>"Pc"</formula>
    </cfRule>
    <cfRule type="cellIs" dxfId="1731" priority="118" stopIfTrue="1" operator="equal">
      <formula>"Fa"</formula>
    </cfRule>
  </conditionalFormatting>
  <conditionalFormatting sqref="M8:N59">
    <cfRule type="cellIs" dxfId="1730" priority="107" stopIfTrue="1" operator="equal">
      <formula>"Au"</formula>
    </cfRule>
    <cfRule type="cellIs" dxfId="1729" priority="108" stopIfTrue="1" operator="equal">
      <formula>"Ad"</formula>
    </cfRule>
    <cfRule type="cellIs" dxfId="1728" priority="109" stopIfTrue="1" operator="equal">
      <formula>"Va"</formula>
    </cfRule>
    <cfRule type="cellIs" dxfId="1727" priority="110" stopIfTrue="1" operator="equal">
      <formula>"Lm"</formula>
    </cfRule>
    <cfRule type="cellIs" dxfId="1726" priority="111" stopIfTrue="1" operator="equal">
      <formula>"Pc"</formula>
    </cfRule>
    <cfRule type="cellIs" dxfId="1725" priority="112" stopIfTrue="1" operator="equal">
      <formula>"Fa"</formula>
    </cfRule>
  </conditionalFormatting>
  <conditionalFormatting sqref="M8:N59">
    <cfRule type="cellIs" dxfId="1724" priority="106" stopIfTrue="1" operator="equal">
      <formula>"Cn"</formula>
    </cfRule>
  </conditionalFormatting>
  <conditionalFormatting sqref="Y8:Z59">
    <cfRule type="cellIs" dxfId="1723" priority="100" stopIfTrue="1" operator="equal">
      <formula>"Au"</formula>
    </cfRule>
    <cfRule type="cellIs" dxfId="1722" priority="101" stopIfTrue="1" operator="equal">
      <formula>"Ad"</formula>
    </cfRule>
    <cfRule type="cellIs" dxfId="1721" priority="102" stopIfTrue="1" operator="equal">
      <formula>"Va"</formula>
    </cfRule>
    <cfRule type="cellIs" dxfId="1720" priority="103" stopIfTrue="1" operator="equal">
      <formula>"Lm"</formula>
    </cfRule>
    <cfRule type="cellIs" dxfId="1719" priority="104" stopIfTrue="1" operator="equal">
      <formula>"Pc"</formula>
    </cfRule>
    <cfRule type="cellIs" dxfId="1718" priority="105" stopIfTrue="1" operator="equal">
      <formula>"Fa"</formula>
    </cfRule>
  </conditionalFormatting>
  <conditionalFormatting sqref="Y8:Z59">
    <cfRule type="cellIs" dxfId="1717" priority="99" stopIfTrue="1" operator="equal">
      <formula>"Cn"</formula>
    </cfRule>
  </conditionalFormatting>
  <conditionalFormatting sqref="AA8:AB59">
    <cfRule type="cellIs" dxfId="1716" priority="93" stopIfTrue="1" operator="equal">
      <formula>"Au"</formula>
    </cfRule>
    <cfRule type="cellIs" dxfId="1715" priority="94" stopIfTrue="1" operator="equal">
      <formula>"Ad"</formula>
    </cfRule>
    <cfRule type="cellIs" dxfId="1714" priority="95" stopIfTrue="1" operator="equal">
      <formula>"Va"</formula>
    </cfRule>
    <cfRule type="cellIs" dxfId="1713" priority="96" stopIfTrue="1" operator="equal">
      <formula>"Lm"</formula>
    </cfRule>
    <cfRule type="cellIs" dxfId="1712" priority="97" stopIfTrue="1" operator="equal">
      <formula>"Pc"</formula>
    </cfRule>
    <cfRule type="cellIs" dxfId="1711" priority="98" stopIfTrue="1" operator="equal">
      <formula>"Fa"</formula>
    </cfRule>
  </conditionalFormatting>
  <conditionalFormatting sqref="AA8:AB59">
    <cfRule type="cellIs" dxfId="1710" priority="92" stopIfTrue="1" operator="equal">
      <formula>"Cn"</formula>
    </cfRule>
  </conditionalFormatting>
  <conditionalFormatting sqref="AM8:AN59">
    <cfRule type="cellIs" dxfId="1709" priority="86" stopIfTrue="1" operator="equal">
      <formula>"Au"</formula>
    </cfRule>
    <cfRule type="cellIs" dxfId="1708" priority="87" stopIfTrue="1" operator="equal">
      <formula>"Ad"</formula>
    </cfRule>
    <cfRule type="cellIs" dxfId="1707" priority="88" stopIfTrue="1" operator="equal">
      <formula>"Va"</formula>
    </cfRule>
    <cfRule type="cellIs" dxfId="1706" priority="89" stopIfTrue="1" operator="equal">
      <formula>"Lm"</formula>
    </cfRule>
    <cfRule type="cellIs" dxfId="1705" priority="90" stopIfTrue="1" operator="equal">
      <formula>"Pc"</formula>
    </cfRule>
    <cfRule type="cellIs" dxfId="1704" priority="91" stopIfTrue="1" operator="equal">
      <formula>"Fa"</formula>
    </cfRule>
  </conditionalFormatting>
  <conditionalFormatting sqref="AM8:AN59">
    <cfRule type="cellIs" dxfId="1703" priority="85" stopIfTrue="1" operator="equal">
      <formula>"Cn"</formula>
    </cfRule>
  </conditionalFormatting>
  <conditionalFormatting sqref="AO8:AP59">
    <cfRule type="cellIs" dxfId="1702" priority="79" stopIfTrue="1" operator="equal">
      <formula>"Au"</formula>
    </cfRule>
    <cfRule type="cellIs" dxfId="1701" priority="80" stopIfTrue="1" operator="equal">
      <formula>"Ad"</formula>
    </cfRule>
    <cfRule type="cellIs" dxfId="1700" priority="81" stopIfTrue="1" operator="equal">
      <formula>"Va"</formula>
    </cfRule>
    <cfRule type="cellIs" dxfId="1699" priority="82" stopIfTrue="1" operator="equal">
      <formula>"Lm"</formula>
    </cfRule>
    <cfRule type="cellIs" dxfId="1698" priority="83" stopIfTrue="1" operator="equal">
      <formula>"Pc"</formula>
    </cfRule>
    <cfRule type="cellIs" dxfId="1697" priority="84" stopIfTrue="1" operator="equal">
      <formula>"Fa"</formula>
    </cfRule>
  </conditionalFormatting>
  <conditionalFormatting sqref="AO8:AP59">
    <cfRule type="cellIs" dxfId="1696" priority="78" stopIfTrue="1" operator="equal">
      <formula>"Cn"</formula>
    </cfRule>
  </conditionalFormatting>
  <conditionalFormatting sqref="BA8:BB59">
    <cfRule type="cellIs" dxfId="1695" priority="72" stopIfTrue="1" operator="equal">
      <formula>"Au"</formula>
    </cfRule>
    <cfRule type="cellIs" dxfId="1694" priority="73" stopIfTrue="1" operator="equal">
      <formula>"Ad"</formula>
    </cfRule>
    <cfRule type="cellIs" dxfId="1693" priority="74" stopIfTrue="1" operator="equal">
      <formula>"Va"</formula>
    </cfRule>
    <cfRule type="cellIs" dxfId="1692" priority="75" stopIfTrue="1" operator="equal">
      <formula>"Lm"</formula>
    </cfRule>
    <cfRule type="cellIs" dxfId="1691" priority="76" stopIfTrue="1" operator="equal">
      <formula>"Pc"</formula>
    </cfRule>
    <cfRule type="cellIs" dxfId="1690" priority="77" stopIfTrue="1" operator="equal">
      <formula>"Fa"</formula>
    </cfRule>
  </conditionalFormatting>
  <conditionalFormatting sqref="BA8:BB59">
    <cfRule type="cellIs" dxfId="1689" priority="71" stopIfTrue="1" operator="equal">
      <formula>"Cn"</formula>
    </cfRule>
  </conditionalFormatting>
  <conditionalFormatting sqref="BC8:BD59">
    <cfRule type="cellIs" dxfId="1688" priority="65" stopIfTrue="1" operator="equal">
      <formula>"Au"</formula>
    </cfRule>
    <cfRule type="cellIs" dxfId="1687" priority="66" stopIfTrue="1" operator="equal">
      <formula>"Ad"</formula>
    </cfRule>
    <cfRule type="cellIs" dxfId="1686" priority="67" stopIfTrue="1" operator="equal">
      <formula>"Va"</formula>
    </cfRule>
    <cfRule type="cellIs" dxfId="1685" priority="68" stopIfTrue="1" operator="equal">
      <formula>"Lm"</formula>
    </cfRule>
    <cfRule type="cellIs" dxfId="1684" priority="69" stopIfTrue="1" operator="equal">
      <formula>"Pc"</formula>
    </cfRule>
    <cfRule type="cellIs" dxfId="1683" priority="70" stopIfTrue="1" operator="equal">
      <formula>"Fa"</formula>
    </cfRule>
  </conditionalFormatting>
  <conditionalFormatting sqref="BC8:BD59">
    <cfRule type="cellIs" dxfId="1682" priority="64" stopIfTrue="1" operator="equal">
      <formula>"Cn"</formula>
    </cfRule>
  </conditionalFormatting>
  <conditionalFormatting sqref="BO8:BP59">
    <cfRule type="cellIs" dxfId="1681" priority="58" stopIfTrue="1" operator="equal">
      <formula>"Au"</formula>
    </cfRule>
    <cfRule type="cellIs" dxfId="1680" priority="59" stopIfTrue="1" operator="equal">
      <formula>"Ad"</formula>
    </cfRule>
    <cfRule type="cellIs" dxfId="1679" priority="60" stopIfTrue="1" operator="equal">
      <formula>"Va"</formula>
    </cfRule>
    <cfRule type="cellIs" dxfId="1678" priority="61" stopIfTrue="1" operator="equal">
      <formula>"Lm"</formula>
    </cfRule>
    <cfRule type="cellIs" dxfId="1677" priority="62" stopIfTrue="1" operator="equal">
      <formula>"Pc"</formula>
    </cfRule>
    <cfRule type="cellIs" dxfId="1676" priority="63" stopIfTrue="1" operator="equal">
      <formula>"Fa"</formula>
    </cfRule>
  </conditionalFormatting>
  <conditionalFormatting sqref="BO8:BP59">
    <cfRule type="cellIs" dxfId="1675" priority="57" stopIfTrue="1" operator="equal">
      <formula>"Cn"</formula>
    </cfRule>
  </conditionalFormatting>
  <conditionalFormatting sqref="O8:P59">
    <cfRule type="cellIs" dxfId="1674" priority="51" stopIfTrue="1" operator="equal">
      <formula>"Au"</formula>
    </cfRule>
    <cfRule type="cellIs" dxfId="1673" priority="52" stopIfTrue="1" operator="equal">
      <formula>"Ad"</formula>
    </cfRule>
    <cfRule type="cellIs" dxfId="1672" priority="53" stopIfTrue="1" operator="equal">
      <formula>"Va"</formula>
    </cfRule>
    <cfRule type="cellIs" dxfId="1671" priority="54" stopIfTrue="1" operator="equal">
      <formula>"Lm"</formula>
    </cfRule>
    <cfRule type="cellIs" dxfId="1670" priority="55" stopIfTrue="1" operator="equal">
      <formula>"Pc"</formula>
    </cfRule>
    <cfRule type="cellIs" dxfId="1669" priority="56" stopIfTrue="1" operator="equal">
      <formula>"Fa"</formula>
    </cfRule>
  </conditionalFormatting>
  <conditionalFormatting sqref="O8:P59">
    <cfRule type="cellIs" dxfId="1668" priority="50" stopIfTrue="1" operator="equal">
      <formula>"Cn"</formula>
    </cfRule>
  </conditionalFormatting>
  <conditionalFormatting sqref="Q8:R59">
    <cfRule type="cellIs" dxfId="1667" priority="44" stopIfTrue="1" operator="equal">
      <formula>"Au"</formula>
    </cfRule>
    <cfRule type="cellIs" dxfId="1666" priority="45" stopIfTrue="1" operator="equal">
      <formula>"Ad"</formula>
    </cfRule>
    <cfRule type="cellIs" dxfId="1665" priority="46" stopIfTrue="1" operator="equal">
      <formula>"Va"</formula>
    </cfRule>
    <cfRule type="cellIs" dxfId="1664" priority="47" stopIfTrue="1" operator="equal">
      <formula>"Lm"</formula>
    </cfRule>
    <cfRule type="cellIs" dxfId="1663" priority="48" stopIfTrue="1" operator="equal">
      <formula>"Pc"</formula>
    </cfRule>
    <cfRule type="cellIs" dxfId="1662" priority="49" stopIfTrue="1" operator="equal">
      <formula>"Fa"</formula>
    </cfRule>
  </conditionalFormatting>
  <conditionalFormatting sqref="Q8:R59">
    <cfRule type="cellIs" dxfId="1661" priority="43" stopIfTrue="1" operator="equal">
      <formula>"Cn"</formula>
    </cfRule>
  </conditionalFormatting>
  <conditionalFormatting sqref="AC8:AD59">
    <cfRule type="cellIs" dxfId="1660" priority="37" stopIfTrue="1" operator="equal">
      <formula>"Au"</formula>
    </cfRule>
    <cfRule type="cellIs" dxfId="1659" priority="38" stopIfTrue="1" operator="equal">
      <formula>"Ad"</formula>
    </cfRule>
    <cfRule type="cellIs" dxfId="1658" priority="39" stopIfTrue="1" operator="equal">
      <formula>"Va"</formula>
    </cfRule>
    <cfRule type="cellIs" dxfId="1657" priority="40" stopIfTrue="1" operator="equal">
      <formula>"Lm"</formula>
    </cfRule>
    <cfRule type="cellIs" dxfId="1656" priority="41" stopIfTrue="1" operator="equal">
      <formula>"Pc"</formula>
    </cfRule>
    <cfRule type="cellIs" dxfId="1655" priority="42" stopIfTrue="1" operator="equal">
      <formula>"Fa"</formula>
    </cfRule>
  </conditionalFormatting>
  <conditionalFormatting sqref="AC8:AD59">
    <cfRule type="cellIs" dxfId="1654" priority="36" stopIfTrue="1" operator="equal">
      <formula>"Cn"</formula>
    </cfRule>
  </conditionalFormatting>
  <conditionalFormatting sqref="AE8:AF59">
    <cfRule type="cellIs" dxfId="1653" priority="30" stopIfTrue="1" operator="equal">
      <formula>"Au"</formula>
    </cfRule>
    <cfRule type="cellIs" dxfId="1652" priority="31" stopIfTrue="1" operator="equal">
      <formula>"Ad"</formula>
    </cfRule>
    <cfRule type="cellIs" dxfId="1651" priority="32" stopIfTrue="1" operator="equal">
      <formula>"Va"</formula>
    </cfRule>
    <cfRule type="cellIs" dxfId="1650" priority="33" stopIfTrue="1" operator="equal">
      <formula>"Lm"</formula>
    </cfRule>
    <cfRule type="cellIs" dxfId="1649" priority="34" stopIfTrue="1" operator="equal">
      <formula>"Pc"</formula>
    </cfRule>
    <cfRule type="cellIs" dxfId="1648" priority="35" stopIfTrue="1" operator="equal">
      <formula>"Fa"</formula>
    </cfRule>
  </conditionalFormatting>
  <conditionalFormatting sqref="AE8:AF59">
    <cfRule type="cellIs" dxfId="1647" priority="29" stopIfTrue="1" operator="equal">
      <formula>"Cn"</formula>
    </cfRule>
  </conditionalFormatting>
  <conditionalFormatting sqref="AQ8:AR59">
    <cfRule type="cellIs" dxfId="1646" priority="23" stopIfTrue="1" operator="equal">
      <formula>"Au"</formula>
    </cfRule>
    <cfRule type="cellIs" dxfId="1645" priority="24" stopIfTrue="1" operator="equal">
      <formula>"Ad"</formula>
    </cfRule>
    <cfRule type="cellIs" dxfId="1644" priority="25" stopIfTrue="1" operator="equal">
      <formula>"Va"</formula>
    </cfRule>
    <cfRule type="cellIs" dxfId="1643" priority="26" stopIfTrue="1" operator="equal">
      <formula>"Lm"</formula>
    </cfRule>
    <cfRule type="cellIs" dxfId="1642" priority="27" stopIfTrue="1" operator="equal">
      <formula>"Pc"</formula>
    </cfRule>
    <cfRule type="cellIs" dxfId="1641" priority="28" stopIfTrue="1" operator="equal">
      <formula>"Fa"</formula>
    </cfRule>
  </conditionalFormatting>
  <conditionalFormatting sqref="AQ8:AR59">
    <cfRule type="cellIs" dxfId="1640" priority="22" stopIfTrue="1" operator="equal">
      <formula>"Cn"</formula>
    </cfRule>
  </conditionalFormatting>
  <conditionalFormatting sqref="AS8:AT59">
    <cfRule type="cellIs" dxfId="1639" priority="16" stopIfTrue="1" operator="equal">
      <formula>"Au"</formula>
    </cfRule>
    <cfRule type="cellIs" dxfId="1638" priority="17" stopIfTrue="1" operator="equal">
      <formula>"Ad"</formula>
    </cfRule>
    <cfRule type="cellIs" dxfId="1637" priority="18" stopIfTrue="1" operator="equal">
      <formula>"Va"</formula>
    </cfRule>
    <cfRule type="cellIs" dxfId="1636" priority="19" stopIfTrue="1" operator="equal">
      <formula>"Lm"</formula>
    </cfRule>
    <cfRule type="cellIs" dxfId="1635" priority="20" stopIfTrue="1" operator="equal">
      <formula>"Pc"</formula>
    </cfRule>
    <cfRule type="cellIs" dxfId="1634" priority="21" stopIfTrue="1" operator="equal">
      <formula>"Fa"</formula>
    </cfRule>
  </conditionalFormatting>
  <conditionalFormatting sqref="AS8:AT59">
    <cfRule type="cellIs" dxfId="1633" priority="15" stopIfTrue="1" operator="equal">
      <formula>"Cn"</formula>
    </cfRule>
  </conditionalFormatting>
  <conditionalFormatting sqref="BE8:BF59">
    <cfRule type="cellIs" dxfId="1632" priority="9" stopIfTrue="1" operator="equal">
      <formula>"Au"</formula>
    </cfRule>
    <cfRule type="cellIs" dxfId="1631" priority="10" stopIfTrue="1" operator="equal">
      <formula>"Ad"</formula>
    </cfRule>
    <cfRule type="cellIs" dxfId="1630" priority="11" stopIfTrue="1" operator="equal">
      <formula>"Va"</formula>
    </cfRule>
    <cfRule type="cellIs" dxfId="1629" priority="12" stopIfTrue="1" operator="equal">
      <formula>"Lm"</formula>
    </cfRule>
    <cfRule type="cellIs" dxfId="1628" priority="13" stopIfTrue="1" operator="equal">
      <formula>"Pc"</formula>
    </cfRule>
    <cfRule type="cellIs" dxfId="1627" priority="14" stopIfTrue="1" operator="equal">
      <formula>"Fa"</formula>
    </cfRule>
  </conditionalFormatting>
  <conditionalFormatting sqref="BE8:BF59">
    <cfRule type="cellIs" dxfId="1626" priority="8" stopIfTrue="1" operator="equal">
      <formula>"Cn"</formula>
    </cfRule>
  </conditionalFormatting>
  <conditionalFormatting sqref="BG8:BH59">
    <cfRule type="cellIs" dxfId="1625" priority="2" stopIfTrue="1" operator="equal">
      <formula>"Au"</formula>
    </cfRule>
    <cfRule type="cellIs" dxfId="1624" priority="3" stopIfTrue="1" operator="equal">
      <formula>"Ad"</formula>
    </cfRule>
    <cfRule type="cellIs" dxfId="1623" priority="4" stopIfTrue="1" operator="equal">
      <formula>"Va"</formula>
    </cfRule>
    <cfRule type="cellIs" dxfId="1622" priority="5" stopIfTrue="1" operator="equal">
      <formula>"Lm"</formula>
    </cfRule>
    <cfRule type="cellIs" dxfId="1621" priority="6" stopIfTrue="1" operator="equal">
      <formula>"Pc"</formula>
    </cfRule>
    <cfRule type="cellIs" dxfId="1620" priority="7" stopIfTrue="1" operator="equal">
      <formula>"Fa"</formula>
    </cfRule>
  </conditionalFormatting>
  <conditionalFormatting sqref="BG8:BH59">
    <cfRule type="cellIs" dxfId="1619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CC64"/>
  <sheetViews>
    <sheetView zoomScale="80" zoomScaleNormal="80" workbookViewId="0">
      <pane xSplit="7" ySplit="7" topLeftCell="H47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58" sqref="C5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234</v>
      </c>
      <c r="E4" s="14"/>
      <c r="F4" s="14"/>
      <c r="G4" s="15"/>
      <c r="H4" s="16"/>
      <c r="I4" s="284" t="s">
        <v>7</v>
      </c>
      <c r="J4" s="285"/>
      <c r="K4" s="316" t="s">
        <v>8</v>
      </c>
      <c r="L4" s="317"/>
      <c r="M4" s="316" t="s">
        <v>2</v>
      </c>
      <c r="N4" s="317"/>
      <c r="O4" s="284" t="s">
        <v>3</v>
      </c>
      <c r="P4" s="285"/>
      <c r="Q4" s="284" t="s">
        <v>4</v>
      </c>
      <c r="R4" s="285"/>
      <c r="S4" s="284" t="s">
        <v>5</v>
      </c>
      <c r="T4" s="285"/>
      <c r="U4" s="284" t="s">
        <v>6</v>
      </c>
      <c r="V4" s="285"/>
      <c r="W4" s="284" t="s">
        <v>7</v>
      </c>
      <c r="X4" s="285"/>
      <c r="Y4" s="316" t="s">
        <v>8</v>
      </c>
      <c r="Z4" s="317"/>
      <c r="AA4" s="316" t="s">
        <v>2</v>
      </c>
      <c r="AB4" s="317"/>
      <c r="AC4" s="284" t="s">
        <v>3</v>
      </c>
      <c r="AD4" s="285"/>
      <c r="AE4" s="284" t="s">
        <v>4</v>
      </c>
      <c r="AF4" s="285"/>
      <c r="AG4" s="284" t="s">
        <v>5</v>
      </c>
      <c r="AH4" s="285"/>
      <c r="AI4" s="284" t="s">
        <v>6</v>
      </c>
      <c r="AJ4" s="285"/>
      <c r="AK4" s="284" t="s">
        <v>7</v>
      </c>
      <c r="AL4" s="285"/>
      <c r="AM4" s="316" t="s">
        <v>8</v>
      </c>
      <c r="AN4" s="317"/>
      <c r="AO4" s="316" t="s">
        <v>2</v>
      </c>
      <c r="AP4" s="317"/>
      <c r="AQ4" s="284" t="s">
        <v>3</v>
      </c>
      <c r="AR4" s="285"/>
      <c r="AS4" s="284" t="s">
        <v>4</v>
      </c>
      <c r="AT4" s="285"/>
      <c r="AU4" s="284" t="s">
        <v>5</v>
      </c>
      <c r="AV4" s="285"/>
      <c r="AW4" s="284" t="s">
        <v>6</v>
      </c>
      <c r="AX4" s="285"/>
      <c r="AY4" s="284" t="s">
        <v>7</v>
      </c>
      <c r="AZ4" s="285"/>
      <c r="BA4" s="316" t="s">
        <v>8</v>
      </c>
      <c r="BB4" s="317"/>
      <c r="BC4" s="316" t="s">
        <v>2</v>
      </c>
      <c r="BD4" s="317"/>
      <c r="BE4" s="284" t="s">
        <v>3</v>
      </c>
      <c r="BF4" s="285"/>
      <c r="BG4" s="284" t="s">
        <v>4</v>
      </c>
      <c r="BH4" s="285"/>
      <c r="BI4" s="284" t="s">
        <v>5</v>
      </c>
      <c r="BJ4" s="285"/>
      <c r="BK4" s="284" t="s">
        <v>6</v>
      </c>
      <c r="BL4" s="285"/>
      <c r="BM4" s="284" t="s">
        <v>7</v>
      </c>
      <c r="BN4" s="285"/>
      <c r="BO4" s="316" t="s">
        <v>8</v>
      </c>
      <c r="BP4" s="317"/>
      <c r="BQ4" s="316" t="s">
        <v>2</v>
      </c>
      <c r="BR4" s="317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45261</v>
      </c>
      <c r="J5" s="278"/>
      <c r="K5" s="279">
        <v>45262</v>
      </c>
      <c r="L5" s="280"/>
      <c r="M5" s="279">
        <v>45263</v>
      </c>
      <c r="N5" s="280"/>
      <c r="O5" s="277">
        <v>45264</v>
      </c>
      <c r="P5" s="278"/>
      <c r="Q5" s="277">
        <v>45265</v>
      </c>
      <c r="R5" s="278"/>
      <c r="S5" s="277">
        <v>45266</v>
      </c>
      <c r="T5" s="278"/>
      <c r="U5" s="277">
        <v>45267</v>
      </c>
      <c r="V5" s="278"/>
      <c r="W5" s="277">
        <v>45268</v>
      </c>
      <c r="X5" s="278"/>
      <c r="Y5" s="279">
        <v>45269</v>
      </c>
      <c r="Z5" s="280"/>
      <c r="AA5" s="279">
        <v>45270</v>
      </c>
      <c r="AB5" s="280"/>
      <c r="AC5" s="277">
        <v>45271</v>
      </c>
      <c r="AD5" s="278"/>
      <c r="AE5" s="277">
        <v>45272</v>
      </c>
      <c r="AF5" s="278"/>
      <c r="AG5" s="277">
        <v>45273</v>
      </c>
      <c r="AH5" s="278"/>
      <c r="AI5" s="277">
        <v>45274</v>
      </c>
      <c r="AJ5" s="278"/>
      <c r="AK5" s="277">
        <v>45275</v>
      </c>
      <c r="AL5" s="278"/>
      <c r="AM5" s="279">
        <v>45276</v>
      </c>
      <c r="AN5" s="280"/>
      <c r="AO5" s="279">
        <v>45277</v>
      </c>
      <c r="AP5" s="280"/>
      <c r="AQ5" s="277">
        <v>45278</v>
      </c>
      <c r="AR5" s="278"/>
      <c r="AS5" s="277">
        <v>45279</v>
      </c>
      <c r="AT5" s="278"/>
      <c r="AU5" s="277">
        <v>45280</v>
      </c>
      <c r="AV5" s="278"/>
      <c r="AW5" s="277">
        <v>45281</v>
      </c>
      <c r="AX5" s="278"/>
      <c r="AY5" s="277">
        <v>45282</v>
      </c>
      <c r="AZ5" s="278"/>
      <c r="BA5" s="279">
        <v>45283</v>
      </c>
      <c r="BB5" s="280"/>
      <c r="BC5" s="279">
        <v>45284</v>
      </c>
      <c r="BD5" s="280"/>
      <c r="BE5" s="277">
        <v>45285</v>
      </c>
      <c r="BF5" s="278"/>
      <c r="BG5" s="277">
        <v>45286</v>
      </c>
      <c r="BH5" s="278"/>
      <c r="BI5" s="277">
        <v>45287</v>
      </c>
      <c r="BJ5" s="278"/>
      <c r="BK5" s="277">
        <v>45288</v>
      </c>
      <c r="BL5" s="278"/>
      <c r="BM5" s="277">
        <v>45289</v>
      </c>
      <c r="BN5" s="278"/>
      <c r="BO5" s="279">
        <v>45290</v>
      </c>
      <c r="BP5" s="280"/>
      <c r="BQ5" s="279">
        <v>45291</v>
      </c>
      <c r="BR5" s="280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18" t="s">
        <v>21</v>
      </c>
      <c r="BR6" s="28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7">
        <v>0</v>
      </c>
      <c r="L8" s="68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67">
        <v>0</v>
      </c>
      <c r="Z8" s="68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3"/>
      <c r="AL8" s="64"/>
      <c r="AM8" s="67">
        <v>0</v>
      </c>
      <c r="AN8" s="68" t="s">
        <v>34</v>
      </c>
      <c r="AO8" s="67">
        <v>0</v>
      </c>
      <c r="AP8" s="68" t="s">
        <v>34</v>
      </c>
      <c r="AQ8" s="63"/>
      <c r="AR8" s="64"/>
      <c r="AS8" s="63"/>
      <c r="AT8" s="64"/>
      <c r="AU8" s="63"/>
      <c r="AV8" s="64"/>
      <c r="AW8" s="63"/>
      <c r="AX8" s="64"/>
      <c r="AY8" s="63"/>
      <c r="AZ8" s="64"/>
      <c r="BA8" s="67">
        <v>0</v>
      </c>
      <c r="BB8" s="68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63"/>
      <c r="BN8" s="64"/>
      <c r="BO8" s="67">
        <v>0</v>
      </c>
      <c r="BP8" s="68" t="s">
        <v>34</v>
      </c>
      <c r="BQ8" s="67">
        <v>0</v>
      </c>
      <c r="BR8" s="68" t="s">
        <v>34</v>
      </c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2"/>
      <c r="J9" s="83"/>
      <c r="K9" s="78">
        <v>0</v>
      </c>
      <c r="L9" s="79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78">
        <v>0</v>
      </c>
      <c r="Z9" s="79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2"/>
      <c r="AL9" s="83"/>
      <c r="AM9" s="78">
        <v>0</v>
      </c>
      <c r="AN9" s="79" t="s">
        <v>34</v>
      </c>
      <c r="AO9" s="78">
        <v>0</v>
      </c>
      <c r="AP9" s="79" t="s">
        <v>34</v>
      </c>
      <c r="AQ9" s="82"/>
      <c r="AR9" s="83"/>
      <c r="AS9" s="82"/>
      <c r="AT9" s="83"/>
      <c r="AU9" s="82"/>
      <c r="AV9" s="83"/>
      <c r="AW9" s="82"/>
      <c r="AX9" s="83"/>
      <c r="AY9" s="82"/>
      <c r="AZ9" s="83"/>
      <c r="BA9" s="78">
        <v>0</v>
      </c>
      <c r="BB9" s="79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82"/>
      <c r="BN9" s="83"/>
      <c r="BO9" s="78">
        <v>0</v>
      </c>
      <c r="BP9" s="79" t="s">
        <v>34</v>
      </c>
      <c r="BQ9" s="78">
        <v>0</v>
      </c>
      <c r="BR9" s="79" t="s">
        <v>34</v>
      </c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2"/>
      <c r="J10" s="83"/>
      <c r="K10" s="78">
        <v>0</v>
      </c>
      <c r="L10" s="79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78">
        <v>0</v>
      </c>
      <c r="Z10" s="79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2"/>
      <c r="AL10" s="83"/>
      <c r="AM10" s="78">
        <v>0</v>
      </c>
      <c r="AN10" s="79" t="s">
        <v>34</v>
      </c>
      <c r="AO10" s="78">
        <v>0</v>
      </c>
      <c r="AP10" s="79" t="s">
        <v>34</v>
      </c>
      <c r="AQ10" s="82"/>
      <c r="AR10" s="83"/>
      <c r="AS10" s="82"/>
      <c r="AT10" s="83"/>
      <c r="AU10" s="82"/>
      <c r="AV10" s="83"/>
      <c r="AW10" s="82"/>
      <c r="AX10" s="83"/>
      <c r="AY10" s="82"/>
      <c r="AZ10" s="83"/>
      <c r="BA10" s="78">
        <v>0</v>
      </c>
      <c r="BB10" s="79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82"/>
      <c r="BN10" s="83"/>
      <c r="BO10" s="78">
        <v>0</v>
      </c>
      <c r="BP10" s="79" t="s">
        <v>34</v>
      </c>
      <c r="BQ10" s="78">
        <v>0</v>
      </c>
      <c r="BR10" s="79" t="s">
        <v>34</v>
      </c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78">
        <v>0</v>
      </c>
      <c r="L11" s="79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78">
        <v>0</v>
      </c>
      <c r="Z11" s="79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2"/>
      <c r="AL11" s="83"/>
      <c r="AM11" s="78">
        <v>0</v>
      </c>
      <c r="AN11" s="79" t="s">
        <v>34</v>
      </c>
      <c r="AO11" s="78">
        <v>0</v>
      </c>
      <c r="AP11" s="79" t="s">
        <v>34</v>
      </c>
      <c r="AQ11" s="82"/>
      <c r="AR11" s="83"/>
      <c r="AS11" s="82"/>
      <c r="AT11" s="83"/>
      <c r="AU11" s="82"/>
      <c r="AV11" s="83"/>
      <c r="AW11" s="82"/>
      <c r="AX11" s="83"/>
      <c r="AY11" s="82"/>
      <c r="AZ11" s="83"/>
      <c r="BA11" s="78">
        <v>0</v>
      </c>
      <c r="BB11" s="79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82"/>
      <c r="BN11" s="83"/>
      <c r="BO11" s="78">
        <v>0</v>
      </c>
      <c r="BP11" s="79" t="s">
        <v>34</v>
      </c>
      <c r="BQ11" s="78">
        <v>0</v>
      </c>
      <c r="BR11" s="79" t="s">
        <v>34</v>
      </c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2"/>
      <c r="J12" s="83"/>
      <c r="K12" s="78">
        <v>0</v>
      </c>
      <c r="L12" s="79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78">
        <v>0</v>
      </c>
      <c r="Z12" s="79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2"/>
      <c r="AL12" s="83"/>
      <c r="AM12" s="78">
        <v>0</v>
      </c>
      <c r="AN12" s="79" t="s">
        <v>34</v>
      </c>
      <c r="AO12" s="78">
        <v>0</v>
      </c>
      <c r="AP12" s="79" t="s">
        <v>34</v>
      </c>
      <c r="AQ12" s="82"/>
      <c r="AR12" s="83"/>
      <c r="AS12" s="82"/>
      <c r="AT12" s="83"/>
      <c r="AU12" s="82"/>
      <c r="AV12" s="83"/>
      <c r="AW12" s="82"/>
      <c r="AX12" s="83"/>
      <c r="AY12" s="82"/>
      <c r="AZ12" s="83"/>
      <c r="BA12" s="78">
        <v>0</v>
      </c>
      <c r="BB12" s="79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82"/>
      <c r="BN12" s="83"/>
      <c r="BO12" s="78">
        <v>0</v>
      </c>
      <c r="BP12" s="79" t="s">
        <v>34</v>
      </c>
      <c r="BQ12" s="78">
        <v>0</v>
      </c>
      <c r="BR12" s="79" t="s">
        <v>34</v>
      </c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2"/>
      <c r="J13" s="83"/>
      <c r="K13" s="78">
        <v>0</v>
      </c>
      <c r="L13" s="79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78">
        <v>0</v>
      </c>
      <c r="Z13" s="79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2"/>
      <c r="AL13" s="83"/>
      <c r="AM13" s="78">
        <v>0</v>
      </c>
      <c r="AN13" s="79" t="s">
        <v>34</v>
      </c>
      <c r="AO13" s="78">
        <v>0</v>
      </c>
      <c r="AP13" s="79" t="s">
        <v>34</v>
      </c>
      <c r="AQ13" s="82"/>
      <c r="AR13" s="83"/>
      <c r="AS13" s="82"/>
      <c r="AT13" s="83"/>
      <c r="AU13" s="82"/>
      <c r="AV13" s="83"/>
      <c r="AW13" s="82"/>
      <c r="AX13" s="83"/>
      <c r="AY13" s="82"/>
      <c r="AZ13" s="83"/>
      <c r="BA13" s="78">
        <v>0</v>
      </c>
      <c r="BB13" s="79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82"/>
      <c r="BN13" s="83"/>
      <c r="BO13" s="78">
        <v>0</v>
      </c>
      <c r="BP13" s="79" t="s">
        <v>34</v>
      </c>
      <c r="BQ13" s="78">
        <v>0</v>
      </c>
      <c r="BR13" s="79" t="s">
        <v>34</v>
      </c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2"/>
      <c r="J14" s="83"/>
      <c r="K14" s="78">
        <v>0</v>
      </c>
      <c r="L14" s="79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78">
        <v>0</v>
      </c>
      <c r="Z14" s="79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2"/>
      <c r="AL14" s="83"/>
      <c r="AM14" s="78">
        <v>0</v>
      </c>
      <c r="AN14" s="79" t="s">
        <v>34</v>
      </c>
      <c r="AO14" s="78">
        <v>0</v>
      </c>
      <c r="AP14" s="79" t="s">
        <v>34</v>
      </c>
      <c r="AQ14" s="82"/>
      <c r="AR14" s="83"/>
      <c r="AS14" s="82"/>
      <c r="AT14" s="83"/>
      <c r="AU14" s="82"/>
      <c r="AV14" s="83"/>
      <c r="AW14" s="82"/>
      <c r="AX14" s="83"/>
      <c r="AY14" s="82"/>
      <c r="AZ14" s="83"/>
      <c r="BA14" s="78">
        <v>0</v>
      </c>
      <c r="BB14" s="79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82"/>
      <c r="BN14" s="83"/>
      <c r="BO14" s="78">
        <v>0</v>
      </c>
      <c r="BP14" s="79" t="s">
        <v>34</v>
      </c>
      <c r="BQ14" s="78">
        <v>0</v>
      </c>
      <c r="BR14" s="79" t="s">
        <v>34</v>
      </c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2"/>
      <c r="J15" s="83"/>
      <c r="K15" s="78">
        <v>0</v>
      </c>
      <c r="L15" s="79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78">
        <v>0</v>
      </c>
      <c r="Z15" s="79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2"/>
      <c r="AL15" s="83"/>
      <c r="AM15" s="78">
        <v>0</v>
      </c>
      <c r="AN15" s="79" t="s">
        <v>34</v>
      </c>
      <c r="AO15" s="78">
        <v>0</v>
      </c>
      <c r="AP15" s="79" t="s">
        <v>34</v>
      </c>
      <c r="AQ15" s="82"/>
      <c r="AR15" s="83"/>
      <c r="AS15" s="82"/>
      <c r="AT15" s="83"/>
      <c r="AU15" s="82"/>
      <c r="AV15" s="83"/>
      <c r="AW15" s="82"/>
      <c r="AX15" s="83"/>
      <c r="AY15" s="82"/>
      <c r="AZ15" s="83"/>
      <c r="BA15" s="78">
        <v>0</v>
      </c>
      <c r="BB15" s="79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82"/>
      <c r="BN15" s="83"/>
      <c r="BO15" s="78">
        <v>0</v>
      </c>
      <c r="BP15" s="79" t="s">
        <v>34</v>
      </c>
      <c r="BQ15" s="78">
        <v>0</v>
      </c>
      <c r="BR15" s="79" t="s">
        <v>34</v>
      </c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2"/>
      <c r="J16" s="83"/>
      <c r="K16" s="78">
        <v>0</v>
      </c>
      <c r="L16" s="79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78">
        <v>0</v>
      </c>
      <c r="Z16" s="79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2"/>
      <c r="AL16" s="83"/>
      <c r="AM16" s="78">
        <v>0</v>
      </c>
      <c r="AN16" s="79" t="s">
        <v>34</v>
      </c>
      <c r="AO16" s="78">
        <v>0</v>
      </c>
      <c r="AP16" s="79" t="s">
        <v>34</v>
      </c>
      <c r="AQ16" s="82"/>
      <c r="AR16" s="83"/>
      <c r="AS16" s="82"/>
      <c r="AT16" s="83"/>
      <c r="AU16" s="82"/>
      <c r="AV16" s="83"/>
      <c r="AW16" s="82"/>
      <c r="AX16" s="83"/>
      <c r="AY16" s="82"/>
      <c r="AZ16" s="83"/>
      <c r="BA16" s="78">
        <v>0</v>
      </c>
      <c r="BB16" s="79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82"/>
      <c r="BN16" s="83"/>
      <c r="BO16" s="78">
        <v>0</v>
      </c>
      <c r="BP16" s="79" t="s">
        <v>34</v>
      </c>
      <c r="BQ16" s="78">
        <v>0</v>
      </c>
      <c r="BR16" s="79" t="s">
        <v>34</v>
      </c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2"/>
      <c r="J17" s="83"/>
      <c r="K17" s="78">
        <v>0</v>
      </c>
      <c r="L17" s="79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78">
        <v>0</v>
      </c>
      <c r="Z17" s="79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2"/>
      <c r="AL17" s="83"/>
      <c r="AM17" s="78">
        <v>0</v>
      </c>
      <c r="AN17" s="79" t="s">
        <v>34</v>
      </c>
      <c r="AO17" s="78">
        <v>0</v>
      </c>
      <c r="AP17" s="79" t="s">
        <v>34</v>
      </c>
      <c r="AQ17" s="82"/>
      <c r="AR17" s="83"/>
      <c r="AS17" s="82"/>
      <c r="AT17" s="83"/>
      <c r="AU17" s="82"/>
      <c r="AV17" s="83"/>
      <c r="AW17" s="82"/>
      <c r="AX17" s="83"/>
      <c r="AY17" s="82"/>
      <c r="AZ17" s="83"/>
      <c r="BA17" s="78">
        <v>0</v>
      </c>
      <c r="BB17" s="79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82"/>
      <c r="BN17" s="83"/>
      <c r="BO17" s="78">
        <v>0</v>
      </c>
      <c r="BP17" s="79" t="s">
        <v>34</v>
      </c>
      <c r="BQ17" s="78">
        <v>0</v>
      </c>
      <c r="BR17" s="79" t="s">
        <v>34</v>
      </c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2"/>
      <c r="J18" s="83"/>
      <c r="K18" s="78">
        <v>0</v>
      </c>
      <c r="L18" s="79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78">
        <v>0</v>
      </c>
      <c r="Z18" s="79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2"/>
      <c r="AL18" s="83"/>
      <c r="AM18" s="78">
        <v>0</v>
      </c>
      <c r="AN18" s="79" t="s">
        <v>34</v>
      </c>
      <c r="AO18" s="78">
        <v>0</v>
      </c>
      <c r="AP18" s="79" t="s">
        <v>34</v>
      </c>
      <c r="AQ18" s="82"/>
      <c r="AR18" s="83"/>
      <c r="AS18" s="82"/>
      <c r="AT18" s="83"/>
      <c r="AU18" s="82"/>
      <c r="AV18" s="83"/>
      <c r="AW18" s="82"/>
      <c r="AX18" s="83"/>
      <c r="AY18" s="82"/>
      <c r="AZ18" s="83"/>
      <c r="BA18" s="78">
        <v>0</v>
      </c>
      <c r="BB18" s="79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82"/>
      <c r="BN18" s="83"/>
      <c r="BO18" s="78">
        <v>0</v>
      </c>
      <c r="BP18" s="79" t="s">
        <v>34</v>
      </c>
      <c r="BQ18" s="78">
        <v>0</v>
      </c>
      <c r="BR18" s="79" t="s">
        <v>34</v>
      </c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2"/>
      <c r="J19" s="83"/>
      <c r="K19" s="78">
        <v>0</v>
      </c>
      <c r="L19" s="79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78">
        <v>0</v>
      </c>
      <c r="Z19" s="79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2"/>
      <c r="AL19" s="83"/>
      <c r="AM19" s="78">
        <v>0</v>
      </c>
      <c r="AN19" s="79" t="s">
        <v>34</v>
      </c>
      <c r="AO19" s="78">
        <v>0</v>
      </c>
      <c r="AP19" s="79" t="s">
        <v>34</v>
      </c>
      <c r="AQ19" s="82"/>
      <c r="AR19" s="83"/>
      <c r="AS19" s="82"/>
      <c r="AT19" s="83"/>
      <c r="AU19" s="82"/>
      <c r="AV19" s="83"/>
      <c r="AW19" s="82"/>
      <c r="AX19" s="83"/>
      <c r="AY19" s="82"/>
      <c r="AZ19" s="83"/>
      <c r="BA19" s="78">
        <v>0</v>
      </c>
      <c r="BB19" s="79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82"/>
      <c r="BN19" s="83"/>
      <c r="BO19" s="78">
        <v>0</v>
      </c>
      <c r="BP19" s="79" t="s">
        <v>34</v>
      </c>
      <c r="BQ19" s="78">
        <v>0</v>
      </c>
      <c r="BR19" s="79" t="s">
        <v>34</v>
      </c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78">
        <v>0</v>
      </c>
      <c r="L20" s="79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78">
        <v>0</v>
      </c>
      <c r="Z20" s="79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2"/>
      <c r="AL20" s="83"/>
      <c r="AM20" s="78">
        <v>0</v>
      </c>
      <c r="AN20" s="79" t="s">
        <v>34</v>
      </c>
      <c r="AO20" s="78">
        <v>0</v>
      </c>
      <c r="AP20" s="79" t="s">
        <v>34</v>
      </c>
      <c r="AQ20" s="82"/>
      <c r="AR20" s="83"/>
      <c r="AS20" s="82"/>
      <c r="AT20" s="83"/>
      <c r="AU20" s="82"/>
      <c r="AV20" s="83"/>
      <c r="AW20" s="82"/>
      <c r="AX20" s="83"/>
      <c r="AY20" s="82"/>
      <c r="AZ20" s="83"/>
      <c r="BA20" s="78">
        <v>0</v>
      </c>
      <c r="BB20" s="79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82"/>
      <c r="BN20" s="83"/>
      <c r="BO20" s="78">
        <v>0</v>
      </c>
      <c r="BP20" s="79" t="s">
        <v>34</v>
      </c>
      <c r="BQ20" s="78">
        <v>0</v>
      </c>
      <c r="BR20" s="79" t="s">
        <v>34</v>
      </c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78">
        <v>0</v>
      </c>
      <c r="L21" s="79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78">
        <v>0</v>
      </c>
      <c r="Z21" s="79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2"/>
      <c r="AL21" s="83"/>
      <c r="AM21" s="78">
        <v>0</v>
      </c>
      <c r="AN21" s="79" t="s">
        <v>34</v>
      </c>
      <c r="AO21" s="78">
        <v>0</v>
      </c>
      <c r="AP21" s="79" t="s">
        <v>34</v>
      </c>
      <c r="AQ21" s="82"/>
      <c r="AR21" s="83"/>
      <c r="AS21" s="82"/>
      <c r="AT21" s="83"/>
      <c r="AU21" s="82"/>
      <c r="AV21" s="83"/>
      <c r="AW21" s="82"/>
      <c r="AX21" s="83"/>
      <c r="AY21" s="82"/>
      <c r="AZ21" s="83"/>
      <c r="BA21" s="78">
        <v>0</v>
      </c>
      <c r="BB21" s="79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82"/>
      <c r="BN21" s="83"/>
      <c r="BO21" s="78">
        <v>0</v>
      </c>
      <c r="BP21" s="79" t="s">
        <v>34</v>
      </c>
      <c r="BQ21" s="78">
        <v>0</v>
      </c>
      <c r="BR21" s="79" t="s">
        <v>34</v>
      </c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78">
        <v>0</v>
      </c>
      <c r="L22" s="79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78">
        <v>0</v>
      </c>
      <c r="Z22" s="79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2"/>
      <c r="AL22" s="83"/>
      <c r="AM22" s="78">
        <v>0</v>
      </c>
      <c r="AN22" s="79" t="s">
        <v>34</v>
      </c>
      <c r="AO22" s="78">
        <v>0</v>
      </c>
      <c r="AP22" s="79" t="s">
        <v>34</v>
      </c>
      <c r="AQ22" s="82"/>
      <c r="AR22" s="83"/>
      <c r="AS22" s="82"/>
      <c r="AT22" s="83"/>
      <c r="AU22" s="82"/>
      <c r="AV22" s="83"/>
      <c r="AW22" s="82"/>
      <c r="AX22" s="83"/>
      <c r="AY22" s="82"/>
      <c r="AZ22" s="83"/>
      <c r="BA22" s="78">
        <v>0</v>
      </c>
      <c r="BB22" s="79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82"/>
      <c r="BN22" s="83"/>
      <c r="BO22" s="78">
        <v>0</v>
      </c>
      <c r="BP22" s="79" t="s">
        <v>34</v>
      </c>
      <c r="BQ22" s="78">
        <v>0</v>
      </c>
      <c r="BR22" s="79" t="s">
        <v>34</v>
      </c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2"/>
      <c r="J23" s="83"/>
      <c r="K23" s="78">
        <v>0</v>
      </c>
      <c r="L23" s="79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78">
        <v>0</v>
      </c>
      <c r="Z23" s="79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2"/>
      <c r="AL23" s="83"/>
      <c r="AM23" s="78">
        <v>0</v>
      </c>
      <c r="AN23" s="79" t="s">
        <v>34</v>
      </c>
      <c r="AO23" s="78">
        <v>0</v>
      </c>
      <c r="AP23" s="79" t="s">
        <v>34</v>
      </c>
      <c r="AQ23" s="82"/>
      <c r="AR23" s="83"/>
      <c r="AS23" s="82"/>
      <c r="AT23" s="83"/>
      <c r="AU23" s="82"/>
      <c r="AV23" s="83"/>
      <c r="AW23" s="82"/>
      <c r="AX23" s="83"/>
      <c r="AY23" s="82"/>
      <c r="AZ23" s="83"/>
      <c r="BA23" s="78">
        <v>0</v>
      </c>
      <c r="BB23" s="79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82"/>
      <c r="BN23" s="83"/>
      <c r="BO23" s="78">
        <v>0</v>
      </c>
      <c r="BP23" s="79" t="s">
        <v>34</v>
      </c>
      <c r="BQ23" s="78">
        <v>0</v>
      </c>
      <c r="BR23" s="79" t="s">
        <v>34</v>
      </c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2"/>
      <c r="J24" s="83"/>
      <c r="K24" s="78">
        <v>0</v>
      </c>
      <c r="L24" s="79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78">
        <v>0</v>
      </c>
      <c r="Z24" s="79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2"/>
      <c r="AL24" s="83"/>
      <c r="AM24" s="78">
        <v>0</v>
      </c>
      <c r="AN24" s="79" t="s">
        <v>34</v>
      </c>
      <c r="AO24" s="78">
        <v>0</v>
      </c>
      <c r="AP24" s="79" t="s">
        <v>34</v>
      </c>
      <c r="AQ24" s="82"/>
      <c r="AR24" s="83"/>
      <c r="AS24" s="82"/>
      <c r="AT24" s="83"/>
      <c r="AU24" s="82"/>
      <c r="AV24" s="83"/>
      <c r="AW24" s="82"/>
      <c r="AX24" s="83"/>
      <c r="AY24" s="82"/>
      <c r="AZ24" s="83"/>
      <c r="BA24" s="78">
        <v>0</v>
      </c>
      <c r="BB24" s="79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82"/>
      <c r="BN24" s="83"/>
      <c r="BO24" s="78">
        <v>0</v>
      </c>
      <c r="BP24" s="79" t="s">
        <v>34</v>
      </c>
      <c r="BQ24" s="78">
        <v>0</v>
      </c>
      <c r="BR24" s="79" t="s">
        <v>34</v>
      </c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2"/>
      <c r="J25" s="83"/>
      <c r="K25" s="78">
        <v>0</v>
      </c>
      <c r="L25" s="79" t="s">
        <v>34</v>
      </c>
      <c r="M25" s="78">
        <v>0</v>
      </c>
      <c r="N25" s="79" t="s">
        <v>34</v>
      </c>
      <c r="O25" s="82"/>
      <c r="P25" s="83"/>
      <c r="Q25" s="82"/>
      <c r="R25" s="83"/>
      <c r="S25" s="82"/>
      <c r="T25" s="83"/>
      <c r="U25" s="82"/>
      <c r="V25" s="83"/>
      <c r="W25" s="82"/>
      <c r="X25" s="83"/>
      <c r="Y25" s="78">
        <v>0</v>
      </c>
      <c r="Z25" s="79" t="s">
        <v>34</v>
      </c>
      <c r="AA25" s="78">
        <v>0</v>
      </c>
      <c r="AB25" s="79" t="s">
        <v>34</v>
      </c>
      <c r="AC25" s="82"/>
      <c r="AD25" s="83"/>
      <c r="AE25" s="82"/>
      <c r="AF25" s="83"/>
      <c r="AG25" s="82"/>
      <c r="AH25" s="83"/>
      <c r="AI25" s="82"/>
      <c r="AJ25" s="83"/>
      <c r="AK25" s="82"/>
      <c r="AL25" s="83"/>
      <c r="AM25" s="78">
        <v>0</v>
      </c>
      <c r="AN25" s="79" t="s">
        <v>34</v>
      </c>
      <c r="AO25" s="78">
        <v>0</v>
      </c>
      <c r="AP25" s="79" t="s">
        <v>34</v>
      </c>
      <c r="AQ25" s="82"/>
      <c r="AR25" s="83"/>
      <c r="AS25" s="82"/>
      <c r="AT25" s="83"/>
      <c r="AU25" s="82"/>
      <c r="AV25" s="83"/>
      <c r="AW25" s="82"/>
      <c r="AX25" s="83"/>
      <c r="AY25" s="82"/>
      <c r="AZ25" s="83"/>
      <c r="BA25" s="78">
        <v>0</v>
      </c>
      <c r="BB25" s="79" t="s">
        <v>34</v>
      </c>
      <c r="BC25" s="78">
        <v>0</v>
      </c>
      <c r="BD25" s="79" t="s">
        <v>34</v>
      </c>
      <c r="BE25" s="82"/>
      <c r="BF25" s="83"/>
      <c r="BG25" s="82"/>
      <c r="BH25" s="83"/>
      <c r="BI25" s="82"/>
      <c r="BJ25" s="83"/>
      <c r="BK25" s="82"/>
      <c r="BL25" s="83"/>
      <c r="BM25" s="82"/>
      <c r="BN25" s="83"/>
      <c r="BO25" s="78">
        <v>0</v>
      </c>
      <c r="BP25" s="79" t="s">
        <v>34</v>
      </c>
      <c r="BQ25" s="78">
        <v>0</v>
      </c>
      <c r="BR25" s="79" t="s">
        <v>34</v>
      </c>
      <c r="BS25" s="70">
        <f t="shared" si="0"/>
        <v>0</v>
      </c>
      <c r="BT25" s="71">
        <f t="shared" ca="1" si="1"/>
        <v>0</v>
      </c>
      <c r="BU25" s="71">
        <f t="shared" si="7"/>
        <v>9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9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2"/>
      <c r="J26" s="83"/>
      <c r="K26" s="78">
        <v>0</v>
      </c>
      <c r="L26" s="79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78">
        <v>0</v>
      </c>
      <c r="Z26" s="79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3"/>
      <c r="AM26" s="78">
        <v>0</v>
      </c>
      <c r="AN26" s="79" t="s">
        <v>34</v>
      </c>
      <c r="AO26" s="78">
        <v>0</v>
      </c>
      <c r="AP26" s="79" t="s">
        <v>34</v>
      </c>
      <c r="AQ26" s="82"/>
      <c r="AR26" s="83"/>
      <c r="AS26" s="82"/>
      <c r="AT26" s="83"/>
      <c r="AU26" s="82"/>
      <c r="AV26" s="83"/>
      <c r="AW26" s="82"/>
      <c r="AX26" s="83"/>
      <c r="AY26" s="82"/>
      <c r="AZ26" s="83"/>
      <c r="BA26" s="78">
        <v>0</v>
      </c>
      <c r="BB26" s="79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3"/>
      <c r="BO26" s="78">
        <v>0</v>
      </c>
      <c r="BP26" s="79" t="s">
        <v>34</v>
      </c>
      <c r="BQ26" s="78">
        <v>0</v>
      </c>
      <c r="BR26" s="79" t="s">
        <v>34</v>
      </c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2"/>
      <c r="J27" s="83"/>
      <c r="K27" s="78">
        <v>0</v>
      </c>
      <c r="L27" s="79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78">
        <v>0</v>
      </c>
      <c r="Z27" s="79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2"/>
      <c r="AL27" s="83"/>
      <c r="AM27" s="78">
        <v>0</v>
      </c>
      <c r="AN27" s="79" t="s">
        <v>34</v>
      </c>
      <c r="AO27" s="78">
        <v>0</v>
      </c>
      <c r="AP27" s="79" t="s">
        <v>34</v>
      </c>
      <c r="AQ27" s="82"/>
      <c r="AR27" s="83"/>
      <c r="AS27" s="82"/>
      <c r="AT27" s="83"/>
      <c r="AU27" s="82"/>
      <c r="AV27" s="83"/>
      <c r="AW27" s="82"/>
      <c r="AX27" s="83"/>
      <c r="AY27" s="82"/>
      <c r="AZ27" s="83"/>
      <c r="BA27" s="78">
        <v>0</v>
      </c>
      <c r="BB27" s="79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82"/>
      <c r="BN27" s="83"/>
      <c r="BO27" s="78">
        <v>0</v>
      </c>
      <c r="BP27" s="79" t="s">
        <v>34</v>
      </c>
      <c r="BQ27" s="78">
        <v>0</v>
      </c>
      <c r="BR27" s="79" t="s">
        <v>34</v>
      </c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2"/>
      <c r="J28" s="83"/>
      <c r="K28" s="78">
        <v>0</v>
      </c>
      <c r="L28" s="79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78">
        <v>0</v>
      </c>
      <c r="Z28" s="79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2"/>
      <c r="AL28" s="83"/>
      <c r="AM28" s="78">
        <v>0</v>
      </c>
      <c r="AN28" s="79" t="s">
        <v>34</v>
      </c>
      <c r="AO28" s="78">
        <v>0</v>
      </c>
      <c r="AP28" s="79" t="s">
        <v>34</v>
      </c>
      <c r="AQ28" s="82"/>
      <c r="AR28" s="83"/>
      <c r="AS28" s="82"/>
      <c r="AT28" s="83"/>
      <c r="AU28" s="82"/>
      <c r="AV28" s="83"/>
      <c r="AW28" s="82"/>
      <c r="AX28" s="83"/>
      <c r="AY28" s="82"/>
      <c r="AZ28" s="83"/>
      <c r="BA28" s="78">
        <v>0</v>
      </c>
      <c r="BB28" s="79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82"/>
      <c r="BN28" s="83"/>
      <c r="BO28" s="78">
        <v>0</v>
      </c>
      <c r="BP28" s="79" t="s">
        <v>34</v>
      </c>
      <c r="BQ28" s="78">
        <v>0</v>
      </c>
      <c r="BR28" s="79" t="s">
        <v>34</v>
      </c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2"/>
      <c r="J29" s="83"/>
      <c r="K29" s="78">
        <v>0</v>
      </c>
      <c r="L29" s="79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78">
        <v>0</v>
      </c>
      <c r="Z29" s="79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2"/>
      <c r="AL29" s="83"/>
      <c r="AM29" s="78">
        <v>0</v>
      </c>
      <c r="AN29" s="79" t="s">
        <v>34</v>
      </c>
      <c r="AO29" s="78">
        <v>0</v>
      </c>
      <c r="AP29" s="79" t="s">
        <v>34</v>
      </c>
      <c r="AQ29" s="82"/>
      <c r="AR29" s="83"/>
      <c r="AS29" s="82"/>
      <c r="AT29" s="83"/>
      <c r="AU29" s="82"/>
      <c r="AV29" s="83"/>
      <c r="AW29" s="82"/>
      <c r="AX29" s="83"/>
      <c r="AY29" s="82"/>
      <c r="AZ29" s="83"/>
      <c r="BA29" s="78">
        <v>0</v>
      </c>
      <c r="BB29" s="79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82"/>
      <c r="BN29" s="83"/>
      <c r="BO29" s="78">
        <v>0</v>
      </c>
      <c r="BP29" s="79" t="s">
        <v>34</v>
      </c>
      <c r="BQ29" s="78">
        <v>0</v>
      </c>
      <c r="BR29" s="79" t="s">
        <v>34</v>
      </c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2"/>
      <c r="J30" s="83"/>
      <c r="K30" s="78">
        <v>0</v>
      </c>
      <c r="L30" s="79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78">
        <v>0</v>
      </c>
      <c r="Z30" s="79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2"/>
      <c r="AL30" s="83"/>
      <c r="AM30" s="78">
        <v>0</v>
      </c>
      <c r="AN30" s="79" t="s">
        <v>34</v>
      </c>
      <c r="AO30" s="78">
        <v>0</v>
      </c>
      <c r="AP30" s="79" t="s">
        <v>34</v>
      </c>
      <c r="AQ30" s="82"/>
      <c r="AR30" s="83"/>
      <c r="AS30" s="82"/>
      <c r="AT30" s="83"/>
      <c r="AU30" s="82"/>
      <c r="AV30" s="83"/>
      <c r="AW30" s="82"/>
      <c r="AX30" s="83"/>
      <c r="AY30" s="82"/>
      <c r="AZ30" s="83"/>
      <c r="BA30" s="78">
        <v>0</v>
      </c>
      <c r="BB30" s="79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82"/>
      <c r="BN30" s="83"/>
      <c r="BO30" s="78">
        <v>0</v>
      </c>
      <c r="BP30" s="79" t="s">
        <v>34</v>
      </c>
      <c r="BQ30" s="78">
        <v>0</v>
      </c>
      <c r="BR30" s="79" t="s">
        <v>34</v>
      </c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2"/>
      <c r="J31" s="83"/>
      <c r="K31" s="78">
        <v>0</v>
      </c>
      <c r="L31" s="79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78">
        <v>0</v>
      </c>
      <c r="Z31" s="79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2"/>
      <c r="AL31" s="83"/>
      <c r="AM31" s="78">
        <v>0</v>
      </c>
      <c r="AN31" s="79" t="s">
        <v>34</v>
      </c>
      <c r="AO31" s="78">
        <v>0</v>
      </c>
      <c r="AP31" s="79" t="s">
        <v>34</v>
      </c>
      <c r="AQ31" s="82"/>
      <c r="AR31" s="83"/>
      <c r="AS31" s="82"/>
      <c r="AT31" s="83"/>
      <c r="AU31" s="82"/>
      <c r="AV31" s="83"/>
      <c r="AW31" s="82"/>
      <c r="AX31" s="83"/>
      <c r="AY31" s="82"/>
      <c r="AZ31" s="83"/>
      <c r="BA31" s="78">
        <v>0</v>
      </c>
      <c r="BB31" s="79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82"/>
      <c r="BN31" s="83"/>
      <c r="BO31" s="78">
        <v>0</v>
      </c>
      <c r="BP31" s="79" t="s">
        <v>34</v>
      </c>
      <c r="BQ31" s="78">
        <v>0</v>
      </c>
      <c r="BR31" s="79" t="s">
        <v>34</v>
      </c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2"/>
      <c r="J32" s="83"/>
      <c r="K32" s="78">
        <v>0</v>
      </c>
      <c r="L32" s="79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78">
        <v>0</v>
      </c>
      <c r="Z32" s="79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2"/>
      <c r="AL32" s="83"/>
      <c r="AM32" s="78">
        <v>0</v>
      </c>
      <c r="AN32" s="79" t="s">
        <v>34</v>
      </c>
      <c r="AO32" s="78">
        <v>0</v>
      </c>
      <c r="AP32" s="79" t="s">
        <v>34</v>
      </c>
      <c r="AQ32" s="82"/>
      <c r="AR32" s="83"/>
      <c r="AS32" s="82"/>
      <c r="AT32" s="83"/>
      <c r="AU32" s="82"/>
      <c r="AV32" s="83"/>
      <c r="AW32" s="82"/>
      <c r="AX32" s="83"/>
      <c r="AY32" s="82"/>
      <c r="AZ32" s="83"/>
      <c r="BA32" s="78">
        <v>0</v>
      </c>
      <c r="BB32" s="79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82"/>
      <c r="BN32" s="83"/>
      <c r="BO32" s="78">
        <v>0</v>
      </c>
      <c r="BP32" s="79" t="s">
        <v>34</v>
      </c>
      <c r="BQ32" s="78">
        <v>0</v>
      </c>
      <c r="BR32" s="79" t="s">
        <v>34</v>
      </c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2"/>
      <c r="J33" s="83"/>
      <c r="K33" s="78">
        <v>0</v>
      </c>
      <c r="L33" s="79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78">
        <v>0</v>
      </c>
      <c r="Z33" s="79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2"/>
      <c r="AL33" s="83"/>
      <c r="AM33" s="78">
        <v>0</v>
      </c>
      <c r="AN33" s="79" t="s">
        <v>34</v>
      </c>
      <c r="AO33" s="78">
        <v>0</v>
      </c>
      <c r="AP33" s="79" t="s">
        <v>34</v>
      </c>
      <c r="AQ33" s="82"/>
      <c r="AR33" s="83"/>
      <c r="AS33" s="82"/>
      <c r="AT33" s="83"/>
      <c r="AU33" s="82"/>
      <c r="AV33" s="83"/>
      <c r="AW33" s="82"/>
      <c r="AX33" s="83"/>
      <c r="AY33" s="82"/>
      <c r="AZ33" s="83"/>
      <c r="BA33" s="78">
        <v>0</v>
      </c>
      <c r="BB33" s="79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82"/>
      <c r="BN33" s="83"/>
      <c r="BO33" s="78">
        <v>0</v>
      </c>
      <c r="BP33" s="79" t="s">
        <v>34</v>
      </c>
      <c r="BQ33" s="78">
        <v>0</v>
      </c>
      <c r="BR33" s="79" t="s">
        <v>34</v>
      </c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2"/>
      <c r="J34" s="83"/>
      <c r="K34" s="78">
        <v>0</v>
      </c>
      <c r="L34" s="79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78">
        <v>0</v>
      </c>
      <c r="Z34" s="79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2"/>
      <c r="AL34" s="83"/>
      <c r="AM34" s="78">
        <v>0</v>
      </c>
      <c r="AN34" s="79" t="s">
        <v>34</v>
      </c>
      <c r="AO34" s="78">
        <v>0</v>
      </c>
      <c r="AP34" s="79" t="s">
        <v>34</v>
      </c>
      <c r="AQ34" s="82"/>
      <c r="AR34" s="83"/>
      <c r="AS34" s="82"/>
      <c r="AT34" s="83"/>
      <c r="AU34" s="82"/>
      <c r="AV34" s="83"/>
      <c r="AW34" s="82"/>
      <c r="AX34" s="83"/>
      <c r="AY34" s="82"/>
      <c r="AZ34" s="83"/>
      <c r="BA34" s="78">
        <v>0</v>
      </c>
      <c r="BB34" s="79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82"/>
      <c r="BN34" s="83"/>
      <c r="BO34" s="78">
        <v>0</v>
      </c>
      <c r="BP34" s="79" t="s">
        <v>34</v>
      </c>
      <c r="BQ34" s="78">
        <v>0</v>
      </c>
      <c r="BR34" s="79" t="s">
        <v>34</v>
      </c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2"/>
      <c r="J35" s="83"/>
      <c r="K35" s="78">
        <v>0</v>
      </c>
      <c r="L35" s="79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78">
        <v>0</v>
      </c>
      <c r="Z35" s="79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2"/>
      <c r="AL35" s="83"/>
      <c r="AM35" s="78">
        <v>0</v>
      </c>
      <c r="AN35" s="79" t="s">
        <v>34</v>
      </c>
      <c r="AO35" s="78">
        <v>0</v>
      </c>
      <c r="AP35" s="79" t="s">
        <v>34</v>
      </c>
      <c r="AQ35" s="82"/>
      <c r="AR35" s="83"/>
      <c r="AS35" s="82"/>
      <c r="AT35" s="83"/>
      <c r="AU35" s="82"/>
      <c r="AV35" s="83"/>
      <c r="AW35" s="82"/>
      <c r="AX35" s="83"/>
      <c r="AY35" s="82"/>
      <c r="AZ35" s="83"/>
      <c r="BA35" s="78">
        <v>0</v>
      </c>
      <c r="BB35" s="79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82"/>
      <c r="BN35" s="83"/>
      <c r="BO35" s="78">
        <v>0</v>
      </c>
      <c r="BP35" s="79" t="s">
        <v>34</v>
      </c>
      <c r="BQ35" s="78">
        <v>0</v>
      </c>
      <c r="BR35" s="79" t="s">
        <v>34</v>
      </c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2"/>
      <c r="J36" s="83"/>
      <c r="K36" s="78">
        <v>0</v>
      </c>
      <c r="L36" s="79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78">
        <v>0</v>
      </c>
      <c r="Z36" s="79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2"/>
      <c r="AL36" s="83"/>
      <c r="AM36" s="78">
        <v>0</v>
      </c>
      <c r="AN36" s="79" t="s">
        <v>34</v>
      </c>
      <c r="AO36" s="78">
        <v>0</v>
      </c>
      <c r="AP36" s="79" t="s">
        <v>34</v>
      </c>
      <c r="AQ36" s="82"/>
      <c r="AR36" s="83"/>
      <c r="AS36" s="82"/>
      <c r="AT36" s="83"/>
      <c r="AU36" s="82"/>
      <c r="AV36" s="83"/>
      <c r="AW36" s="82"/>
      <c r="AX36" s="83"/>
      <c r="AY36" s="82"/>
      <c r="AZ36" s="83"/>
      <c r="BA36" s="78">
        <v>0</v>
      </c>
      <c r="BB36" s="79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82"/>
      <c r="BN36" s="83"/>
      <c r="BO36" s="78">
        <v>0</v>
      </c>
      <c r="BP36" s="79" t="s">
        <v>34</v>
      </c>
      <c r="BQ36" s="78">
        <v>0</v>
      </c>
      <c r="BR36" s="79" t="s">
        <v>34</v>
      </c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2"/>
      <c r="J37" s="83"/>
      <c r="K37" s="78">
        <v>0</v>
      </c>
      <c r="L37" s="79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78">
        <v>0</v>
      </c>
      <c r="Z37" s="79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2"/>
      <c r="AL37" s="83"/>
      <c r="AM37" s="78">
        <v>0</v>
      </c>
      <c r="AN37" s="79" t="s">
        <v>34</v>
      </c>
      <c r="AO37" s="78">
        <v>0</v>
      </c>
      <c r="AP37" s="79" t="s">
        <v>34</v>
      </c>
      <c r="AQ37" s="82"/>
      <c r="AR37" s="83"/>
      <c r="AS37" s="82"/>
      <c r="AT37" s="83"/>
      <c r="AU37" s="82"/>
      <c r="AV37" s="83"/>
      <c r="AW37" s="82"/>
      <c r="AX37" s="83"/>
      <c r="AY37" s="82"/>
      <c r="AZ37" s="83"/>
      <c r="BA37" s="78">
        <v>0</v>
      </c>
      <c r="BB37" s="79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82"/>
      <c r="BN37" s="83"/>
      <c r="BO37" s="78">
        <v>0</v>
      </c>
      <c r="BP37" s="79" t="s">
        <v>34</v>
      </c>
      <c r="BQ37" s="78">
        <v>0</v>
      </c>
      <c r="BR37" s="79" t="s">
        <v>34</v>
      </c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2"/>
      <c r="J38" s="83"/>
      <c r="K38" s="78">
        <v>0</v>
      </c>
      <c r="L38" s="79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78">
        <v>0</v>
      </c>
      <c r="Z38" s="79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2"/>
      <c r="AL38" s="83"/>
      <c r="AM38" s="78">
        <v>0</v>
      </c>
      <c r="AN38" s="79" t="s">
        <v>34</v>
      </c>
      <c r="AO38" s="78">
        <v>0</v>
      </c>
      <c r="AP38" s="79" t="s">
        <v>34</v>
      </c>
      <c r="AQ38" s="82"/>
      <c r="AR38" s="83"/>
      <c r="AS38" s="82"/>
      <c r="AT38" s="83"/>
      <c r="AU38" s="82"/>
      <c r="AV38" s="83"/>
      <c r="AW38" s="82"/>
      <c r="AX38" s="83"/>
      <c r="AY38" s="82"/>
      <c r="AZ38" s="83"/>
      <c r="BA38" s="78">
        <v>0</v>
      </c>
      <c r="BB38" s="79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82"/>
      <c r="BN38" s="83"/>
      <c r="BO38" s="78">
        <v>0</v>
      </c>
      <c r="BP38" s="79" t="s">
        <v>34</v>
      </c>
      <c r="BQ38" s="78">
        <v>0</v>
      </c>
      <c r="BR38" s="79" t="s">
        <v>34</v>
      </c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2"/>
      <c r="J39" s="83"/>
      <c r="K39" s="78">
        <v>0</v>
      </c>
      <c r="L39" s="79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78">
        <v>0</v>
      </c>
      <c r="Z39" s="79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2"/>
      <c r="AL39" s="83"/>
      <c r="AM39" s="78">
        <v>0</v>
      </c>
      <c r="AN39" s="79" t="s">
        <v>34</v>
      </c>
      <c r="AO39" s="78">
        <v>0</v>
      </c>
      <c r="AP39" s="79" t="s">
        <v>34</v>
      </c>
      <c r="AQ39" s="82"/>
      <c r="AR39" s="83"/>
      <c r="AS39" s="82"/>
      <c r="AT39" s="83"/>
      <c r="AU39" s="82"/>
      <c r="AV39" s="83"/>
      <c r="AW39" s="82"/>
      <c r="AX39" s="83"/>
      <c r="AY39" s="82"/>
      <c r="AZ39" s="83"/>
      <c r="BA39" s="78">
        <v>0</v>
      </c>
      <c r="BB39" s="79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82"/>
      <c r="BN39" s="83"/>
      <c r="BO39" s="78">
        <v>0</v>
      </c>
      <c r="BP39" s="79" t="s">
        <v>34</v>
      </c>
      <c r="BQ39" s="78">
        <v>0</v>
      </c>
      <c r="BR39" s="79" t="s">
        <v>34</v>
      </c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2"/>
      <c r="J40" s="83"/>
      <c r="K40" s="78">
        <v>0</v>
      </c>
      <c r="L40" s="79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78">
        <v>0</v>
      </c>
      <c r="Z40" s="79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2"/>
      <c r="AL40" s="83"/>
      <c r="AM40" s="78">
        <v>0</v>
      </c>
      <c r="AN40" s="79" t="s">
        <v>34</v>
      </c>
      <c r="AO40" s="78">
        <v>0</v>
      </c>
      <c r="AP40" s="79" t="s">
        <v>34</v>
      </c>
      <c r="AQ40" s="82"/>
      <c r="AR40" s="83"/>
      <c r="AS40" s="82"/>
      <c r="AT40" s="83"/>
      <c r="AU40" s="82"/>
      <c r="AV40" s="83"/>
      <c r="AW40" s="82"/>
      <c r="AX40" s="83"/>
      <c r="AY40" s="82"/>
      <c r="AZ40" s="83"/>
      <c r="BA40" s="78">
        <v>0</v>
      </c>
      <c r="BB40" s="79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82"/>
      <c r="BN40" s="83"/>
      <c r="BO40" s="78">
        <v>0</v>
      </c>
      <c r="BP40" s="79" t="s">
        <v>34</v>
      </c>
      <c r="BQ40" s="78">
        <v>0</v>
      </c>
      <c r="BR40" s="79" t="s">
        <v>34</v>
      </c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2"/>
      <c r="J41" s="83"/>
      <c r="K41" s="78">
        <v>0</v>
      </c>
      <c r="L41" s="79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78">
        <v>0</v>
      </c>
      <c r="Z41" s="79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2"/>
      <c r="AL41" s="83"/>
      <c r="AM41" s="78">
        <v>0</v>
      </c>
      <c r="AN41" s="79" t="s">
        <v>34</v>
      </c>
      <c r="AO41" s="78">
        <v>0</v>
      </c>
      <c r="AP41" s="79" t="s">
        <v>34</v>
      </c>
      <c r="AQ41" s="82"/>
      <c r="AR41" s="83"/>
      <c r="AS41" s="82"/>
      <c r="AT41" s="83"/>
      <c r="AU41" s="82"/>
      <c r="AV41" s="83"/>
      <c r="AW41" s="82"/>
      <c r="AX41" s="83"/>
      <c r="AY41" s="82"/>
      <c r="AZ41" s="83"/>
      <c r="BA41" s="78">
        <v>0</v>
      </c>
      <c r="BB41" s="79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82"/>
      <c r="BN41" s="83"/>
      <c r="BO41" s="78">
        <v>0</v>
      </c>
      <c r="BP41" s="79" t="s">
        <v>34</v>
      </c>
      <c r="BQ41" s="78">
        <v>0</v>
      </c>
      <c r="BR41" s="79" t="s">
        <v>34</v>
      </c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2"/>
      <c r="J42" s="83"/>
      <c r="K42" s="78">
        <v>0</v>
      </c>
      <c r="L42" s="79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78">
        <v>0</v>
      </c>
      <c r="Z42" s="79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2"/>
      <c r="AL42" s="83"/>
      <c r="AM42" s="78">
        <v>0</v>
      </c>
      <c r="AN42" s="79" t="s">
        <v>34</v>
      </c>
      <c r="AO42" s="78">
        <v>0</v>
      </c>
      <c r="AP42" s="79" t="s">
        <v>34</v>
      </c>
      <c r="AQ42" s="82"/>
      <c r="AR42" s="83"/>
      <c r="AS42" s="82"/>
      <c r="AT42" s="83"/>
      <c r="AU42" s="82"/>
      <c r="AV42" s="83"/>
      <c r="AW42" s="82"/>
      <c r="AX42" s="83"/>
      <c r="AY42" s="82"/>
      <c r="AZ42" s="83"/>
      <c r="BA42" s="78">
        <v>0</v>
      </c>
      <c r="BB42" s="79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82"/>
      <c r="BN42" s="83"/>
      <c r="BO42" s="78">
        <v>0</v>
      </c>
      <c r="BP42" s="79" t="s">
        <v>34</v>
      </c>
      <c r="BQ42" s="78">
        <v>0</v>
      </c>
      <c r="BR42" s="79" t="s">
        <v>34</v>
      </c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2"/>
      <c r="J43" s="83"/>
      <c r="K43" s="78">
        <v>0</v>
      </c>
      <c r="L43" s="79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78">
        <v>0</v>
      </c>
      <c r="Z43" s="79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2"/>
      <c r="AL43" s="83"/>
      <c r="AM43" s="78">
        <v>0</v>
      </c>
      <c r="AN43" s="79" t="s">
        <v>34</v>
      </c>
      <c r="AO43" s="78">
        <v>0</v>
      </c>
      <c r="AP43" s="79" t="s">
        <v>34</v>
      </c>
      <c r="AQ43" s="82"/>
      <c r="AR43" s="83"/>
      <c r="AS43" s="82"/>
      <c r="AT43" s="83"/>
      <c r="AU43" s="82"/>
      <c r="AV43" s="83"/>
      <c r="AW43" s="82"/>
      <c r="AX43" s="83"/>
      <c r="AY43" s="82"/>
      <c r="AZ43" s="83"/>
      <c r="BA43" s="78">
        <v>0</v>
      </c>
      <c r="BB43" s="79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82"/>
      <c r="BN43" s="83"/>
      <c r="BO43" s="78">
        <v>0</v>
      </c>
      <c r="BP43" s="79" t="s">
        <v>34</v>
      </c>
      <c r="BQ43" s="78">
        <v>0</v>
      </c>
      <c r="BR43" s="79" t="s">
        <v>34</v>
      </c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2"/>
      <c r="J44" s="83"/>
      <c r="K44" s="78">
        <v>0</v>
      </c>
      <c r="L44" s="79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78">
        <v>0</v>
      </c>
      <c r="Z44" s="79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2"/>
      <c r="AL44" s="83"/>
      <c r="AM44" s="78">
        <v>0</v>
      </c>
      <c r="AN44" s="79" t="s">
        <v>34</v>
      </c>
      <c r="AO44" s="78">
        <v>0</v>
      </c>
      <c r="AP44" s="79" t="s">
        <v>34</v>
      </c>
      <c r="AQ44" s="82"/>
      <c r="AR44" s="83"/>
      <c r="AS44" s="82"/>
      <c r="AT44" s="83"/>
      <c r="AU44" s="82"/>
      <c r="AV44" s="83"/>
      <c r="AW44" s="82"/>
      <c r="AX44" s="83"/>
      <c r="AY44" s="82"/>
      <c r="AZ44" s="83"/>
      <c r="BA44" s="78">
        <v>0</v>
      </c>
      <c r="BB44" s="79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82"/>
      <c r="BN44" s="83"/>
      <c r="BO44" s="78">
        <v>0</v>
      </c>
      <c r="BP44" s="79" t="s">
        <v>34</v>
      </c>
      <c r="BQ44" s="78">
        <v>0</v>
      </c>
      <c r="BR44" s="79" t="s">
        <v>34</v>
      </c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2"/>
      <c r="J45" s="83"/>
      <c r="K45" s="78">
        <v>0</v>
      </c>
      <c r="L45" s="79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78">
        <v>0</v>
      </c>
      <c r="Z45" s="79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2"/>
      <c r="AL45" s="83"/>
      <c r="AM45" s="78">
        <v>0</v>
      </c>
      <c r="AN45" s="79" t="s">
        <v>34</v>
      </c>
      <c r="AO45" s="78">
        <v>0</v>
      </c>
      <c r="AP45" s="79" t="s">
        <v>34</v>
      </c>
      <c r="AQ45" s="82"/>
      <c r="AR45" s="83"/>
      <c r="AS45" s="82"/>
      <c r="AT45" s="83"/>
      <c r="AU45" s="82"/>
      <c r="AV45" s="83"/>
      <c r="AW45" s="82"/>
      <c r="AX45" s="83"/>
      <c r="AY45" s="82"/>
      <c r="AZ45" s="83"/>
      <c r="BA45" s="78">
        <v>0</v>
      </c>
      <c r="BB45" s="79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82"/>
      <c r="BN45" s="83"/>
      <c r="BO45" s="78">
        <v>0</v>
      </c>
      <c r="BP45" s="79" t="s">
        <v>34</v>
      </c>
      <c r="BQ45" s="78">
        <v>0</v>
      </c>
      <c r="BR45" s="79" t="s">
        <v>34</v>
      </c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2"/>
      <c r="J46" s="83"/>
      <c r="K46" s="78">
        <v>0</v>
      </c>
      <c r="L46" s="79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78">
        <v>0</v>
      </c>
      <c r="Z46" s="79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2"/>
      <c r="AL46" s="83"/>
      <c r="AM46" s="78">
        <v>0</v>
      </c>
      <c r="AN46" s="79" t="s">
        <v>34</v>
      </c>
      <c r="AO46" s="78">
        <v>0</v>
      </c>
      <c r="AP46" s="79" t="s">
        <v>34</v>
      </c>
      <c r="AQ46" s="82"/>
      <c r="AR46" s="83"/>
      <c r="AS46" s="82"/>
      <c r="AT46" s="83"/>
      <c r="AU46" s="82"/>
      <c r="AV46" s="83"/>
      <c r="AW46" s="82"/>
      <c r="AX46" s="83"/>
      <c r="AY46" s="82"/>
      <c r="AZ46" s="83"/>
      <c r="BA46" s="78">
        <v>0</v>
      </c>
      <c r="BB46" s="79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82"/>
      <c r="BN46" s="83"/>
      <c r="BO46" s="78">
        <v>0</v>
      </c>
      <c r="BP46" s="79" t="s">
        <v>34</v>
      </c>
      <c r="BQ46" s="78">
        <v>0</v>
      </c>
      <c r="BR46" s="79" t="s">
        <v>34</v>
      </c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2"/>
      <c r="J47" s="83"/>
      <c r="K47" s="78">
        <v>0</v>
      </c>
      <c r="L47" s="79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78">
        <v>0</v>
      </c>
      <c r="Z47" s="79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2"/>
      <c r="AL47" s="83"/>
      <c r="AM47" s="78">
        <v>0</v>
      </c>
      <c r="AN47" s="79" t="s">
        <v>34</v>
      </c>
      <c r="AO47" s="78">
        <v>0</v>
      </c>
      <c r="AP47" s="79" t="s">
        <v>34</v>
      </c>
      <c r="AQ47" s="82"/>
      <c r="AR47" s="83"/>
      <c r="AS47" s="82"/>
      <c r="AT47" s="83"/>
      <c r="AU47" s="82"/>
      <c r="AV47" s="83"/>
      <c r="AW47" s="82"/>
      <c r="AX47" s="83"/>
      <c r="AY47" s="82"/>
      <c r="AZ47" s="83"/>
      <c r="BA47" s="78">
        <v>0</v>
      </c>
      <c r="BB47" s="79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82"/>
      <c r="BN47" s="83"/>
      <c r="BO47" s="78">
        <v>0</v>
      </c>
      <c r="BP47" s="79" t="s">
        <v>34</v>
      </c>
      <c r="BQ47" s="78">
        <v>0</v>
      </c>
      <c r="BR47" s="79" t="s">
        <v>34</v>
      </c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2"/>
      <c r="J48" s="83"/>
      <c r="K48" s="78">
        <v>0</v>
      </c>
      <c r="L48" s="79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78">
        <v>0</v>
      </c>
      <c r="Z48" s="79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2"/>
      <c r="AL48" s="83"/>
      <c r="AM48" s="78">
        <v>0</v>
      </c>
      <c r="AN48" s="79" t="s">
        <v>34</v>
      </c>
      <c r="AO48" s="78">
        <v>0</v>
      </c>
      <c r="AP48" s="79" t="s">
        <v>34</v>
      </c>
      <c r="AQ48" s="82"/>
      <c r="AR48" s="83"/>
      <c r="AS48" s="82"/>
      <c r="AT48" s="83"/>
      <c r="AU48" s="82"/>
      <c r="AV48" s="83"/>
      <c r="AW48" s="82"/>
      <c r="AX48" s="83"/>
      <c r="AY48" s="82"/>
      <c r="AZ48" s="83"/>
      <c r="BA48" s="78">
        <v>0</v>
      </c>
      <c r="BB48" s="79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82"/>
      <c r="BN48" s="83"/>
      <c r="BO48" s="78">
        <v>0</v>
      </c>
      <c r="BP48" s="79" t="s">
        <v>34</v>
      </c>
      <c r="BQ48" s="78">
        <v>0</v>
      </c>
      <c r="BR48" s="79" t="s">
        <v>34</v>
      </c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2"/>
      <c r="J49" s="83"/>
      <c r="K49" s="78">
        <v>0</v>
      </c>
      <c r="L49" s="79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78">
        <v>0</v>
      </c>
      <c r="Z49" s="79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2"/>
      <c r="AL49" s="83"/>
      <c r="AM49" s="78">
        <v>0</v>
      </c>
      <c r="AN49" s="79" t="s">
        <v>34</v>
      </c>
      <c r="AO49" s="78">
        <v>0</v>
      </c>
      <c r="AP49" s="79" t="s">
        <v>34</v>
      </c>
      <c r="AQ49" s="82"/>
      <c r="AR49" s="83"/>
      <c r="AS49" s="82"/>
      <c r="AT49" s="83"/>
      <c r="AU49" s="82"/>
      <c r="AV49" s="83"/>
      <c r="AW49" s="82"/>
      <c r="AX49" s="83"/>
      <c r="AY49" s="82"/>
      <c r="AZ49" s="83"/>
      <c r="BA49" s="78">
        <v>0</v>
      </c>
      <c r="BB49" s="79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82"/>
      <c r="BN49" s="83"/>
      <c r="BO49" s="78">
        <v>0</v>
      </c>
      <c r="BP49" s="79" t="s">
        <v>34</v>
      </c>
      <c r="BQ49" s="78">
        <v>0</v>
      </c>
      <c r="BR49" s="79" t="s">
        <v>34</v>
      </c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2"/>
      <c r="J50" s="83"/>
      <c r="K50" s="78">
        <v>0</v>
      </c>
      <c r="L50" s="79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78">
        <v>0</v>
      </c>
      <c r="Z50" s="79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2"/>
      <c r="AL50" s="83"/>
      <c r="AM50" s="78">
        <v>0</v>
      </c>
      <c r="AN50" s="79" t="s">
        <v>34</v>
      </c>
      <c r="AO50" s="78">
        <v>0</v>
      </c>
      <c r="AP50" s="79" t="s">
        <v>34</v>
      </c>
      <c r="AQ50" s="82"/>
      <c r="AR50" s="83"/>
      <c r="AS50" s="82"/>
      <c r="AT50" s="83"/>
      <c r="AU50" s="82"/>
      <c r="AV50" s="83"/>
      <c r="AW50" s="82"/>
      <c r="AX50" s="83"/>
      <c r="AY50" s="82"/>
      <c r="AZ50" s="83"/>
      <c r="BA50" s="78">
        <v>0</v>
      </c>
      <c r="BB50" s="79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82"/>
      <c r="BN50" s="83"/>
      <c r="BO50" s="78">
        <v>0</v>
      </c>
      <c r="BP50" s="79" t="s">
        <v>34</v>
      </c>
      <c r="BQ50" s="78">
        <v>0</v>
      </c>
      <c r="BR50" s="79" t="s">
        <v>34</v>
      </c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2"/>
      <c r="J51" s="83"/>
      <c r="K51" s="78">
        <v>0</v>
      </c>
      <c r="L51" s="79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78">
        <v>0</v>
      </c>
      <c r="Z51" s="79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2"/>
      <c r="AL51" s="83"/>
      <c r="AM51" s="78">
        <v>0</v>
      </c>
      <c r="AN51" s="79" t="s">
        <v>34</v>
      </c>
      <c r="AO51" s="78">
        <v>0</v>
      </c>
      <c r="AP51" s="79" t="s">
        <v>34</v>
      </c>
      <c r="AQ51" s="82"/>
      <c r="AR51" s="83"/>
      <c r="AS51" s="82"/>
      <c r="AT51" s="83"/>
      <c r="AU51" s="82"/>
      <c r="AV51" s="83"/>
      <c r="AW51" s="82"/>
      <c r="AX51" s="83"/>
      <c r="AY51" s="82"/>
      <c r="AZ51" s="83"/>
      <c r="BA51" s="78">
        <v>0</v>
      </c>
      <c r="BB51" s="79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82"/>
      <c r="BN51" s="83"/>
      <c r="BO51" s="78">
        <v>0</v>
      </c>
      <c r="BP51" s="79" t="s">
        <v>34</v>
      </c>
      <c r="BQ51" s="78">
        <v>0</v>
      </c>
      <c r="BR51" s="79" t="s">
        <v>34</v>
      </c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2"/>
      <c r="J52" s="83"/>
      <c r="K52" s="78">
        <v>0</v>
      </c>
      <c r="L52" s="79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78">
        <v>0</v>
      </c>
      <c r="Z52" s="79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2"/>
      <c r="AL52" s="83"/>
      <c r="AM52" s="78">
        <v>0</v>
      </c>
      <c r="AN52" s="79" t="s">
        <v>34</v>
      </c>
      <c r="AO52" s="78">
        <v>0</v>
      </c>
      <c r="AP52" s="79" t="s">
        <v>34</v>
      </c>
      <c r="AQ52" s="82"/>
      <c r="AR52" s="83"/>
      <c r="AS52" s="82"/>
      <c r="AT52" s="83"/>
      <c r="AU52" s="82"/>
      <c r="AV52" s="83"/>
      <c r="AW52" s="82"/>
      <c r="AX52" s="83"/>
      <c r="AY52" s="82"/>
      <c r="AZ52" s="83"/>
      <c r="BA52" s="78">
        <v>0</v>
      </c>
      <c r="BB52" s="79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82"/>
      <c r="BN52" s="83"/>
      <c r="BO52" s="78">
        <v>0</v>
      </c>
      <c r="BP52" s="79" t="s">
        <v>34</v>
      </c>
      <c r="BQ52" s="78">
        <v>0</v>
      </c>
      <c r="BR52" s="79" t="s">
        <v>34</v>
      </c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2"/>
      <c r="J53" s="83"/>
      <c r="K53" s="78">
        <v>0</v>
      </c>
      <c r="L53" s="79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78">
        <v>0</v>
      </c>
      <c r="Z53" s="79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78">
        <v>0</v>
      </c>
      <c r="AN53" s="79" t="s">
        <v>34</v>
      </c>
      <c r="AO53" s="78">
        <v>0</v>
      </c>
      <c r="AP53" s="79" t="s">
        <v>34</v>
      </c>
      <c r="AQ53" s="82"/>
      <c r="AR53" s="83"/>
      <c r="AS53" s="82"/>
      <c r="AT53" s="83"/>
      <c r="AU53" s="82"/>
      <c r="AV53" s="83"/>
      <c r="AW53" s="82"/>
      <c r="AX53" s="83"/>
      <c r="AY53" s="82"/>
      <c r="AZ53" s="83"/>
      <c r="BA53" s="78">
        <v>0</v>
      </c>
      <c r="BB53" s="79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82"/>
      <c r="BN53" s="83"/>
      <c r="BO53" s="78">
        <v>0</v>
      </c>
      <c r="BP53" s="79" t="s">
        <v>34</v>
      </c>
      <c r="BQ53" s="78">
        <v>0</v>
      </c>
      <c r="BR53" s="79" t="s">
        <v>34</v>
      </c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2"/>
      <c r="J54" s="83"/>
      <c r="K54" s="78">
        <v>0</v>
      </c>
      <c r="L54" s="79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78">
        <v>0</v>
      </c>
      <c r="Z54" s="79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78">
        <v>0</v>
      </c>
      <c r="AN54" s="79" t="s">
        <v>34</v>
      </c>
      <c r="AO54" s="78">
        <v>0</v>
      </c>
      <c r="AP54" s="79" t="s">
        <v>34</v>
      </c>
      <c r="AQ54" s="82"/>
      <c r="AR54" s="83"/>
      <c r="AS54" s="82"/>
      <c r="AT54" s="83"/>
      <c r="AU54" s="82"/>
      <c r="AV54" s="83"/>
      <c r="AW54" s="82"/>
      <c r="AX54" s="83"/>
      <c r="AY54" s="82"/>
      <c r="AZ54" s="83"/>
      <c r="BA54" s="78">
        <v>0</v>
      </c>
      <c r="BB54" s="79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82"/>
      <c r="BN54" s="83"/>
      <c r="BO54" s="78">
        <v>0</v>
      </c>
      <c r="BP54" s="79" t="s">
        <v>34</v>
      </c>
      <c r="BQ54" s="78">
        <v>0</v>
      </c>
      <c r="BR54" s="79" t="s">
        <v>34</v>
      </c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2"/>
      <c r="J55" s="83"/>
      <c r="K55" s="78">
        <v>0</v>
      </c>
      <c r="L55" s="79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78">
        <v>0</v>
      </c>
      <c r="Z55" s="79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2"/>
      <c r="AL55" s="83"/>
      <c r="AM55" s="78">
        <v>0</v>
      </c>
      <c r="AN55" s="79" t="s">
        <v>34</v>
      </c>
      <c r="AO55" s="78">
        <v>0</v>
      </c>
      <c r="AP55" s="79" t="s">
        <v>34</v>
      </c>
      <c r="AQ55" s="82"/>
      <c r="AR55" s="83"/>
      <c r="AS55" s="82"/>
      <c r="AT55" s="83"/>
      <c r="AU55" s="82"/>
      <c r="AV55" s="83"/>
      <c r="AW55" s="82"/>
      <c r="AX55" s="83"/>
      <c r="AY55" s="82"/>
      <c r="AZ55" s="83"/>
      <c r="BA55" s="78">
        <v>0</v>
      </c>
      <c r="BB55" s="79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82"/>
      <c r="BN55" s="83"/>
      <c r="BO55" s="78">
        <v>0</v>
      </c>
      <c r="BP55" s="79" t="s">
        <v>34</v>
      </c>
      <c r="BQ55" s="78">
        <v>0</v>
      </c>
      <c r="BR55" s="79" t="s">
        <v>34</v>
      </c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2"/>
      <c r="J56" s="83"/>
      <c r="K56" s="78">
        <v>0</v>
      </c>
      <c r="L56" s="79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78">
        <v>0</v>
      </c>
      <c r="Z56" s="79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2"/>
      <c r="AL56" s="83"/>
      <c r="AM56" s="78">
        <v>0</v>
      </c>
      <c r="AN56" s="79" t="s">
        <v>34</v>
      </c>
      <c r="AO56" s="78">
        <v>0</v>
      </c>
      <c r="AP56" s="79" t="s">
        <v>34</v>
      </c>
      <c r="AQ56" s="82"/>
      <c r="AR56" s="83"/>
      <c r="AS56" s="82"/>
      <c r="AT56" s="83"/>
      <c r="AU56" s="82"/>
      <c r="AV56" s="83"/>
      <c r="AW56" s="82"/>
      <c r="AX56" s="83"/>
      <c r="AY56" s="82"/>
      <c r="AZ56" s="83"/>
      <c r="BA56" s="78">
        <v>0</v>
      </c>
      <c r="BB56" s="79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82"/>
      <c r="BN56" s="83"/>
      <c r="BO56" s="78">
        <v>0</v>
      </c>
      <c r="BP56" s="79" t="s">
        <v>34</v>
      </c>
      <c r="BQ56" s="78">
        <v>0</v>
      </c>
      <c r="BR56" s="79" t="s">
        <v>34</v>
      </c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2"/>
      <c r="J57" s="83"/>
      <c r="K57" s="78">
        <v>0</v>
      </c>
      <c r="L57" s="79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78">
        <v>0</v>
      </c>
      <c r="Z57" s="79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2"/>
      <c r="AL57" s="83"/>
      <c r="AM57" s="78">
        <v>0</v>
      </c>
      <c r="AN57" s="79" t="s">
        <v>34</v>
      </c>
      <c r="AO57" s="78">
        <v>0</v>
      </c>
      <c r="AP57" s="79" t="s">
        <v>34</v>
      </c>
      <c r="AQ57" s="82"/>
      <c r="AR57" s="83"/>
      <c r="AS57" s="82"/>
      <c r="AT57" s="83"/>
      <c r="AU57" s="82"/>
      <c r="AV57" s="83"/>
      <c r="AW57" s="82"/>
      <c r="AX57" s="83"/>
      <c r="AY57" s="82"/>
      <c r="AZ57" s="83"/>
      <c r="BA57" s="78">
        <v>0</v>
      </c>
      <c r="BB57" s="79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82"/>
      <c r="BN57" s="83"/>
      <c r="BO57" s="78">
        <v>0</v>
      </c>
      <c r="BP57" s="79" t="s">
        <v>34</v>
      </c>
      <c r="BQ57" s="78">
        <v>0</v>
      </c>
      <c r="BR57" s="79" t="s">
        <v>34</v>
      </c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2"/>
      <c r="J58" s="83"/>
      <c r="K58" s="78">
        <v>0</v>
      </c>
      <c r="L58" s="79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78">
        <v>0</v>
      </c>
      <c r="Z58" s="79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2"/>
      <c r="AL58" s="83"/>
      <c r="AM58" s="78">
        <v>0</v>
      </c>
      <c r="AN58" s="79" t="s">
        <v>34</v>
      </c>
      <c r="AO58" s="78">
        <v>0</v>
      </c>
      <c r="AP58" s="79" t="s">
        <v>34</v>
      </c>
      <c r="AQ58" s="82"/>
      <c r="AR58" s="83"/>
      <c r="AS58" s="82"/>
      <c r="AT58" s="83"/>
      <c r="AU58" s="82"/>
      <c r="AV58" s="83"/>
      <c r="AW58" s="82"/>
      <c r="AX58" s="83"/>
      <c r="AY58" s="82"/>
      <c r="AZ58" s="83"/>
      <c r="BA58" s="78">
        <v>0</v>
      </c>
      <c r="BB58" s="79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82"/>
      <c r="BN58" s="83"/>
      <c r="BO58" s="78">
        <v>0</v>
      </c>
      <c r="BP58" s="79" t="s">
        <v>34</v>
      </c>
      <c r="BQ58" s="78">
        <v>0</v>
      </c>
      <c r="BR58" s="79" t="s">
        <v>34</v>
      </c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5"/>
      <c r="J59" s="116"/>
      <c r="K59" s="111">
        <v>0</v>
      </c>
      <c r="L59" s="112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11">
        <v>0</v>
      </c>
      <c r="Z59" s="112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5"/>
      <c r="AL59" s="116"/>
      <c r="AM59" s="111">
        <v>0</v>
      </c>
      <c r="AN59" s="112" t="s">
        <v>34</v>
      </c>
      <c r="AO59" s="111">
        <v>0</v>
      </c>
      <c r="AP59" s="112" t="s">
        <v>34</v>
      </c>
      <c r="AQ59" s="115"/>
      <c r="AR59" s="116"/>
      <c r="AS59" s="115"/>
      <c r="AT59" s="116"/>
      <c r="AU59" s="115"/>
      <c r="AV59" s="116"/>
      <c r="AW59" s="115"/>
      <c r="AX59" s="116"/>
      <c r="AY59" s="115"/>
      <c r="AZ59" s="116"/>
      <c r="BA59" s="111">
        <v>0</v>
      </c>
      <c r="BB59" s="112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15"/>
      <c r="BN59" s="116"/>
      <c r="BO59" s="111">
        <v>0</v>
      </c>
      <c r="BP59" s="112" t="s">
        <v>34</v>
      </c>
      <c r="BQ59" s="111">
        <v>0</v>
      </c>
      <c r="BR59" s="112" t="s">
        <v>34</v>
      </c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11">SUM(BU8:BU59)</f>
        <v>468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468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O8:P59">
    <cfRule type="cellIs" dxfId="1618" priority="103" stopIfTrue="1" operator="equal">
      <formula>"Au"</formula>
    </cfRule>
    <cfRule type="cellIs" dxfId="1617" priority="104" stopIfTrue="1" operator="equal">
      <formula>"Ad"</formula>
    </cfRule>
    <cfRule type="cellIs" dxfId="1616" priority="105" stopIfTrue="1" operator="equal">
      <formula>"Va"</formula>
    </cfRule>
    <cfRule type="cellIs" dxfId="1615" priority="106" stopIfTrue="1" operator="equal">
      <formula>"Lm"</formula>
    </cfRule>
    <cfRule type="cellIs" dxfId="1614" priority="107" stopIfTrue="1" operator="equal">
      <formula>"Pc"</formula>
    </cfRule>
    <cfRule type="cellIs" dxfId="1613" priority="108" stopIfTrue="1" operator="equal">
      <formula>"Fa"</formula>
    </cfRule>
  </conditionalFormatting>
  <conditionalFormatting sqref="AC8:AD59">
    <cfRule type="cellIs" dxfId="1612" priority="97" stopIfTrue="1" operator="equal">
      <formula>"Au"</formula>
    </cfRule>
    <cfRule type="cellIs" dxfId="1611" priority="98" stopIfTrue="1" operator="equal">
      <formula>"Ad"</formula>
    </cfRule>
    <cfRule type="cellIs" dxfId="1610" priority="99" stopIfTrue="1" operator="equal">
      <formula>"Va"</formula>
    </cfRule>
    <cfRule type="cellIs" dxfId="1609" priority="100" stopIfTrue="1" operator="equal">
      <formula>"Lm"</formula>
    </cfRule>
    <cfRule type="cellIs" dxfId="1608" priority="101" stopIfTrue="1" operator="equal">
      <formula>"Pc"</formula>
    </cfRule>
    <cfRule type="cellIs" dxfId="1607" priority="102" stopIfTrue="1" operator="equal">
      <formula>"Fa"</formula>
    </cfRule>
  </conditionalFormatting>
  <conditionalFormatting sqref="BE8:BF59 AQ8:AR59">
    <cfRule type="cellIs" dxfId="1606" priority="91" stopIfTrue="1" operator="equal">
      <formula>"Au"</formula>
    </cfRule>
    <cfRule type="cellIs" dxfId="1605" priority="92" stopIfTrue="1" operator="equal">
      <formula>"Ad"</formula>
    </cfRule>
    <cfRule type="cellIs" dxfId="1604" priority="93" stopIfTrue="1" operator="equal">
      <formula>"Va"</formula>
    </cfRule>
    <cfRule type="cellIs" dxfId="1603" priority="94" stopIfTrue="1" operator="equal">
      <formula>"Lm"</formula>
    </cfRule>
    <cfRule type="cellIs" dxfId="1602" priority="95" stopIfTrue="1" operator="equal">
      <formula>"Pc"</formula>
    </cfRule>
    <cfRule type="cellIs" dxfId="1601" priority="96" stopIfTrue="1" operator="equal">
      <formula>"Fa"</formula>
    </cfRule>
  </conditionalFormatting>
  <conditionalFormatting sqref="O8:P59 BE8:BF59 AQ8:AR59 AC8:AD59">
    <cfRule type="cellIs" dxfId="1600" priority="90" stopIfTrue="1" operator="equal">
      <formula>"Cn"</formula>
    </cfRule>
  </conditionalFormatting>
  <conditionalFormatting sqref="BI8:BJ59 AU8:AV59 AG8:AH59 S8:T59">
    <cfRule type="cellIs" dxfId="1599" priority="84" stopIfTrue="1" operator="equal">
      <formula>"Au"</formula>
    </cfRule>
    <cfRule type="cellIs" dxfId="1598" priority="85" stopIfTrue="1" operator="equal">
      <formula>"Ad"</formula>
    </cfRule>
    <cfRule type="cellIs" dxfId="1597" priority="86" stopIfTrue="1" operator="equal">
      <formula>"Va"</formula>
    </cfRule>
    <cfRule type="cellIs" dxfId="1596" priority="87" stopIfTrue="1" operator="equal">
      <formula>"Lm"</formula>
    </cfRule>
    <cfRule type="cellIs" dxfId="1595" priority="88" stopIfTrue="1" operator="equal">
      <formula>"Pc"</formula>
    </cfRule>
    <cfRule type="cellIs" dxfId="1594" priority="89" stopIfTrue="1" operator="equal">
      <formula>"Fa"</formula>
    </cfRule>
  </conditionalFormatting>
  <conditionalFormatting sqref="BG8:BH59 AS8:AT59 AE8:AF59 Q8:R59">
    <cfRule type="cellIs" dxfId="1593" priority="78" stopIfTrue="1" operator="equal">
      <formula>"Au"</formula>
    </cfRule>
    <cfRule type="cellIs" dxfId="1592" priority="79" stopIfTrue="1" operator="equal">
      <formula>"Ad"</formula>
    </cfRule>
    <cfRule type="cellIs" dxfId="1591" priority="80" stopIfTrue="1" operator="equal">
      <formula>"Va"</formula>
    </cfRule>
    <cfRule type="cellIs" dxfId="1590" priority="81" stopIfTrue="1" operator="equal">
      <formula>"Lm"</formula>
    </cfRule>
    <cfRule type="cellIs" dxfId="1589" priority="82" stopIfTrue="1" operator="equal">
      <formula>"Pc"</formula>
    </cfRule>
    <cfRule type="cellIs" dxfId="1588" priority="83" stopIfTrue="1" operator="equal">
      <formula>"Fa"</formula>
    </cfRule>
  </conditionalFormatting>
  <conditionalFormatting sqref="BG8:BJ59 AS8:AV59 AE8:AH59 Q8:T59">
    <cfRule type="cellIs" dxfId="1587" priority="77" stopIfTrue="1" operator="equal">
      <formula>"Cn"</formula>
    </cfRule>
  </conditionalFormatting>
  <conditionalFormatting sqref="BI8:BJ59 AU8:AV59 AG8:AH59 S8:T59">
    <cfRule type="cellIs" dxfId="1586" priority="71" stopIfTrue="1" operator="equal">
      <formula>"Au"</formula>
    </cfRule>
    <cfRule type="cellIs" dxfId="1585" priority="72" stopIfTrue="1" operator="equal">
      <formula>"Ad"</formula>
    </cfRule>
    <cfRule type="cellIs" dxfId="1584" priority="73" stopIfTrue="1" operator="equal">
      <formula>"Va"</formula>
    </cfRule>
    <cfRule type="cellIs" dxfId="1583" priority="74" stopIfTrue="1" operator="equal">
      <formula>"Lm"</formula>
    </cfRule>
    <cfRule type="cellIs" dxfId="1582" priority="75" stopIfTrue="1" operator="equal">
      <formula>"Pc"</formula>
    </cfRule>
    <cfRule type="cellIs" dxfId="1581" priority="76" stopIfTrue="1" operator="equal">
      <formula>"Fa"</formula>
    </cfRule>
  </conditionalFormatting>
  <conditionalFormatting sqref="W8:X59">
    <cfRule type="cellIs" dxfId="1580" priority="65" stopIfTrue="1" operator="equal">
      <formula>"Au"</formula>
    </cfRule>
    <cfRule type="cellIs" dxfId="1579" priority="66" stopIfTrue="1" operator="equal">
      <formula>"Ad"</formula>
    </cfRule>
    <cfRule type="cellIs" dxfId="1578" priority="67" stopIfTrue="1" operator="equal">
      <formula>"Va"</formula>
    </cfRule>
    <cfRule type="cellIs" dxfId="1577" priority="68" stopIfTrue="1" operator="equal">
      <formula>"Lm"</formula>
    </cfRule>
    <cfRule type="cellIs" dxfId="1576" priority="69" stopIfTrue="1" operator="equal">
      <formula>"Pc"</formula>
    </cfRule>
    <cfRule type="cellIs" dxfId="1575" priority="70" stopIfTrue="1" operator="equal">
      <formula>"Fa"</formula>
    </cfRule>
  </conditionalFormatting>
  <conditionalFormatting sqref="U8:V59">
    <cfRule type="cellIs" dxfId="1574" priority="59" stopIfTrue="1" operator="equal">
      <formula>"Au"</formula>
    </cfRule>
    <cfRule type="cellIs" dxfId="1573" priority="60" stopIfTrue="1" operator="equal">
      <formula>"Ad"</formula>
    </cfRule>
    <cfRule type="cellIs" dxfId="1572" priority="61" stopIfTrue="1" operator="equal">
      <formula>"Va"</formula>
    </cfRule>
    <cfRule type="cellIs" dxfId="1571" priority="62" stopIfTrue="1" operator="equal">
      <formula>"Lm"</formula>
    </cfRule>
    <cfRule type="cellIs" dxfId="1570" priority="63" stopIfTrue="1" operator="equal">
      <formula>"Pc"</formula>
    </cfRule>
    <cfRule type="cellIs" dxfId="1569" priority="64" stopIfTrue="1" operator="equal">
      <formula>"Fa"</formula>
    </cfRule>
  </conditionalFormatting>
  <conditionalFormatting sqref="U8:X59">
    <cfRule type="cellIs" dxfId="1568" priority="58" stopIfTrue="1" operator="equal">
      <formula>"Cn"</formula>
    </cfRule>
  </conditionalFormatting>
  <conditionalFormatting sqref="W8:X59">
    <cfRule type="cellIs" dxfId="1567" priority="52" stopIfTrue="1" operator="equal">
      <formula>"Au"</formula>
    </cfRule>
    <cfRule type="cellIs" dxfId="1566" priority="53" stopIfTrue="1" operator="equal">
      <formula>"Ad"</formula>
    </cfRule>
    <cfRule type="cellIs" dxfId="1565" priority="54" stopIfTrue="1" operator="equal">
      <formula>"Va"</formula>
    </cfRule>
    <cfRule type="cellIs" dxfId="1564" priority="55" stopIfTrue="1" operator="equal">
      <formula>"Lm"</formula>
    </cfRule>
    <cfRule type="cellIs" dxfId="1563" priority="56" stopIfTrue="1" operator="equal">
      <formula>"Pc"</formula>
    </cfRule>
    <cfRule type="cellIs" dxfId="1562" priority="57" stopIfTrue="1" operator="equal">
      <formula>"Fa"</formula>
    </cfRule>
  </conditionalFormatting>
  <conditionalFormatting sqref="I8:J59">
    <cfRule type="cellIs" dxfId="1561" priority="46" stopIfTrue="1" operator="equal">
      <formula>"Au"</formula>
    </cfRule>
    <cfRule type="cellIs" dxfId="1560" priority="47" stopIfTrue="1" operator="equal">
      <formula>"Ad"</formula>
    </cfRule>
    <cfRule type="cellIs" dxfId="1559" priority="48" stopIfTrue="1" operator="equal">
      <formula>"Va"</formula>
    </cfRule>
    <cfRule type="cellIs" dxfId="1558" priority="49" stopIfTrue="1" operator="equal">
      <formula>"Lm"</formula>
    </cfRule>
    <cfRule type="cellIs" dxfId="1557" priority="50" stopIfTrue="1" operator="equal">
      <formula>"Pc"</formula>
    </cfRule>
    <cfRule type="cellIs" dxfId="1556" priority="51" stopIfTrue="1" operator="equal">
      <formula>"Fa"</formula>
    </cfRule>
  </conditionalFormatting>
  <conditionalFormatting sqref="I8:J59">
    <cfRule type="cellIs" dxfId="1555" priority="45" stopIfTrue="1" operator="equal">
      <formula>"Cn"</formula>
    </cfRule>
  </conditionalFormatting>
  <conditionalFormatting sqref="I8:J59">
    <cfRule type="cellIs" dxfId="1554" priority="39" stopIfTrue="1" operator="equal">
      <formula>"Au"</formula>
    </cfRule>
    <cfRule type="cellIs" dxfId="1553" priority="40" stopIfTrue="1" operator="equal">
      <formula>"Ad"</formula>
    </cfRule>
    <cfRule type="cellIs" dxfId="1552" priority="41" stopIfTrue="1" operator="equal">
      <formula>"Va"</formula>
    </cfRule>
    <cfRule type="cellIs" dxfId="1551" priority="42" stopIfTrue="1" operator="equal">
      <formula>"Lm"</formula>
    </cfRule>
    <cfRule type="cellIs" dxfId="1550" priority="43" stopIfTrue="1" operator="equal">
      <formula>"Pc"</formula>
    </cfRule>
    <cfRule type="cellIs" dxfId="1549" priority="44" stopIfTrue="1" operator="equal">
      <formula>"Fa"</formula>
    </cfRule>
  </conditionalFormatting>
  <conditionalFormatting sqref="BM8:BN59 AY8:AZ59 AK8:AL59">
    <cfRule type="cellIs" dxfId="1548" priority="33" stopIfTrue="1" operator="equal">
      <formula>"Au"</formula>
    </cfRule>
    <cfRule type="cellIs" dxfId="1547" priority="34" stopIfTrue="1" operator="equal">
      <formula>"Ad"</formula>
    </cfRule>
    <cfRule type="cellIs" dxfId="1546" priority="35" stopIfTrue="1" operator="equal">
      <formula>"Va"</formula>
    </cfRule>
    <cfRule type="cellIs" dxfId="1545" priority="36" stopIfTrue="1" operator="equal">
      <formula>"Lm"</formula>
    </cfRule>
    <cfRule type="cellIs" dxfId="1544" priority="37" stopIfTrue="1" operator="equal">
      <formula>"Pc"</formula>
    </cfRule>
    <cfRule type="cellIs" dxfId="1543" priority="38" stopIfTrue="1" operator="equal">
      <formula>"Fa"</formula>
    </cfRule>
  </conditionalFormatting>
  <conditionalFormatting sqref="BK8:BL59 AW8:AX59 AI8:AJ59">
    <cfRule type="cellIs" dxfId="1542" priority="27" stopIfTrue="1" operator="equal">
      <formula>"Au"</formula>
    </cfRule>
    <cfRule type="cellIs" dxfId="1541" priority="28" stopIfTrue="1" operator="equal">
      <formula>"Ad"</formula>
    </cfRule>
    <cfRule type="cellIs" dxfId="1540" priority="29" stopIfTrue="1" operator="equal">
      <formula>"Va"</formula>
    </cfRule>
    <cfRule type="cellIs" dxfId="1539" priority="30" stopIfTrue="1" operator="equal">
      <formula>"Lm"</formula>
    </cfRule>
    <cfRule type="cellIs" dxfId="1538" priority="31" stopIfTrue="1" operator="equal">
      <formula>"Pc"</formula>
    </cfRule>
    <cfRule type="cellIs" dxfId="1537" priority="32" stopIfTrue="1" operator="equal">
      <formula>"Fa"</formula>
    </cfRule>
  </conditionalFormatting>
  <conditionalFormatting sqref="BK8:BN59 AW8:AZ59 AI8:AL59">
    <cfRule type="cellIs" dxfId="1536" priority="26" stopIfTrue="1" operator="equal">
      <formula>"Cn"</formula>
    </cfRule>
  </conditionalFormatting>
  <conditionalFormatting sqref="BM8:BN59 AY8:AZ59 AK8:AL59">
    <cfRule type="cellIs" dxfId="1535" priority="20" stopIfTrue="1" operator="equal">
      <formula>"Au"</formula>
    </cfRule>
    <cfRule type="cellIs" dxfId="1534" priority="21" stopIfTrue="1" operator="equal">
      <formula>"Ad"</formula>
    </cfRule>
    <cfRule type="cellIs" dxfId="1533" priority="22" stopIfTrue="1" operator="equal">
      <formula>"Va"</formula>
    </cfRule>
    <cfRule type="cellIs" dxfId="1532" priority="23" stopIfTrue="1" operator="equal">
      <formula>"Lm"</formula>
    </cfRule>
    <cfRule type="cellIs" dxfId="1531" priority="24" stopIfTrue="1" operator="equal">
      <formula>"Pc"</formula>
    </cfRule>
    <cfRule type="cellIs" dxfId="1530" priority="25" stopIfTrue="1" operator="equal">
      <formula>"Fa"</formula>
    </cfRule>
  </conditionalFormatting>
  <conditionalFormatting sqref="BQ8:BR59 BC8:BD59 AO8:AP59 AA8:AB59 M8:N59">
    <cfRule type="cellIs" dxfId="1529" priority="14" stopIfTrue="1" operator="equal">
      <formula>"Au"</formula>
    </cfRule>
    <cfRule type="cellIs" dxfId="1528" priority="15" stopIfTrue="1" operator="equal">
      <formula>"Ad"</formula>
    </cfRule>
    <cfRule type="cellIs" dxfId="1527" priority="16" stopIfTrue="1" operator="equal">
      <formula>"Va"</formula>
    </cfRule>
    <cfRule type="cellIs" dxfId="1526" priority="17" stopIfTrue="1" operator="equal">
      <formula>"Lm"</formula>
    </cfRule>
    <cfRule type="cellIs" dxfId="1525" priority="18" stopIfTrue="1" operator="equal">
      <formula>"Pc"</formula>
    </cfRule>
    <cfRule type="cellIs" dxfId="1524" priority="19" stopIfTrue="1" operator="equal">
      <formula>"Fa"</formula>
    </cfRule>
  </conditionalFormatting>
  <conditionalFormatting sqref="BO8:BP59 BA8:BB59 AM8:AN59 Y8:Z59 K8:L59">
    <cfRule type="cellIs" dxfId="1523" priority="8" stopIfTrue="1" operator="equal">
      <formula>"Au"</formula>
    </cfRule>
    <cfRule type="cellIs" dxfId="1522" priority="9" stopIfTrue="1" operator="equal">
      <formula>"Ad"</formula>
    </cfRule>
    <cfRule type="cellIs" dxfId="1521" priority="10" stopIfTrue="1" operator="equal">
      <formula>"Va"</formula>
    </cfRule>
    <cfRule type="cellIs" dxfId="1520" priority="11" stopIfTrue="1" operator="equal">
      <formula>"Lm"</formula>
    </cfRule>
    <cfRule type="cellIs" dxfId="1519" priority="12" stopIfTrue="1" operator="equal">
      <formula>"Pc"</formula>
    </cfRule>
    <cfRule type="cellIs" dxfId="1518" priority="13" stopIfTrue="1" operator="equal">
      <formula>"Fa"</formula>
    </cfRule>
  </conditionalFormatting>
  <conditionalFormatting sqref="BO8:BR59 BA8:BD59 AM8:AP59 Y8:AB59 K8:N59">
    <cfRule type="cellIs" dxfId="1517" priority="7" stopIfTrue="1" operator="equal">
      <formula>"Cn"</formula>
    </cfRule>
  </conditionalFormatting>
  <conditionalFormatting sqref="BQ8:BR59 BC8:BD59 AO8:AP59 AA8:AB59 M8:N59">
    <cfRule type="cellIs" dxfId="1516" priority="1" stopIfTrue="1" operator="equal">
      <formula>"Au"</formula>
    </cfRule>
    <cfRule type="cellIs" dxfId="1515" priority="2" stopIfTrue="1" operator="equal">
      <formula>"Ad"</formula>
    </cfRule>
    <cfRule type="cellIs" dxfId="1514" priority="3" stopIfTrue="1" operator="equal">
      <formula>"Va"</formula>
    </cfRule>
    <cfRule type="cellIs" dxfId="1513" priority="4" stopIfTrue="1" operator="equal">
      <formula>"Lm"</formula>
    </cfRule>
    <cfRule type="cellIs" dxfId="1512" priority="5" stopIfTrue="1" operator="equal">
      <formula>"Pc"</formula>
    </cfRule>
    <cfRule type="cellIs" dxfId="1511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H10"/>
  <sheetViews>
    <sheetView showGridLines="0" workbookViewId="0">
      <selection activeCell="C8" sqref="C8"/>
    </sheetView>
  </sheetViews>
  <sheetFormatPr baseColWidth="10" defaultRowHeight="15" x14ac:dyDescent="0.25"/>
  <cols>
    <col min="2" max="2" width="17.28515625" bestFit="1" customWidth="1"/>
    <col min="3" max="3" width="18.140625" customWidth="1"/>
    <col min="4" max="4" width="15.5703125" customWidth="1"/>
    <col min="5" max="5" width="18.140625" customWidth="1"/>
    <col min="6" max="6" width="14.28515625" customWidth="1"/>
    <col min="7" max="7" width="14.85546875" customWidth="1"/>
    <col min="8" max="8" width="12.42578125" customWidth="1"/>
  </cols>
  <sheetData>
    <row r="1" spans="2:8" ht="15.75" thickBot="1" x14ac:dyDescent="0.3"/>
    <row r="2" spans="2:8" ht="43.5" thickTop="1" thickBot="1" x14ac:dyDescent="0.3">
      <c r="B2" s="273" t="s">
        <v>290</v>
      </c>
      <c r="C2" s="274"/>
      <c r="D2" s="274"/>
      <c r="E2" s="274"/>
      <c r="F2" s="274"/>
      <c r="G2" s="274"/>
      <c r="H2" s="275"/>
    </row>
    <row r="3" spans="2:8" ht="16.5" thickTop="1" thickBot="1" x14ac:dyDescent="0.3"/>
    <row r="4" spans="2:8" ht="35.25" customHeight="1" thickTop="1" thickBot="1" x14ac:dyDescent="0.3">
      <c r="B4" s="266" t="s">
        <v>291</v>
      </c>
      <c r="C4" s="267">
        <v>75</v>
      </c>
      <c r="D4" s="271" t="s">
        <v>286</v>
      </c>
      <c r="E4" s="272">
        <f>SUM(H:H)</f>
        <v>70</v>
      </c>
      <c r="F4" s="268" t="s">
        <v>285</v>
      </c>
      <c r="G4" s="269">
        <f>C4-E4</f>
        <v>5</v>
      </c>
      <c r="H4" s="270"/>
    </row>
    <row r="5" spans="2:8" ht="15.75" customHeight="1" thickTop="1" x14ac:dyDescent="0.25">
      <c r="B5" s="251"/>
      <c r="C5" s="252"/>
      <c r="D5" s="251"/>
      <c r="E5" s="253"/>
      <c r="F5" s="254"/>
      <c r="G5" s="255"/>
    </row>
    <row r="6" spans="2:8" ht="15.75" x14ac:dyDescent="0.25">
      <c r="B6" s="256" t="s">
        <v>279</v>
      </c>
      <c r="C6" s="256" t="s">
        <v>287</v>
      </c>
      <c r="D6" s="256" t="s">
        <v>280</v>
      </c>
      <c r="E6" s="256" t="s">
        <v>281</v>
      </c>
      <c r="F6" s="256" t="s">
        <v>282</v>
      </c>
      <c r="G6" s="256" t="s">
        <v>283</v>
      </c>
      <c r="H6" s="256" t="s">
        <v>284</v>
      </c>
    </row>
    <row r="7" spans="2:8" ht="18.75" x14ac:dyDescent="0.25">
      <c r="B7" s="261" t="s">
        <v>288</v>
      </c>
      <c r="C7" s="262" t="s">
        <v>289</v>
      </c>
      <c r="D7" s="261">
        <v>432359</v>
      </c>
      <c r="E7" s="261" t="s">
        <v>238</v>
      </c>
      <c r="F7" s="263">
        <v>45105</v>
      </c>
      <c r="G7" s="264">
        <v>0.67831018518518515</v>
      </c>
      <c r="H7" s="265">
        <v>29</v>
      </c>
    </row>
    <row r="8" spans="2:8" ht="18.75" x14ac:dyDescent="0.25">
      <c r="B8" s="261" t="s">
        <v>288</v>
      </c>
      <c r="C8" s="262"/>
      <c r="D8" s="261">
        <v>432359</v>
      </c>
      <c r="E8" s="261" t="s">
        <v>238</v>
      </c>
      <c r="F8" s="263">
        <v>45125</v>
      </c>
      <c r="G8" s="264"/>
      <c r="H8" s="265">
        <v>41</v>
      </c>
    </row>
    <row r="9" spans="2:8" ht="18.75" x14ac:dyDescent="0.25">
      <c r="B9" s="261"/>
      <c r="C9" s="262"/>
      <c r="D9" s="261"/>
      <c r="E9" s="261"/>
      <c r="F9" s="263"/>
      <c r="G9" s="264"/>
      <c r="H9" s="265"/>
    </row>
    <row r="10" spans="2:8" ht="18.75" x14ac:dyDescent="0.25">
      <c r="B10" s="261"/>
      <c r="C10" s="262"/>
      <c r="D10" s="261"/>
      <c r="E10" s="261"/>
      <c r="F10" s="263"/>
      <c r="G10" s="264"/>
      <c r="H10" s="265"/>
    </row>
  </sheetData>
  <sheetProtection algorithmName="SHA-512" hashValue="2l/rEgrxWPCXCZnMdi/sgV2FeEzK1zOZfQtnz18pnDW2FiIv9nlwOVFaVM3GqFlPlqkiP2gWznuGknf7P9V2Vw==" saltValue="RVEoDf6uMZzEP8vRs4+2TQ==" spinCount="100000" sheet="1" objects="1" scenarios="1"/>
  <dataValidations count="3">
    <dataValidation type="list" allowBlank="1" showInputMessage="1" showErrorMessage="1" sqref="E7:E10" xr:uid="{00000000-0002-0000-0C00-000000000000}">
      <formula1>"A,B,C"</formula1>
    </dataValidation>
    <dataValidation type="list" allowBlank="1" showInputMessage="1" showErrorMessage="1" sqref="B7:B10" xr:uid="{00000000-0002-0000-0C00-000001000000}">
      <formula1>"COLÓN CENTRAL"</formula1>
    </dataValidation>
    <dataValidation type="list" allowBlank="1" showInputMessage="1" showErrorMessage="1" sqref="D7:D10" xr:uid="{00000000-0002-0000-0C00-000002000000}">
      <formula1>"432359"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W62"/>
  <sheetViews>
    <sheetView showGridLines="0" zoomScale="80" zoomScaleNormal="80" workbookViewId="0">
      <pane xSplit="8" ySplit="7" topLeftCell="I38" activePane="bottomRight" state="frozen"/>
      <selection pane="topRight" activeCell="I1" sqref="I1"/>
      <selection pane="bottomLeft" activeCell="A8" sqref="A8"/>
      <selection pane="bottomRight" activeCell="B43" sqref="A43:XFD43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4" width="4.7109375" style="5" customWidth="1"/>
    <col min="65" max="65" width="11.42578125" style="5" customWidth="1"/>
    <col min="66" max="66" width="12.28515625" style="5" customWidth="1"/>
    <col min="67" max="67" width="11.85546875" style="5" customWidth="1"/>
    <col min="68" max="68" width="9.7109375" style="5" customWidth="1"/>
    <col min="69" max="69" width="12.7109375" style="5" customWidth="1"/>
    <col min="70" max="70" width="11.85546875" style="5" customWidth="1"/>
    <col min="71" max="71" width="12.140625" style="5" customWidth="1"/>
    <col min="72" max="72" width="11.42578125" style="5" customWidth="1"/>
    <col min="73" max="73" width="12.42578125" style="5" customWidth="1"/>
    <col min="74" max="74" width="9.42578125" style="5" customWidth="1"/>
    <col min="75" max="75" width="12.42578125" style="5" customWidth="1"/>
    <col min="76" max="16384" width="11.42578125" style="5"/>
  </cols>
  <sheetData>
    <row r="1" spans="1:75" x14ac:dyDescent="0.25">
      <c r="A1" s="1"/>
      <c r="B1" s="1"/>
      <c r="C1" s="1"/>
      <c r="D1" s="2"/>
      <c r="E1" s="3"/>
      <c r="F1" s="3"/>
      <c r="G1" s="4"/>
    </row>
    <row r="2" spans="1:75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5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75" ht="20.45" customHeight="1" thickBot="1" x14ac:dyDescent="0.3">
      <c r="A4" s="11"/>
      <c r="B4" s="12"/>
      <c r="C4" s="12"/>
      <c r="D4" s="13" t="s">
        <v>224</v>
      </c>
      <c r="E4" s="14"/>
      <c r="F4" s="14"/>
      <c r="G4" s="15"/>
      <c r="H4" s="16"/>
      <c r="I4" s="284" t="s">
        <v>5</v>
      </c>
      <c r="J4" s="285"/>
      <c r="K4" s="284" t="s">
        <v>6</v>
      </c>
      <c r="L4" s="285"/>
      <c r="M4" s="284" t="s">
        <v>7</v>
      </c>
      <c r="N4" s="285"/>
      <c r="O4" s="316" t="s">
        <v>8</v>
      </c>
      <c r="P4" s="317"/>
      <c r="Q4" s="316" t="s">
        <v>2</v>
      </c>
      <c r="R4" s="317"/>
      <c r="S4" s="284" t="s">
        <v>3</v>
      </c>
      <c r="T4" s="285"/>
      <c r="U4" s="284" t="s">
        <v>4</v>
      </c>
      <c r="V4" s="285"/>
      <c r="W4" s="284" t="s">
        <v>5</v>
      </c>
      <c r="X4" s="285"/>
      <c r="Y4" s="284" t="s">
        <v>6</v>
      </c>
      <c r="Z4" s="285"/>
      <c r="AA4" s="284" t="s">
        <v>7</v>
      </c>
      <c r="AB4" s="285"/>
      <c r="AC4" s="316" t="s">
        <v>8</v>
      </c>
      <c r="AD4" s="317"/>
      <c r="AE4" s="316" t="s">
        <v>2</v>
      </c>
      <c r="AF4" s="317"/>
      <c r="AG4" s="284" t="s">
        <v>3</v>
      </c>
      <c r="AH4" s="285"/>
      <c r="AI4" s="284" t="s">
        <v>4</v>
      </c>
      <c r="AJ4" s="285"/>
      <c r="AK4" s="284" t="s">
        <v>5</v>
      </c>
      <c r="AL4" s="285"/>
      <c r="AM4" s="284" t="s">
        <v>6</v>
      </c>
      <c r="AN4" s="285"/>
      <c r="AO4" s="284" t="s">
        <v>7</v>
      </c>
      <c r="AP4" s="285"/>
      <c r="AQ4" s="316" t="s">
        <v>8</v>
      </c>
      <c r="AR4" s="317"/>
      <c r="AS4" s="316" t="s">
        <v>2</v>
      </c>
      <c r="AT4" s="317"/>
      <c r="AU4" s="284" t="s">
        <v>3</v>
      </c>
      <c r="AV4" s="285"/>
      <c r="AW4" s="284" t="s">
        <v>4</v>
      </c>
      <c r="AX4" s="285"/>
      <c r="AY4" s="284" t="s">
        <v>5</v>
      </c>
      <c r="AZ4" s="285"/>
      <c r="BA4" s="284" t="s">
        <v>6</v>
      </c>
      <c r="BB4" s="285"/>
      <c r="BC4" s="284" t="s">
        <v>7</v>
      </c>
      <c r="BD4" s="285"/>
      <c r="BE4" s="316" t="s">
        <v>8</v>
      </c>
      <c r="BF4" s="317"/>
      <c r="BG4" s="316" t="s">
        <v>2</v>
      </c>
      <c r="BH4" s="317"/>
      <c r="BI4" s="284" t="s">
        <v>3</v>
      </c>
      <c r="BJ4" s="285"/>
      <c r="BK4" s="284" t="s">
        <v>4</v>
      </c>
      <c r="BL4" s="285"/>
      <c r="BM4" s="286" t="s">
        <v>9</v>
      </c>
      <c r="BN4" s="289" t="s">
        <v>10</v>
      </c>
      <c r="BO4" s="292" t="s">
        <v>11</v>
      </c>
      <c r="BP4" s="295" t="s">
        <v>12</v>
      </c>
      <c r="BQ4" s="298" t="s">
        <v>13</v>
      </c>
      <c r="BR4" s="301" t="s">
        <v>14</v>
      </c>
      <c r="BS4" s="304" t="s">
        <v>15</v>
      </c>
      <c r="BT4" s="307" t="s">
        <v>16</v>
      </c>
      <c r="BU4" s="310" t="s">
        <v>17</v>
      </c>
      <c r="BV4" s="313" t="s">
        <v>18</v>
      </c>
      <c r="BW4" s="281" t="s">
        <v>19</v>
      </c>
    </row>
    <row r="5" spans="1:75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44958</v>
      </c>
      <c r="J5" s="278"/>
      <c r="K5" s="277">
        <v>44959</v>
      </c>
      <c r="L5" s="278"/>
      <c r="M5" s="277">
        <v>44960</v>
      </c>
      <c r="N5" s="278"/>
      <c r="O5" s="279">
        <v>44961</v>
      </c>
      <c r="P5" s="280"/>
      <c r="Q5" s="279">
        <v>44962</v>
      </c>
      <c r="R5" s="280"/>
      <c r="S5" s="277">
        <v>44963</v>
      </c>
      <c r="T5" s="278"/>
      <c r="U5" s="277">
        <v>44964</v>
      </c>
      <c r="V5" s="278"/>
      <c r="W5" s="277">
        <v>44965</v>
      </c>
      <c r="X5" s="278"/>
      <c r="Y5" s="277">
        <v>44966</v>
      </c>
      <c r="Z5" s="278"/>
      <c r="AA5" s="277">
        <v>44967</v>
      </c>
      <c r="AB5" s="278"/>
      <c r="AC5" s="279">
        <v>44968</v>
      </c>
      <c r="AD5" s="280"/>
      <c r="AE5" s="279">
        <v>44969</v>
      </c>
      <c r="AF5" s="280"/>
      <c r="AG5" s="277">
        <v>44970</v>
      </c>
      <c r="AH5" s="278"/>
      <c r="AI5" s="277">
        <v>44971</v>
      </c>
      <c r="AJ5" s="278"/>
      <c r="AK5" s="277">
        <v>44972</v>
      </c>
      <c r="AL5" s="278"/>
      <c r="AM5" s="277">
        <v>44973</v>
      </c>
      <c r="AN5" s="278"/>
      <c r="AO5" s="277">
        <v>44974</v>
      </c>
      <c r="AP5" s="278"/>
      <c r="AQ5" s="279">
        <v>44975</v>
      </c>
      <c r="AR5" s="280"/>
      <c r="AS5" s="279">
        <v>44976</v>
      </c>
      <c r="AT5" s="280"/>
      <c r="AU5" s="277">
        <v>44977</v>
      </c>
      <c r="AV5" s="278"/>
      <c r="AW5" s="277">
        <v>44978</v>
      </c>
      <c r="AX5" s="278"/>
      <c r="AY5" s="277">
        <v>44979</v>
      </c>
      <c r="AZ5" s="278"/>
      <c r="BA5" s="277">
        <v>44980</v>
      </c>
      <c r="BB5" s="278"/>
      <c r="BC5" s="277">
        <v>44981</v>
      </c>
      <c r="BD5" s="278"/>
      <c r="BE5" s="279">
        <v>44982</v>
      </c>
      <c r="BF5" s="280"/>
      <c r="BG5" s="279">
        <v>44983</v>
      </c>
      <c r="BH5" s="280"/>
      <c r="BI5" s="277">
        <v>44984</v>
      </c>
      <c r="BJ5" s="278"/>
      <c r="BK5" s="277">
        <v>44985</v>
      </c>
      <c r="BL5" s="278"/>
      <c r="BM5" s="287"/>
      <c r="BN5" s="290"/>
      <c r="BO5" s="293"/>
      <c r="BP5" s="296"/>
      <c r="BQ5" s="299"/>
      <c r="BR5" s="302"/>
      <c r="BS5" s="305"/>
      <c r="BT5" s="308"/>
      <c r="BU5" s="311"/>
      <c r="BV5" s="314"/>
      <c r="BW5" s="282"/>
    </row>
    <row r="6" spans="1:75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27" t="s">
        <v>22</v>
      </c>
      <c r="BM6" s="288"/>
      <c r="BN6" s="291"/>
      <c r="BO6" s="294"/>
      <c r="BP6" s="297"/>
      <c r="BQ6" s="300"/>
      <c r="BR6" s="303"/>
      <c r="BS6" s="306"/>
      <c r="BT6" s="309"/>
      <c r="BU6" s="312"/>
      <c r="BV6" s="315"/>
      <c r="BW6" s="283"/>
    </row>
    <row r="7" spans="1:75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39"/>
      <c r="AV7" s="46"/>
      <c r="AW7" s="39"/>
      <c r="AX7" s="38"/>
      <c r="AY7" s="40"/>
      <c r="AZ7" s="46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50"/>
      <c r="BN7" s="51"/>
      <c r="BO7" s="51"/>
      <c r="BP7" s="51"/>
      <c r="BQ7" s="51"/>
      <c r="BR7" s="51"/>
      <c r="BS7" s="51"/>
      <c r="BT7" s="51"/>
      <c r="BU7" s="51"/>
      <c r="BV7" s="51"/>
      <c r="BW7" s="52"/>
    </row>
    <row r="8" spans="1:75" ht="15" customHeight="1" x14ac:dyDescent="0.25">
      <c r="A8" s="276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238</v>
      </c>
      <c r="K8" s="65">
        <v>9</v>
      </c>
      <c r="L8" s="66" t="s">
        <v>238</v>
      </c>
      <c r="M8" s="65">
        <v>9</v>
      </c>
      <c r="N8" s="66" t="s">
        <v>238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238</v>
      </c>
      <c r="U8" s="65">
        <v>9</v>
      </c>
      <c r="V8" s="66" t="s">
        <v>238</v>
      </c>
      <c r="W8" s="65">
        <v>9</v>
      </c>
      <c r="X8" s="66" t="s">
        <v>238</v>
      </c>
      <c r="Y8" s="65">
        <v>9</v>
      </c>
      <c r="Z8" s="66" t="s">
        <v>238</v>
      </c>
      <c r="AA8" s="65">
        <v>9</v>
      </c>
      <c r="AB8" s="66" t="s">
        <v>238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238</v>
      </c>
      <c r="AI8" s="65">
        <v>9</v>
      </c>
      <c r="AJ8" s="66" t="s">
        <v>238</v>
      </c>
      <c r="AK8" s="65">
        <v>9</v>
      </c>
      <c r="AL8" s="66" t="s">
        <v>238</v>
      </c>
      <c r="AM8" s="61">
        <v>9</v>
      </c>
      <c r="AN8" s="45" t="s">
        <v>238</v>
      </c>
      <c r="AO8" s="61">
        <v>9</v>
      </c>
      <c r="AP8" s="62" t="s">
        <v>238</v>
      </c>
      <c r="AQ8" s="67">
        <v>0</v>
      </c>
      <c r="AR8" s="68" t="s">
        <v>34</v>
      </c>
      <c r="AS8" s="67">
        <v>0</v>
      </c>
      <c r="AT8" s="68" t="s">
        <v>34</v>
      </c>
      <c r="AU8" s="132">
        <v>0</v>
      </c>
      <c r="AV8" s="133" t="s">
        <v>40</v>
      </c>
      <c r="AW8" s="63">
        <v>0</v>
      </c>
      <c r="AX8" s="133" t="s">
        <v>40</v>
      </c>
      <c r="AY8" s="157">
        <v>0</v>
      </c>
      <c r="AZ8" s="133" t="s">
        <v>40</v>
      </c>
      <c r="BA8" s="157">
        <v>0</v>
      </c>
      <c r="BB8" s="85" t="s">
        <v>40</v>
      </c>
      <c r="BC8" s="80">
        <v>0</v>
      </c>
      <c r="BD8" s="85" t="s">
        <v>40</v>
      </c>
      <c r="BE8" s="67">
        <v>0</v>
      </c>
      <c r="BF8" s="68" t="s">
        <v>34</v>
      </c>
      <c r="BG8" s="67">
        <v>0</v>
      </c>
      <c r="BH8" s="68" t="s">
        <v>34</v>
      </c>
      <c r="BI8" s="84">
        <v>0</v>
      </c>
      <c r="BJ8" s="85" t="s">
        <v>40</v>
      </c>
      <c r="BK8" s="132">
        <v>0</v>
      </c>
      <c r="BL8" s="133" t="s">
        <v>40</v>
      </c>
      <c r="BM8" s="70">
        <f t="shared" ref="BM8" si="0">COUNTIF(I8:BL8,"A")+COUNTIF(I8:BL8,"B")+COUNTIF(I8:BL8,"C")+COUNTIF(I8:BL8,"A1")+COUNTIF(I8:BL8,"B1")+ COUNTIF(I8:BL8,"A2")+COUNTIF(I8:BL8,"B2")+ COUNTIF(I8:BL8,"H")</f>
        <v>13</v>
      </c>
      <c r="BN8" s="71">
        <f ca="1">SUMIF($I$6:$BL$55,"Hn",I8:BL8)</f>
        <v>117</v>
      </c>
      <c r="BO8" s="71">
        <f t="shared" ref="BO8" si="1">COUNTIF(I8:BL8,"De")+COUNTIF(I8:BL8,"Pc")+COUNTIF(I8:BL8,"Ad")+COUNTIF(I8:BL8,"Fa")</f>
        <v>8</v>
      </c>
      <c r="BP8" s="71">
        <f t="shared" ref="BP8" si="2">COUNTIF(I8:BL8,"Fa")</f>
        <v>0</v>
      </c>
      <c r="BQ8" s="71">
        <f t="shared" ref="BQ8" si="3">COUNTIF(I8:BL8,"Pc")</f>
        <v>0</v>
      </c>
      <c r="BR8" s="71">
        <f t="shared" ref="BR8" si="4">COUNTIF(I8:BL8,"Cn")</f>
        <v>0</v>
      </c>
      <c r="BS8" s="71">
        <f t="shared" ref="BS8" si="5">COUNTIF(I8:BL8,"Lm")</f>
        <v>0</v>
      </c>
      <c r="BT8" s="71">
        <f t="shared" ref="BT8" si="6">COUNTIF(I8:BL8,"Au")</f>
        <v>0</v>
      </c>
      <c r="BU8" s="71">
        <f t="shared" ref="BU8" si="7">COUNTIF(I8:BL8,"Va")</f>
        <v>7</v>
      </c>
      <c r="BV8" s="71">
        <f t="shared" ref="BV8" si="8">COUNTIF(I8:BL8,"Ad")</f>
        <v>0</v>
      </c>
      <c r="BW8" s="72">
        <f t="shared" ref="BW8" si="9">COUNTIF(I8:BL8,"A")+COUNTIF(I8:BL8,"B")+COUNTIF(I8:BL8,"C")+COUNTIF(I8:BL8,"De")+COUNTIF(I8:BL8,"Pc")+COUNTIF(I8:BL8,"V")</f>
        <v>21</v>
      </c>
    </row>
    <row r="9" spans="1:75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0</v>
      </c>
      <c r="J9" s="85" t="s">
        <v>40</v>
      </c>
      <c r="K9" s="84">
        <v>0</v>
      </c>
      <c r="L9" s="85" t="s">
        <v>40</v>
      </c>
      <c r="M9" s="84">
        <v>0</v>
      </c>
      <c r="N9" s="85" t="s">
        <v>40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238</v>
      </c>
      <c r="U9" s="84">
        <v>9</v>
      </c>
      <c r="V9" s="85" t="s">
        <v>238</v>
      </c>
      <c r="W9" s="84">
        <v>9</v>
      </c>
      <c r="X9" s="85" t="s">
        <v>238</v>
      </c>
      <c r="Y9" s="84">
        <v>9</v>
      </c>
      <c r="Z9" s="85" t="s">
        <v>238</v>
      </c>
      <c r="AA9" s="84">
        <v>9</v>
      </c>
      <c r="AB9" s="85" t="s">
        <v>238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238</v>
      </c>
      <c r="AI9" s="84">
        <v>9</v>
      </c>
      <c r="AJ9" s="85" t="s">
        <v>238</v>
      </c>
      <c r="AK9" s="84">
        <v>9</v>
      </c>
      <c r="AL9" s="85" t="s">
        <v>238</v>
      </c>
      <c r="AM9" s="80">
        <v>9</v>
      </c>
      <c r="AN9" s="83" t="s">
        <v>238</v>
      </c>
      <c r="AO9" s="80">
        <v>9</v>
      </c>
      <c r="AP9" s="81" t="s">
        <v>238</v>
      </c>
      <c r="AQ9" s="78">
        <v>0</v>
      </c>
      <c r="AR9" s="79" t="s">
        <v>34</v>
      </c>
      <c r="AS9" s="78">
        <v>0</v>
      </c>
      <c r="AT9" s="79" t="s">
        <v>34</v>
      </c>
      <c r="AU9" s="84">
        <v>9</v>
      </c>
      <c r="AV9" s="85" t="s">
        <v>238</v>
      </c>
      <c r="AW9" s="84">
        <v>9</v>
      </c>
      <c r="AX9" s="85" t="s">
        <v>238</v>
      </c>
      <c r="AY9" s="84">
        <v>9</v>
      </c>
      <c r="AZ9" s="85" t="s">
        <v>238</v>
      </c>
      <c r="BA9" s="80">
        <v>9</v>
      </c>
      <c r="BB9" s="83" t="s">
        <v>238</v>
      </c>
      <c r="BC9" s="80">
        <v>9</v>
      </c>
      <c r="BD9" s="81" t="s">
        <v>238</v>
      </c>
      <c r="BE9" s="78">
        <v>0</v>
      </c>
      <c r="BF9" s="79" t="s">
        <v>34</v>
      </c>
      <c r="BG9" s="78">
        <v>0</v>
      </c>
      <c r="BH9" s="79" t="s">
        <v>34</v>
      </c>
      <c r="BI9" s="80">
        <v>9</v>
      </c>
      <c r="BJ9" s="85" t="s">
        <v>238</v>
      </c>
      <c r="BK9" s="80">
        <v>9</v>
      </c>
      <c r="BL9" s="85" t="s">
        <v>238</v>
      </c>
      <c r="BM9" s="70">
        <f t="shared" ref="BM9:BM10" si="10">COUNTIF(I9:BL9,"A")+COUNTIF(I9:BL9,"B")+COUNTIF(I9:BL9,"C")+COUNTIF(I9:BL9,"A1")+COUNTIF(I9:BL9,"B1")+ COUNTIF(I9:BL9,"A2")+COUNTIF(I9:BL9,"B2")+ COUNTIF(I9:BL9,"H")</f>
        <v>17</v>
      </c>
      <c r="BN9" s="71">
        <f ca="1">SUMIF($I$6:$BL$55,"Hn",I9:BL9)</f>
        <v>153</v>
      </c>
      <c r="BO9" s="71">
        <f t="shared" ref="BO9:BO10" si="11">COUNTIF(I9:BL9,"De")+COUNTIF(I9:BL9,"Pc")+COUNTIF(I9:BL9,"Ad")+COUNTIF(I9:BL9,"Fa")</f>
        <v>8</v>
      </c>
      <c r="BP9" s="71">
        <f t="shared" ref="BP9:BP10" si="12">COUNTIF(I9:BL9,"Fa")</f>
        <v>0</v>
      </c>
      <c r="BQ9" s="71">
        <f t="shared" ref="BQ9:BQ10" si="13">COUNTIF(I9:BL9,"Pc")</f>
        <v>0</v>
      </c>
      <c r="BR9" s="71">
        <f t="shared" ref="BR9:BR10" si="14">COUNTIF(I9:BL9,"Cn")</f>
        <v>0</v>
      </c>
      <c r="BS9" s="71">
        <f t="shared" ref="BS9:BS10" si="15">COUNTIF(I9:BL9,"Lm")</f>
        <v>0</v>
      </c>
      <c r="BT9" s="71">
        <f t="shared" ref="BT9:BT10" si="16">COUNTIF(I9:BL9,"Au")</f>
        <v>0</v>
      </c>
      <c r="BU9" s="71">
        <f t="shared" ref="BU9:BU10" si="17">COUNTIF(I9:BL9,"Va")</f>
        <v>3</v>
      </c>
      <c r="BV9" s="71">
        <f t="shared" ref="BV9:BV10" si="18">COUNTIF(I9:BL9,"Ad")</f>
        <v>0</v>
      </c>
      <c r="BW9" s="72">
        <f t="shared" ref="BW9:BW10" si="19">COUNTIF(I9:BL9,"A")+COUNTIF(I9:BL9,"B")+COUNTIF(I9:BL9,"C")+COUNTIF(I9:BL9,"De")+COUNTIF(I9:BL9,"Pc")+COUNTIF(I9:BL9,"V")</f>
        <v>25</v>
      </c>
    </row>
    <row r="10" spans="1:75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238</v>
      </c>
      <c r="K10" s="84">
        <v>9</v>
      </c>
      <c r="L10" s="85" t="s">
        <v>238</v>
      </c>
      <c r="M10" s="84">
        <v>9</v>
      </c>
      <c r="N10" s="85" t="s">
        <v>238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238</v>
      </c>
      <c r="U10" s="84">
        <v>9</v>
      </c>
      <c r="V10" s="85" t="s">
        <v>238</v>
      </c>
      <c r="W10" s="84">
        <v>9</v>
      </c>
      <c r="X10" s="85" t="s">
        <v>238</v>
      </c>
      <c r="Y10" s="84">
        <v>9</v>
      </c>
      <c r="Z10" s="85" t="s">
        <v>238</v>
      </c>
      <c r="AA10" s="84">
        <v>9</v>
      </c>
      <c r="AB10" s="85" t="s">
        <v>238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238</v>
      </c>
      <c r="AI10" s="84">
        <v>9</v>
      </c>
      <c r="AJ10" s="85" t="s">
        <v>238</v>
      </c>
      <c r="AK10" s="84">
        <v>9</v>
      </c>
      <c r="AL10" s="85" t="s">
        <v>238</v>
      </c>
      <c r="AM10" s="80">
        <v>9</v>
      </c>
      <c r="AN10" s="83" t="s">
        <v>238</v>
      </c>
      <c r="AO10" s="80">
        <v>9</v>
      </c>
      <c r="AP10" s="81" t="s">
        <v>238</v>
      </c>
      <c r="AQ10" s="78">
        <v>0</v>
      </c>
      <c r="AR10" s="79" t="s">
        <v>34</v>
      </c>
      <c r="AS10" s="78">
        <v>0</v>
      </c>
      <c r="AT10" s="79" t="s">
        <v>34</v>
      </c>
      <c r="AU10" s="84">
        <v>9</v>
      </c>
      <c r="AV10" s="85" t="s">
        <v>238</v>
      </c>
      <c r="AW10" s="84">
        <v>9</v>
      </c>
      <c r="AX10" s="85" t="s">
        <v>238</v>
      </c>
      <c r="AY10" s="84">
        <v>9</v>
      </c>
      <c r="AZ10" s="85" t="s">
        <v>238</v>
      </c>
      <c r="BA10" s="80">
        <v>9</v>
      </c>
      <c r="BB10" s="83" t="s">
        <v>238</v>
      </c>
      <c r="BC10" s="80">
        <v>9</v>
      </c>
      <c r="BD10" s="81" t="s">
        <v>238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238</v>
      </c>
      <c r="BK10" s="84">
        <v>9</v>
      </c>
      <c r="BL10" s="85" t="s">
        <v>238</v>
      </c>
      <c r="BM10" s="70">
        <f t="shared" si="10"/>
        <v>20</v>
      </c>
      <c r="BN10" s="71">
        <f ca="1">SUMIF($I$6:$BL$55,"Hn",I10:BL10)</f>
        <v>180</v>
      </c>
      <c r="BO10" s="71">
        <f t="shared" si="11"/>
        <v>8</v>
      </c>
      <c r="BP10" s="71">
        <f t="shared" si="12"/>
        <v>0</v>
      </c>
      <c r="BQ10" s="71">
        <f t="shared" si="13"/>
        <v>0</v>
      </c>
      <c r="BR10" s="71">
        <f t="shared" si="14"/>
        <v>0</v>
      </c>
      <c r="BS10" s="71">
        <f t="shared" si="15"/>
        <v>0</v>
      </c>
      <c r="BT10" s="71">
        <f t="shared" si="16"/>
        <v>0</v>
      </c>
      <c r="BU10" s="71">
        <f t="shared" si="17"/>
        <v>0</v>
      </c>
      <c r="BV10" s="71">
        <f t="shared" si="18"/>
        <v>0</v>
      </c>
      <c r="BW10" s="72">
        <f t="shared" si="19"/>
        <v>28</v>
      </c>
    </row>
    <row r="11" spans="1:75" ht="15" customHeight="1" x14ac:dyDescent="0.25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238</v>
      </c>
      <c r="K11" s="84">
        <v>9</v>
      </c>
      <c r="L11" s="85" t="s">
        <v>238</v>
      </c>
      <c r="M11" s="84">
        <v>9</v>
      </c>
      <c r="N11" s="85" t="s">
        <v>238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238</v>
      </c>
      <c r="U11" s="84">
        <v>9</v>
      </c>
      <c r="V11" s="85" t="s">
        <v>238</v>
      </c>
      <c r="W11" s="84">
        <v>9</v>
      </c>
      <c r="X11" s="85" t="s">
        <v>238</v>
      </c>
      <c r="Y11" s="84">
        <v>9</v>
      </c>
      <c r="Z11" s="85" t="s">
        <v>238</v>
      </c>
      <c r="AA11" s="84">
        <v>9</v>
      </c>
      <c r="AB11" s="85" t="s">
        <v>238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9</v>
      </c>
      <c r="AH11" s="85" t="s">
        <v>238</v>
      </c>
      <c r="AI11" s="84">
        <v>9</v>
      </c>
      <c r="AJ11" s="85" t="s">
        <v>238</v>
      </c>
      <c r="AK11" s="84">
        <v>9</v>
      </c>
      <c r="AL11" s="85" t="s">
        <v>238</v>
      </c>
      <c r="AM11" s="80">
        <v>9</v>
      </c>
      <c r="AN11" s="83" t="s">
        <v>238</v>
      </c>
      <c r="AO11" s="80">
        <v>9</v>
      </c>
      <c r="AP11" s="81" t="s">
        <v>238</v>
      </c>
      <c r="AQ11" s="78">
        <v>0</v>
      </c>
      <c r="AR11" s="79" t="s">
        <v>34</v>
      </c>
      <c r="AS11" s="78">
        <v>0</v>
      </c>
      <c r="AT11" s="79" t="s">
        <v>34</v>
      </c>
      <c r="AU11" s="84">
        <v>9</v>
      </c>
      <c r="AV11" s="85" t="s">
        <v>238</v>
      </c>
      <c r="AW11" s="84">
        <v>9</v>
      </c>
      <c r="AX11" s="85" t="s">
        <v>238</v>
      </c>
      <c r="AY11" s="84">
        <v>9</v>
      </c>
      <c r="AZ11" s="85" t="s">
        <v>238</v>
      </c>
      <c r="BA11" s="80">
        <v>9</v>
      </c>
      <c r="BB11" s="83" t="s">
        <v>238</v>
      </c>
      <c r="BC11" s="80">
        <v>9</v>
      </c>
      <c r="BD11" s="81" t="s">
        <v>238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238</v>
      </c>
      <c r="BK11" s="84">
        <v>9</v>
      </c>
      <c r="BL11" s="85" t="s">
        <v>238</v>
      </c>
      <c r="BM11" s="70">
        <f t="shared" ref="BM11:BM14" si="20">COUNTIF(I11:BL11,"A")+COUNTIF(I11:BL11,"B")+COUNTIF(I11:BL11,"C")+COUNTIF(I11:BL11,"A1")+COUNTIF(I11:BL11,"B1")+ COUNTIF(I11:BL11,"A2")+COUNTIF(I11:BL11,"B2")+ COUNTIF(I11:BL11,"H")</f>
        <v>20</v>
      </c>
      <c r="BN11" s="71">
        <f ca="1">SUMIF($I$6:$BL$55,"Hn",I11:BL11)</f>
        <v>180</v>
      </c>
      <c r="BO11" s="71">
        <f t="shared" ref="BO11:BO14" si="21">COUNTIF(I11:BL11,"De")+COUNTIF(I11:BL11,"Pc")+COUNTIF(I11:BL11,"Ad")+COUNTIF(I11:BL11,"Fa")</f>
        <v>8</v>
      </c>
      <c r="BP11" s="71">
        <f t="shared" ref="BP11:BP14" si="22">COUNTIF(I11:BL11,"Fa")</f>
        <v>0</v>
      </c>
      <c r="BQ11" s="71">
        <f t="shared" ref="BQ11:BQ14" si="23">COUNTIF(I11:BL11,"Pc")</f>
        <v>0</v>
      </c>
      <c r="BR11" s="71">
        <f t="shared" ref="BR11:BR14" si="24">COUNTIF(I11:BL11,"Cn")</f>
        <v>0</v>
      </c>
      <c r="BS11" s="71">
        <f t="shared" ref="BS11:BS14" si="25">COUNTIF(I11:BL11,"Lm")</f>
        <v>0</v>
      </c>
      <c r="BT11" s="71">
        <f t="shared" ref="BT11:BT14" si="26">COUNTIF(I11:BL11,"Au")</f>
        <v>0</v>
      </c>
      <c r="BU11" s="71">
        <f t="shared" ref="BU11:BU14" si="27">COUNTIF(I11:BL11,"Va")</f>
        <v>0</v>
      </c>
      <c r="BV11" s="71">
        <f t="shared" ref="BV11:BV14" si="28">COUNTIF(I11:BL11,"Ad")</f>
        <v>0</v>
      </c>
      <c r="BW11" s="72">
        <f t="shared" ref="BW11:BW14" si="29">COUNTIF(I11:BL11,"A")+COUNTIF(I11:BL11,"B")+COUNTIF(I11:BL11,"C")+COUNTIF(I11:BL11,"De")+COUNTIF(I11:BL11,"Pc")+COUNTIF(I11:BL11,"V")</f>
        <v>28</v>
      </c>
    </row>
    <row r="12" spans="1:75" ht="15" customHeight="1" x14ac:dyDescent="0.25">
      <c r="A12" s="276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238</v>
      </c>
      <c r="K12" s="84">
        <v>9</v>
      </c>
      <c r="L12" s="85" t="s">
        <v>238</v>
      </c>
      <c r="M12" s="84">
        <v>9</v>
      </c>
      <c r="N12" s="85" t="s">
        <v>238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238</v>
      </c>
      <c r="U12" s="84">
        <v>9</v>
      </c>
      <c r="V12" s="85" t="s">
        <v>238</v>
      </c>
      <c r="W12" s="84">
        <v>9</v>
      </c>
      <c r="X12" s="85" t="s">
        <v>238</v>
      </c>
      <c r="Y12" s="84">
        <v>9</v>
      </c>
      <c r="Z12" s="85" t="s">
        <v>238</v>
      </c>
      <c r="AA12" s="84">
        <v>9</v>
      </c>
      <c r="AB12" s="85" t="s">
        <v>238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238</v>
      </c>
      <c r="AI12" s="84">
        <v>9</v>
      </c>
      <c r="AJ12" s="85" t="s">
        <v>238</v>
      </c>
      <c r="AK12" s="84">
        <v>9</v>
      </c>
      <c r="AL12" s="85" t="s">
        <v>238</v>
      </c>
      <c r="AM12" s="80">
        <v>9</v>
      </c>
      <c r="AN12" s="83" t="s">
        <v>238</v>
      </c>
      <c r="AO12" s="80">
        <v>9</v>
      </c>
      <c r="AP12" s="81" t="s">
        <v>238</v>
      </c>
      <c r="AQ12" s="78">
        <v>0</v>
      </c>
      <c r="AR12" s="79" t="s">
        <v>34</v>
      </c>
      <c r="AS12" s="78">
        <v>0</v>
      </c>
      <c r="AT12" s="79" t="s">
        <v>34</v>
      </c>
      <c r="AU12" s="84">
        <v>9</v>
      </c>
      <c r="AV12" s="85" t="s">
        <v>238</v>
      </c>
      <c r="AW12" s="84">
        <v>9</v>
      </c>
      <c r="AX12" s="85" t="s">
        <v>238</v>
      </c>
      <c r="AY12" s="84">
        <v>9</v>
      </c>
      <c r="AZ12" s="85" t="s">
        <v>238</v>
      </c>
      <c r="BA12" s="80">
        <v>9</v>
      </c>
      <c r="BB12" s="83" t="s">
        <v>238</v>
      </c>
      <c r="BC12" s="80">
        <v>9</v>
      </c>
      <c r="BD12" s="81" t="s">
        <v>238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238</v>
      </c>
      <c r="BK12" s="84">
        <v>9</v>
      </c>
      <c r="BL12" s="85" t="s">
        <v>238</v>
      </c>
      <c r="BM12" s="70">
        <f t="shared" si="20"/>
        <v>20</v>
      </c>
      <c r="BN12" s="71">
        <f t="shared" ref="BN12:BN57" ca="1" si="30">SUMIF($I$6:$BL$55,"Hn",I12:BL12)</f>
        <v>180</v>
      </c>
      <c r="BO12" s="71">
        <f t="shared" si="21"/>
        <v>8</v>
      </c>
      <c r="BP12" s="71">
        <f t="shared" si="22"/>
        <v>0</v>
      </c>
      <c r="BQ12" s="71">
        <f t="shared" si="23"/>
        <v>0</v>
      </c>
      <c r="BR12" s="71">
        <f t="shared" si="24"/>
        <v>0</v>
      </c>
      <c r="BS12" s="71">
        <f t="shared" si="25"/>
        <v>0</v>
      </c>
      <c r="BT12" s="71">
        <f t="shared" si="26"/>
        <v>0</v>
      </c>
      <c r="BU12" s="71">
        <f t="shared" si="27"/>
        <v>0</v>
      </c>
      <c r="BV12" s="71">
        <f t="shared" si="28"/>
        <v>0</v>
      </c>
      <c r="BW12" s="72">
        <f t="shared" si="29"/>
        <v>28</v>
      </c>
    </row>
    <row r="13" spans="1:75" ht="15" customHeight="1" x14ac:dyDescent="0.25">
      <c r="A13" s="276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238</v>
      </c>
      <c r="K13" s="84">
        <v>9</v>
      </c>
      <c r="L13" s="85" t="s">
        <v>238</v>
      </c>
      <c r="M13" s="84">
        <v>9</v>
      </c>
      <c r="N13" s="85" t="s">
        <v>238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238</v>
      </c>
      <c r="U13" s="84">
        <v>0</v>
      </c>
      <c r="V13" s="85" t="s">
        <v>237</v>
      </c>
      <c r="W13" s="82">
        <v>0</v>
      </c>
      <c r="X13" s="83" t="s">
        <v>237</v>
      </c>
      <c r="Y13" s="82">
        <v>9</v>
      </c>
      <c r="Z13" s="83" t="s">
        <v>238</v>
      </c>
      <c r="AA13" s="82">
        <v>9</v>
      </c>
      <c r="AB13" s="83" t="s">
        <v>238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238</v>
      </c>
      <c r="AI13" s="82">
        <v>9</v>
      </c>
      <c r="AJ13" s="83" t="s">
        <v>238</v>
      </c>
      <c r="AK13" s="86">
        <v>9</v>
      </c>
      <c r="AL13" s="85" t="s">
        <v>238</v>
      </c>
      <c r="AM13" s="86">
        <v>9</v>
      </c>
      <c r="AN13" s="83" t="s">
        <v>238</v>
      </c>
      <c r="AO13" s="80">
        <v>9</v>
      </c>
      <c r="AP13" s="81" t="s">
        <v>238</v>
      </c>
      <c r="AQ13" s="78">
        <v>0</v>
      </c>
      <c r="AR13" s="79" t="s">
        <v>34</v>
      </c>
      <c r="AS13" s="78">
        <v>0</v>
      </c>
      <c r="AT13" s="79" t="s">
        <v>34</v>
      </c>
      <c r="AU13" s="84">
        <v>9</v>
      </c>
      <c r="AV13" s="85" t="s">
        <v>238</v>
      </c>
      <c r="AW13" s="82">
        <v>9</v>
      </c>
      <c r="AX13" s="83" t="s">
        <v>238</v>
      </c>
      <c r="AY13" s="86">
        <v>9</v>
      </c>
      <c r="AZ13" s="85" t="s">
        <v>238</v>
      </c>
      <c r="BA13" s="86">
        <v>9</v>
      </c>
      <c r="BB13" s="83" t="s">
        <v>238</v>
      </c>
      <c r="BC13" s="80">
        <v>9</v>
      </c>
      <c r="BD13" s="81" t="s">
        <v>238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238</v>
      </c>
      <c r="BK13" s="84">
        <v>9</v>
      </c>
      <c r="BL13" s="85" t="s">
        <v>238</v>
      </c>
      <c r="BM13" s="70">
        <f t="shared" si="20"/>
        <v>18</v>
      </c>
      <c r="BN13" s="71">
        <f t="shared" ca="1" si="30"/>
        <v>162</v>
      </c>
      <c r="BO13" s="71">
        <f t="shared" si="21"/>
        <v>8</v>
      </c>
      <c r="BP13" s="71">
        <f t="shared" si="22"/>
        <v>0</v>
      </c>
      <c r="BQ13" s="71">
        <f t="shared" si="23"/>
        <v>0</v>
      </c>
      <c r="BR13" s="71">
        <f t="shared" si="24"/>
        <v>0</v>
      </c>
      <c r="BS13" s="71">
        <f t="shared" si="25"/>
        <v>2</v>
      </c>
      <c r="BT13" s="71">
        <f t="shared" si="26"/>
        <v>0</v>
      </c>
      <c r="BU13" s="71">
        <f t="shared" si="27"/>
        <v>0</v>
      </c>
      <c r="BV13" s="71">
        <f t="shared" si="28"/>
        <v>0</v>
      </c>
      <c r="BW13" s="72">
        <f t="shared" si="29"/>
        <v>26</v>
      </c>
    </row>
    <row r="14" spans="1:75" ht="15" customHeight="1" x14ac:dyDescent="0.25">
      <c r="A14" s="276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238</v>
      </c>
      <c r="K14" s="84">
        <v>9</v>
      </c>
      <c r="L14" s="85" t="s">
        <v>238</v>
      </c>
      <c r="M14" s="84">
        <v>9</v>
      </c>
      <c r="N14" s="85" t="s">
        <v>238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238</v>
      </c>
      <c r="U14" s="84">
        <v>9</v>
      </c>
      <c r="V14" s="85" t="s">
        <v>238</v>
      </c>
      <c r="W14" s="84">
        <v>9</v>
      </c>
      <c r="X14" s="85" t="s">
        <v>238</v>
      </c>
      <c r="Y14" s="84">
        <v>9</v>
      </c>
      <c r="Z14" s="85" t="s">
        <v>238</v>
      </c>
      <c r="AA14" s="84">
        <v>9</v>
      </c>
      <c r="AB14" s="85" t="s">
        <v>238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238</v>
      </c>
      <c r="AI14" s="84">
        <v>9</v>
      </c>
      <c r="AJ14" s="85" t="s">
        <v>238</v>
      </c>
      <c r="AK14" s="84">
        <v>9</v>
      </c>
      <c r="AL14" s="85" t="s">
        <v>238</v>
      </c>
      <c r="AM14" s="80">
        <v>9</v>
      </c>
      <c r="AN14" s="83" t="s">
        <v>238</v>
      </c>
      <c r="AO14" s="80">
        <v>9</v>
      </c>
      <c r="AP14" s="81" t="s">
        <v>238</v>
      </c>
      <c r="AQ14" s="78">
        <v>0</v>
      </c>
      <c r="AR14" s="79" t="s">
        <v>34</v>
      </c>
      <c r="AS14" s="78">
        <v>0</v>
      </c>
      <c r="AT14" s="79" t="s">
        <v>34</v>
      </c>
      <c r="AU14" s="84">
        <v>9</v>
      </c>
      <c r="AV14" s="85" t="s">
        <v>238</v>
      </c>
      <c r="AW14" s="84">
        <v>9</v>
      </c>
      <c r="AX14" s="85" t="s">
        <v>238</v>
      </c>
      <c r="AY14" s="84">
        <v>9</v>
      </c>
      <c r="AZ14" s="85" t="s">
        <v>238</v>
      </c>
      <c r="BA14" s="80">
        <v>9</v>
      </c>
      <c r="BB14" s="83" t="s">
        <v>238</v>
      </c>
      <c r="BC14" s="80">
        <v>9</v>
      </c>
      <c r="BD14" s="81" t="s">
        <v>238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238</v>
      </c>
      <c r="BK14" s="84">
        <v>9</v>
      </c>
      <c r="BL14" s="85" t="s">
        <v>238</v>
      </c>
      <c r="BM14" s="70">
        <f t="shared" si="20"/>
        <v>20</v>
      </c>
      <c r="BN14" s="71">
        <f t="shared" ca="1" si="30"/>
        <v>180</v>
      </c>
      <c r="BO14" s="71">
        <f t="shared" si="21"/>
        <v>8</v>
      </c>
      <c r="BP14" s="71">
        <f t="shared" si="22"/>
        <v>0</v>
      </c>
      <c r="BQ14" s="71">
        <f t="shared" si="23"/>
        <v>0</v>
      </c>
      <c r="BR14" s="71">
        <f t="shared" si="24"/>
        <v>0</v>
      </c>
      <c r="BS14" s="71">
        <f t="shared" si="25"/>
        <v>0</v>
      </c>
      <c r="BT14" s="71">
        <f t="shared" si="26"/>
        <v>0</v>
      </c>
      <c r="BU14" s="71">
        <f t="shared" si="27"/>
        <v>0</v>
      </c>
      <c r="BV14" s="71">
        <f t="shared" si="28"/>
        <v>0</v>
      </c>
      <c r="BW14" s="72">
        <f t="shared" si="29"/>
        <v>28</v>
      </c>
    </row>
    <row r="15" spans="1:75" ht="15" customHeight="1" x14ac:dyDescent="0.25">
      <c r="A15" s="276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238</v>
      </c>
      <c r="K15" s="84">
        <v>9</v>
      </c>
      <c r="L15" s="85" t="s">
        <v>238</v>
      </c>
      <c r="M15" s="84">
        <v>9</v>
      </c>
      <c r="N15" s="85" t="s">
        <v>238</v>
      </c>
      <c r="O15" s="78">
        <v>0</v>
      </c>
      <c r="P15" s="79" t="s">
        <v>34</v>
      </c>
      <c r="Q15" s="78">
        <v>0</v>
      </c>
      <c r="R15" s="79" t="s">
        <v>34</v>
      </c>
      <c r="S15" s="84">
        <v>0</v>
      </c>
      <c r="T15" s="85" t="s">
        <v>40</v>
      </c>
      <c r="U15" s="84">
        <v>0</v>
      </c>
      <c r="V15" s="85" t="s">
        <v>40</v>
      </c>
      <c r="W15" s="84">
        <v>0</v>
      </c>
      <c r="X15" s="85" t="s">
        <v>40</v>
      </c>
      <c r="Y15" s="84">
        <v>0</v>
      </c>
      <c r="Z15" s="85" t="s">
        <v>40</v>
      </c>
      <c r="AA15" s="84">
        <v>0</v>
      </c>
      <c r="AB15" s="85" t="s">
        <v>40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0</v>
      </c>
      <c r="AH15" s="85" t="s">
        <v>40</v>
      </c>
      <c r="AI15" s="84">
        <v>0</v>
      </c>
      <c r="AJ15" s="85" t="s">
        <v>40</v>
      </c>
      <c r="AK15" s="84">
        <v>0</v>
      </c>
      <c r="AL15" s="85" t="s">
        <v>40</v>
      </c>
      <c r="AM15" s="80">
        <v>0</v>
      </c>
      <c r="AN15" s="85" t="s">
        <v>40</v>
      </c>
      <c r="AO15" s="80">
        <v>0</v>
      </c>
      <c r="AP15" s="85" t="s">
        <v>40</v>
      </c>
      <c r="AQ15" s="78">
        <v>0</v>
      </c>
      <c r="AR15" s="79" t="s">
        <v>34</v>
      </c>
      <c r="AS15" s="78">
        <v>0</v>
      </c>
      <c r="AT15" s="79" t="s">
        <v>34</v>
      </c>
      <c r="AU15" s="84">
        <v>9</v>
      </c>
      <c r="AV15" s="85" t="s">
        <v>238</v>
      </c>
      <c r="AW15" s="84">
        <v>9</v>
      </c>
      <c r="AX15" s="85" t="s">
        <v>238</v>
      </c>
      <c r="AY15" s="84">
        <v>9</v>
      </c>
      <c r="AZ15" s="85" t="s">
        <v>238</v>
      </c>
      <c r="BA15" s="80">
        <v>9</v>
      </c>
      <c r="BB15" s="83" t="s">
        <v>238</v>
      </c>
      <c r="BC15" s="80">
        <v>9</v>
      </c>
      <c r="BD15" s="81" t="s">
        <v>238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238</v>
      </c>
      <c r="BK15" s="84">
        <v>9</v>
      </c>
      <c r="BL15" s="85" t="s">
        <v>238</v>
      </c>
      <c r="BM15" s="70">
        <f t="shared" ref="BM15:BM57" si="31">COUNTIF(I15:BL15,"A")+COUNTIF(I15:BL15,"B")+COUNTIF(I15:BL15,"C")+COUNTIF(I15:BL15,"A1")+COUNTIF(I15:BL15,"B1")+ COUNTIF(I15:BL15,"A2")+COUNTIF(I15:BL15,"B2")+ COUNTIF(I15:BL15,"H")</f>
        <v>10</v>
      </c>
      <c r="BN15" s="71">
        <f t="shared" ca="1" si="30"/>
        <v>90</v>
      </c>
      <c r="BO15" s="71">
        <f t="shared" ref="BO15:BO57" si="32">COUNTIF(I15:BL15,"De")+COUNTIF(I15:BL15,"Pc")+COUNTIF(I15:BL15,"Ad")+COUNTIF(I15:BL15,"Fa")</f>
        <v>8</v>
      </c>
      <c r="BP15" s="71">
        <f t="shared" ref="BP15:BP57" si="33">COUNTIF(I15:BL15,"Fa")</f>
        <v>0</v>
      </c>
      <c r="BQ15" s="71">
        <f t="shared" ref="BQ15:BQ57" si="34">COUNTIF(I15:BL15,"Pc")</f>
        <v>0</v>
      </c>
      <c r="BR15" s="71">
        <f t="shared" ref="BR15:BR57" si="35">COUNTIF(I15:BL15,"Cn")</f>
        <v>0</v>
      </c>
      <c r="BS15" s="71">
        <f t="shared" ref="BS15:BS57" si="36">COUNTIF(I15:BL15,"Lm")</f>
        <v>0</v>
      </c>
      <c r="BT15" s="71">
        <f t="shared" ref="BT15:BT57" si="37">COUNTIF(I15:BL15,"Au")</f>
        <v>0</v>
      </c>
      <c r="BU15" s="71">
        <f t="shared" ref="BU15:BU57" si="38">COUNTIF(I15:BL15,"Va")</f>
        <v>10</v>
      </c>
      <c r="BV15" s="71">
        <f t="shared" ref="BV15:BV57" si="39">COUNTIF(I15:BL15,"Ad")</f>
        <v>0</v>
      </c>
      <c r="BW15" s="72">
        <f t="shared" ref="BW15:BW57" si="40">COUNTIF(I15:BL15,"A")+COUNTIF(I15:BL15,"B")+COUNTIF(I15:BL15,"C")+COUNTIF(I15:BL15,"De")+COUNTIF(I15:BL15,"Pc")+COUNTIF(I15:BL15,"V")</f>
        <v>18</v>
      </c>
    </row>
    <row r="16" spans="1:75" x14ac:dyDescent="0.25">
      <c r="A16" s="276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238</v>
      </c>
      <c r="K16" s="84">
        <v>9</v>
      </c>
      <c r="L16" s="85" t="s">
        <v>238</v>
      </c>
      <c r="M16" s="84">
        <v>9</v>
      </c>
      <c r="N16" s="85" t="s">
        <v>238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238</v>
      </c>
      <c r="U16" s="84">
        <v>9</v>
      </c>
      <c r="V16" s="85" t="s">
        <v>238</v>
      </c>
      <c r="W16" s="84">
        <v>9</v>
      </c>
      <c r="X16" s="85" t="s">
        <v>238</v>
      </c>
      <c r="Y16" s="84">
        <v>9</v>
      </c>
      <c r="Z16" s="85" t="s">
        <v>238</v>
      </c>
      <c r="AA16" s="84">
        <v>9</v>
      </c>
      <c r="AB16" s="85" t="s">
        <v>238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238</v>
      </c>
      <c r="AI16" s="84">
        <v>9</v>
      </c>
      <c r="AJ16" s="85" t="s">
        <v>238</v>
      </c>
      <c r="AK16" s="84">
        <v>9</v>
      </c>
      <c r="AL16" s="85" t="s">
        <v>238</v>
      </c>
      <c r="AM16" s="80">
        <v>9</v>
      </c>
      <c r="AN16" s="83" t="s">
        <v>238</v>
      </c>
      <c r="AO16" s="80">
        <v>9</v>
      </c>
      <c r="AP16" s="81" t="s">
        <v>238</v>
      </c>
      <c r="AQ16" s="78">
        <v>0</v>
      </c>
      <c r="AR16" s="79" t="s">
        <v>34</v>
      </c>
      <c r="AS16" s="78">
        <v>0</v>
      </c>
      <c r="AT16" s="79" t="s">
        <v>34</v>
      </c>
      <c r="AU16" s="84">
        <v>0</v>
      </c>
      <c r="AV16" s="85" t="s">
        <v>40</v>
      </c>
      <c r="AW16" s="82">
        <v>0</v>
      </c>
      <c r="AX16" s="85" t="s">
        <v>40</v>
      </c>
      <c r="AY16" s="86">
        <v>0</v>
      </c>
      <c r="AZ16" s="85" t="s">
        <v>40</v>
      </c>
      <c r="BA16" s="86">
        <v>0</v>
      </c>
      <c r="BB16" s="85" t="s">
        <v>40</v>
      </c>
      <c r="BC16" s="80">
        <v>0</v>
      </c>
      <c r="BD16" s="85" t="s">
        <v>40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238</v>
      </c>
      <c r="BK16" s="84">
        <v>9</v>
      </c>
      <c r="BL16" s="85" t="s">
        <v>238</v>
      </c>
      <c r="BM16" s="70">
        <f t="shared" si="31"/>
        <v>15</v>
      </c>
      <c r="BN16" s="71">
        <f t="shared" ca="1" si="30"/>
        <v>135</v>
      </c>
      <c r="BO16" s="71">
        <f t="shared" si="32"/>
        <v>8</v>
      </c>
      <c r="BP16" s="71">
        <f t="shared" si="33"/>
        <v>0</v>
      </c>
      <c r="BQ16" s="71">
        <f t="shared" si="34"/>
        <v>0</v>
      </c>
      <c r="BR16" s="71">
        <f t="shared" si="35"/>
        <v>0</v>
      </c>
      <c r="BS16" s="71">
        <f t="shared" si="36"/>
        <v>0</v>
      </c>
      <c r="BT16" s="71">
        <f t="shared" si="37"/>
        <v>0</v>
      </c>
      <c r="BU16" s="71">
        <f t="shared" si="38"/>
        <v>5</v>
      </c>
      <c r="BV16" s="71">
        <f t="shared" si="39"/>
        <v>0</v>
      </c>
      <c r="BW16" s="72">
        <f t="shared" si="40"/>
        <v>23</v>
      </c>
    </row>
    <row r="17" spans="1:75" ht="15" customHeight="1" x14ac:dyDescent="0.25">
      <c r="A17" s="276"/>
      <c r="B17" s="73">
        <v>10</v>
      </c>
      <c r="C17" s="156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238</v>
      </c>
      <c r="K17" s="84">
        <v>9</v>
      </c>
      <c r="L17" s="85" t="s">
        <v>238</v>
      </c>
      <c r="M17" s="84">
        <v>9</v>
      </c>
      <c r="N17" s="85" t="s">
        <v>238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238</v>
      </c>
      <c r="U17" s="84">
        <v>9</v>
      </c>
      <c r="V17" s="85" t="s">
        <v>238</v>
      </c>
      <c r="W17" s="84">
        <v>9</v>
      </c>
      <c r="X17" s="85" t="s">
        <v>238</v>
      </c>
      <c r="Y17" s="84">
        <v>9</v>
      </c>
      <c r="Z17" s="85" t="s">
        <v>238</v>
      </c>
      <c r="AA17" s="84">
        <v>9</v>
      </c>
      <c r="AB17" s="85" t="s">
        <v>238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238</v>
      </c>
      <c r="AI17" s="168">
        <v>9</v>
      </c>
      <c r="AJ17" s="169" t="s">
        <v>238</v>
      </c>
      <c r="AK17" s="84">
        <v>9</v>
      </c>
      <c r="AL17" s="85" t="s">
        <v>238</v>
      </c>
      <c r="AM17" s="80">
        <v>9</v>
      </c>
      <c r="AN17" s="83" t="s">
        <v>238</v>
      </c>
      <c r="AO17" s="80">
        <v>9</v>
      </c>
      <c r="AP17" s="81" t="s">
        <v>238</v>
      </c>
      <c r="AQ17" s="78">
        <v>0</v>
      </c>
      <c r="AR17" s="79" t="s">
        <v>34</v>
      </c>
      <c r="AS17" s="78">
        <v>0</v>
      </c>
      <c r="AT17" s="79" t="s">
        <v>34</v>
      </c>
      <c r="AU17" s="84">
        <v>9</v>
      </c>
      <c r="AV17" s="85" t="s">
        <v>238</v>
      </c>
      <c r="AW17" s="84">
        <v>9</v>
      </c>
      <c r="AX17" s="85" t="s">
        <v>238</v>
      </c>
      <c r="AY17" s="84">
        <v>9</v>
      </c>
      <c r="AZ17" s="85" t="s">
        <v>238</v>
      </c>
      <c r="BA17" s="80">
        <v>9</v>
      </c>
      <c r="BB17" s="83" t="s">
        <v>238</v>
      </c>
      <c r="BC17" s="80">
        <v>9</v>
      </c>
      <c r="BD17" s="81" t="s">
        <v>238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0</v>
      </c>
      <c r="BJ17" s="85" t="s">
        <v>250</v>
      </c>
      <c r="BK17" s="84">
        <v>9</v>
      </c>
      <c r="BL17" s="85" t="s">
        <v>238</v>
      </c>
      <c r="BM17" s="70">
        <f t="shared" si="31"/>
        <v>19</v>
      </c>
      <c r="BN17" s="71">
        <f t="shared" ca="1" si="30"/>
        <v>171</v>
      </c>
      <c r="BO17" s="71">
        <f t="shared" si="32"/>
        <v>8</v>
      </c>
      <c r="BP17" s="71">
        <f t="shared" si="33"/>
        <v>0</v>
      </c>
      <c r="BQ17" s="71">
        <f t="shared" si="34"/>
        <v>0</v>
      </c>
      <c r="BR17" s="71">
        <f t="shared" si="35"/>
        <v>0</v>
      </c>
      <c r="BS17" s="71">
        <f t="shared" si="36"/>
        <v>0</v>
      </c>
      <c r="BT17" s="71">
        <f t="shared" si="37"/>
        <v>1</v>
      </c>
      <c r="BU17" s="71">
        <f t="shared" si="38"/>
        <v>0</v>
      </c>
      <c r="BV17" s="71">
        <f t="shared" si="39"/>
        <v>0</v>
      </c>
      <c r="BW17" s="72">
        <f t="shared" si="40"/>
        <v>27</v>
      </c>
    </row>
    <row r="18" spans="1:75" ht="17.25" customHeight="1" x14ac:dyDescent="0.25">
      <c r="A18" s="276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238</v>
      </c>
      <c r="K18" s="84">
        <v>9</v>
      </c>
      <c r="L18" s="85" t="s">
        <v>238</v>
      </c>
      <c r="M18" s="84">
        <v>9</v>
      </c>
      <c r="N18" s="85" t="s">
        <v>238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238</v>
      </c>
      <c r="U18" s="84">
        <v>9</v>
      </c>
      <c r="V18" s="85" t="s">
        <v>238</v>
      </c>
      <c r="W18" s="84">
        <v>9</v>
      </c>
      <c r="X18" s="85" t="s">
        <v>238</v>
      </c>
      <c r="Y18" s="84">
        <v>9</v>
      </c>
      <c r="Z18" s="85" t="s">
        <v>238</v>
      </c>
      <c r="AA18" s="84">
        <v>9</v>
      </c>
      <c r="AB18" s="85" t="s">
        <v>238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238</v>
      </c>
      <c r="AI18" s="84">
        <v>9</v>
      </c>
      <c r="AJ18" s="85" t="s">
        <v>238</v>
      </c>
      <c r="AK18" s="84">
        <v>9</v>
      </c>
      <c r="AL18" s="85" t="s">
        <v>238</v>
      </c>
      <c r="AM18" s="80">
        <v>9</v>
      </c>
      <c r="AN18" s="83" t="s">
        <v>238</v>
      </c>
      <c r="AO18" s="80">
        <v>9</v>
      </c>
      <c r="AP18" s="81" t="s">
        <v>238</v>
      </c>
      <c r="AQ18" s="78">
        <v>0</v>
      </c>
      <c r="AR18" s="79" t="s">
        <v>34</v>
      </c>
      <c r="AS18" s="78">
        <v>0</v>
      </c>
      <c r="AT18" s="79" t="s">
        <v>34</v>
      </c>
      <c r="AU18" s="84">
        <v>9</v>
      </c>
      <c r="AV18" s="85" t="s">
        <v>238</v>
      </c>
      <c r="AW18" s="84">
        <v>9</v>
      </c>
      <c r="AX18" s="85" t="s">
        <v>238</v>
      </c>
      <c r="AY18" s="84">
        <v>9</v>
      </c>
      <c r="AZ18" s="85" t="s">
        <v>238</v>
      </c>
      <c r="BA18" s="80">
        <v>9</v>
      </c>
      <c r="BB18" s="83" t="s">
        <v>238</v>
      </c>
      <c r="BC18" s="80">
        <v>9</v>
      </c>
      <c r="BD18" s="81" t="s">
        <v>238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238</v>
      </c>
      <c r="BK18" s="84">
        <v>9</v>
      </c>
      <c r="BL18" s="85" t="s">
        <v>238</v>
      </c>
      <c r="BM18" s="70">
        <f t="shared" si="31"/>
        <v>20</v>
      </c>
      <c r="BN18" s="71">
        <f t="shared" ca="1" si="30"/>
        <v>180</v>
      </c>
      <c r="BO18" s="71">
        <f t="shared" si="32"/>
        <v>8</v>
      </c>
      <c r="BP18" s="71">
        <f t="shared" si="33"/>
        <v>0</v>
      </c>
      <c r="BQ18" s="71">
        <f t="shared" si="34"/>
        <v>0</v>
      </c>
      <c r="BR18" s="71">
        <f t="shared" si="35"/>
        <v>0</v>
      </c>
      <c r="BS18" s="71">
        <f t="shared" si="36"/>
        <v>0</v>
      </c>
      <c r="BT18" s="71">
        <f t="shared" si="37"/>
        <v>0</v>
      </c>
      <c r="BU18" s="71">
        <f t="shared" si="38"/>
        <v>0</v>
      </c>
      <c r="BV18" s="71">
        <f t="shared" si="39"/>
        <v>0</v>
      </c>
      <c r="BW18" s="72">
        <f t="shared" si="40"/>
        <v>28</v>
      </c>
    </row>
    <row r="19" spans="1:75" ht="17.25" customHeight="1" x14ac:dyDescent="0.25">
      <c r="A19" s="276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238</v>
      </c>
      <c r="K19" s="84">
        <v>9</v>
      </c>
      <c r="L19" s="85" t="s">
        <v>238</v>
      </c>
      <c r="M19" s="84">
        <v>9</v>
      </c>
      <c r="N19" s="85" t="s">
        <v>238</v>
      </c>
      <c r="O19" s="78">
        <v>0</v>
      </c>
      <c r="P19" s="79" t="s">
        <v>34</v>
      </c>
      <c r="Q19" s="78">
        <v>0</v>
      </c>
      <c r="R19" s="79" t="s">
        <v>34</v>
      </c>
      <c r="S19" s="84">
        <v>0</v>
      </c>
      <c r="T19" s="85" t="s">
        <v>237</v>
      </c>
      <c r="U19" s="84">
        <v>0</v>
      </c>
      <c r="V19" s="85" t="s">
        <v>237</v>
      </c>
      <c r="W19" s="82">
        <v>0</v>
      </c>
      <c r="X19" s="85" t="s">
        <v>237</v>
      </c>
      <c r="Y19" s="84">
        <v>0</v>
      </c>
      <c r="Z19" s="83" t="s">
        <v>237</v>
      </c>
      <c r="AA19" s="80">
        <v>0</v>
      </c>
      <c r="AB19" s="83" t="s">
        <v>237</v>
      </c>
      <c r="AC19" s="78">
        <v>0</v>
      </c>
      <c r="AD19" s="83" t="s">
        <v>237</v>
      </c>
      <c r="AE19" s="78">
        <v>0</v>
      </c>
      <c r="AF19" s="83" t="s">
        <v>237</v>
      </c>
      <c r="AG19" s="84">
        <v>0</v>
      </c>
      <c r="AH19" s="83" t="s">
        <v>237</v>
      </c>
      <c r="AI19" s="84">
        <v>0</v>
      </c>
      <c r="AJ19" s="83" t="s">
        <v>237</v>
      </c>
      <c r="AK19" s="84">
        <v>0</v>
      </c>
      <c r="AL19" s="83" t="s">
        <v>237</v>
      </c>
      <c r="AM19" s="80">
        <v>0</v>
      </c>
      <c r="AN19" s="83" t="s">
        <v>237</v>
      </c>
      <c r="AO19" s="80">
        <v>0</v>
      </c>
      <c r="AP19" s="83" t="s">
        <v>237</v>
      </c>
      <c r="AQ19" s="78">
        <v>0</v>
      </c>
      <c r="AR19" s="83" t="s">
        <v>237</v>
      </c>
      <c r="AS19" s="78">
        <v>0</v>
      </c>
      <c r="AT19" s="83" t="s">
        <v>237</v>
      </c>
      <c r="AU19" s="84">
        <v>9</v>
      </c>
      <c r="AV19" s="85" t="s">
        <v>238</v>
      </c>
      <c r="AW19" s="80">
        <v>9</v>
      </c>
      <c r="AX19" s="83" t="s">
        <v>238</v>
      </c>
      <c r="AY19" s="86">
        <v>9</v>
      </c>
      <c r="AZ19" s="85" t="s">
        <v>238</v>
      </c>
      <c r="BA19" s="86">
        <v>9</v>
      </c>
      <c r="BB19" s="83" t="s">
        <v>238</v>
      </c>
      <c r="BC19" s="80">
        <v>9</v>
      </c>
      <c r="BD19" s="81" t="s">
        <v>238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238</v>
      </c>
      <c r="BK19" s="84">
        <v>9</v>
      </c>
      <c r="BL19" s="85" t="s">
        <v>238</v>
      </c>
      <c r="BM19" s="70">
        <f t="shared" si="31"/>
        <v>10</v>
      </c>
      <c r="BN19" s="71">
        <f t="shared" ca="1" si="30"/>
        <v>90</v>
      </c>
      <c r="BO19" s="71">
        <f t="shared" si="32"/>
        <v>4</v>
      </c>
      <c r="BP19" s="71">
        <f t="shared" si="33"/>
        <v>0</v>
      </c>
      <c r="BQ19" s="71">
        <f t="shared" si="34"/>
        <v>0</v>
      </c>
      <c r="BR19" s="71">
        <f t="shared" si="35"/>
        <v>0</v>
      </c>
      <c r="BS19" s="71">
        <f t="shared" si="36"/>
        <v>14</v>
      </c>
      <c r="BT19" s="71">
        <f t="shared" si="37"/>
        <v>0</v>
      </c>
      <c r="BU19" s="71">
        <f t="shared" si="38"/>
        <v>0</v>
      </c>
      <c r="BV19" s="71">
        <f t="shared" si="39"/>
        <v>0</v>
      </c>
      <c r="BW19" s="72">
        <f t="shared" si="40"/>
        <v>14</v>
      </c>
    </row>
    <row r="20" spans="1:75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238</v>
      </c>
      <c r="K20" s="84">
        <v>9</v>
      </c>
      <c r="L20" s="85" t="s">
        <v>238</v>
      </c>
      <c r="M20" s="84">
        <v>9</v>
      </c>
      <c r="N20" s="85" t="s">
        <v>238</v>
      </c>
      <c r="O20" s="78">
        <v>0</v>
      </c>
      <c r="P20" s="79" t="s">
        <v>34</v>
      </c>
      <c r="Q20" s="78">
        <v>0</v>
      </c>
      <c r="R20" s="79" t="s">
        <v>34</v>
      </c>
      <c r="S20" s="84">
        <v>0</v>
      </c>
      <c r="T20" s="85" t="s">
        <v>40</v>
      </c>
      <c r="U20" s="84">
        <v>0</v>
      </c>
      <c r="V20" s="85" t="s">
        <v>40</v>
      </c>
      <c r="W20" s="84">
        <v>0</v>
      </c>
      <c r="X20" s="85" t="s">
        <v>40</v>
      </c>
      <c r="Y20" s="84">
        <v>0</v>
      </c>
      <c r="Z20" s="85" t="s">
        <v>40</v>
      </c>
      <c r="AA20" s="80">
        <v>0</v>
      </c>
      <c r="AB20" s="85" t="s">
        <v>40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0</v>
      </c>
      <c r="AH20" s="85" t="s">
        <v>40</v>
      </c>
      <c r="AI20" s="84">
        <v>0</v>
      </c>
      <c r="AJ20" s="85" t="s">
        <v>40</v>
      </c>
      <c r="AK20" s="82">
        <v>0</v>
      </c>
      <c r="AL20" s="85" t="s">
        <v>40</v>
      </c>
      <c r="AM20" s="84">
        <v>0</v>
      </c>
      <c r="AN20" s="85" t="s">
        <v>40</v>
      </c>
      <c r="AO20" s="80">
        <v>0</v>
      </c>
      <c r="AP20" s="85" t="s">
        <v>40</v>
      </c>
      <c r="AQ20" s="78">
        <v>0</v>
      </c>
      <c r="AR20" s="79" t="s">
        <v>34</v>
      </c>
      <c r="AS20" s="78">
        <v>0</v>
      </c>
      <c r="AT20" s="79" t="s">
        <v>34</v>
      </c>
      <c r="AU20" s="84">
        <v>9</v>
      </c>
      <c r="AV20" s="85" t="s">
        <v>238</v>
      </c>
      <c r="AW20" s="84">
        <v>9</v>
      </c>
      <c r="AX20" s="85" t="s">
        <v>238</v>
      </c>
      <c r="AY20" s="84">
        <v>9</v>
      </c>
      <c r="AZ20" s="85" t="s">
        <v>238</v>
      </c>
      <c r="BA20" s="80">
        <v>9</v>
      </c>
      <c r="BB20" s="83" t="s">
        <v>238</v>
      </c>
      <c r="BC20" s="80">
        <v>9</v>
      </c>
      <c r="BD20" s="81" t="s">
        <v>238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238</v>
      </c>
      <c r="BK20" s="84">
        <v>9</v>
      </c>
      <c r="BL20" s="85" t="s">
        <v>238</v>
      </c>
      <c r="BM20" s="70">
        <f t="shared" si="31"/>
        <v>10</v>
      </c>
      <c r="BN20" s="71">
        <f t="shared" ca="1" si="30"/>
        <v>90</v>
      </c>
      <c r="BO20" s="71">
        <f t="shared" si="32"/>
        <v>8</v>
      </c>
      <c r="BP20" s="71">
        <f t="shared" si="33"/>
        <v>0</v>
      </c>
      <c r="BQ20" s="71">
        <f t="shared" si="34"/>
        <v>0</v>
      </c>
      <c r="BR20" s="71">
        <f t="shared" si="35"/>
        <v>0</v>
      </c>
      <c r="BS20" s="71">
        <f t="shared" si="36"/>
        <v>0</v>
      </c>
      <c r="BT20" s="71">
        <f t="shared" si="37"/>
        <v>0</v>
      </c>
      <c r="BU20" s="71">
        <f t="shared" si="38"/>
        <v>10</v>
      </c>
      <c r="BV20" s="71">
        <f t="shared" si="39"/>
        <v>0</v>
      </c>
      <c r="BW20" s="72">
        <f t="shared" si="40"/>
        <v>18</v>
      </c>
    </row>
    <row r="21" spans="1:75" ht="15" customHeight="1" x14ac:dyDescent="0.25">
      <c r="A21" s="276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238</v>
      </c>
      <c r="K21" s="84">
        <v>9</v>
      </c>
      <c r="L21" s="85" t="s">
        <v>238</v>
      </c>
      <c r="M21" s="84">
        <v>9</v>
      </c>
      <c r="N21" s="85" t="s">
        <v>238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238</v>
      </c>
      <c r="U21" s="84">
        <v>9</v>
      </c>
      <c r="V21" s="85" t="s">
        <v>238</v>
      </c>
      <c r="W21" s="84">
        <v>9</v>
      </c>
      <c r="X21" s="85" t="s">
        <v>238</v>
      </c>
      <c r="Y21" s="84">
        <v>9</v>
      </c>
      <c r="Z21" s="85" t="s">
        <v>238</v>
      </c>
      <c r="AA21" s="84">
        <v>9</v>
      </c>
      <c r="AB21" s="85" t="s">
        <v>238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238</v>
      </c>
      <c r="AI21" s="84">
        <v>9</v>
      </c>
      <c r="AJ21" s="85" t="s">
        <v>238</v>
      </c>
      <c r="AK21" s="84">
        <v>9</v>
      </c>
      <c r="AL21" s="85" t="s">
        <v>238</v>
      </c>
      <c r="AM21" s="80">
        <v>9</v>
      </c>
      <c r="AN21" s="83" t="s">
        <v>238</v>
      </c>
      <c r="AO21" s="80">
        <v>9</v>
      </c>
      <c r="AP21" s="81" t="s">
        <v>238</v>
      </c>
      <c r="AQ21" s="78">
        <v>0</v>
      </c>
      <c r="AR21" s="79" t="s">
        <v>34</v>
      </c>
      <c r="AS21" s="78">
        <v>0</v>
      </c>
      <c r="AT21" s="79" t="s">
        <v>34</v>
      </c>
      <c r="AU21" s="84">
        <v>9</v>
      </c>
      <c r="AV21" s="85" t="s">
        <v>238</v>
      </c>
      <c r="AW21" s="84">
        <v>9</v>
      </c>
      <c r="AX21" s="85" t="s">
        <v>238</v>
      </c>
      <c r="AY21" s="84">
        <v>9</v>
      </c>
      <c r="AZ21" s="85" t="s">
        <v>238</v>
      </c>
      <c r="BA21" s="80">
        <v>9</v>
      </c>
      <c r="BB21" s="83" t="s">
        <v>238</v>
      </c>
      <c r="BC21" s="80">
        <v>9</v>
      </c>
      <c r="BD21" s="81" t="s">
        <v>238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238</v>
      </c>
      <c r="BK21" s="84">
        <v>9</v>
      </c>
      <c r="BL21" s="85" t="s">
        <v>238</v>
      </c>
      <c r="BM21" s="70">
        <f t="shared" si="31"/>
        <v>20</v>
      </c>
      <c r="BN21" s="71">
        <f t="shared" ca="1" si="30"/>
        <v>180</v>
      </c>
      <c r="BO21" s="71">
        <f t="shared" si="32"/>
        <v>8</v>
      </c>
      <c r="BP21" s="71">
        <f t="shared" si="33"/>
        <v>0</v>
      </c>
      <c r="BQ21" s="71">
        <f t="shared" si="34"/>
        <v>0</v>
      </c>
      <c r="BR21" s="71">
        <f t="shared" si="35"/>
        <v>0</v>
      </c>
      <c r="BS21" s="71">
        <f t="shared" si="36"/>
        <v>0</v>
      </c>
      <c r="BT21" s="71">
        <f t="shared" si="37"/>
        <v>0</v>
      </c>
      <c r="BU21" s="71">
        <f t="shared" si="38"/>
        <v>0</v>
      </c>
      <c r="BV21" s="71">
        <f t="shared" si="39"/>
        <v>0</v>
      </c>
      <c r="BW21" s="72">
        <f t="shared" si="40"/>
        <v>28</v>
      </c>
    </row>
    <row r="22" spans="1:75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9</v>
      </c>
      <c r="J22" s="85" t="s">
        <v>238</v>
      </c>
      <c r="K22" s="84">
        <v>9</v>
      </c>
      <c r="L22" s="85" t="s">
        <v>238</v>
      </c>
      <c r="M22" s="84">
        <v>9</v>
      </c>
      <c r="N22" s="85" t="s">
        <v>238</v>
      </c>
      <c r="O22" s="78">
        <v>0</v>
      </c>
      <c r="P22" s="79" t="s">
        <v>34</v>
      </c>
      <c r="Q22" s="78">
        <v>0</v>
      </c>
      <c r="R22" s="79" t="s">
        <v>34</v>
      </c>
      <c r="S22" s="84">
        <v>9</v>
      </c>
      <c r="T22" s="85" t="s">
        <v>238</v>
      </c>
      <c r="U22" s="84">
        <v>9</v>
      </c>
      <c r="V22" s="85" t="s">
        <v>238</v>
      </c>
      <c r="W22" s="84">
        <v>9</v>
      </c>
      <c r="X22" s="85" t="s">
        <v>238</v>
      </c>
      <c r="Y22" s="84">
        <v>9</v>
      </c>
      <c r="Z22" s="85" t="s">
        <v>238</v>
      </c>
      <c r="AA22" s="84">
        <v>9</v>
      </c>
      <c r="AB22" s="85" t="s">
        <v>238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238</v>
      </c>
      <c r="AI22" s="84">
        <v>9</v>
      </c>
      <c r="AJ22" s="83" t="s">
        <v>238</v>
      </c>
      <c r="AK22" s="84">
        <v>9</v>
      </c>
      <c r="AL22" s="83" t="s">
        <v>238</v>
      </c>
      <c r="AM22" s="80">
        <v>9</v>
      </c>
      <c r="AN22" s="81" t="s">
        <v>238</v>
      </c>
      <c r="AO22" s="82">
        <v>9</v>
      </c>
      <c r="AP22" s="81" t="s">
        <v>238</v>
      </c>
      <c r="AQ22" s="78">
        <v>0</v>
      </c>
      <c r="AR22" s="79" t="s">
        <v>34</v>
      </c>
      <c r="AS22" s="78">
        <v>0</v>
      </c>
      <c r="AT22" s="79" t="s">
        <v>34</v>
      </c>
      <c r="AU22" s="84">
        <v>9</v>
      </c>
      <c r="AV22" s="85" t="s">
        <v>238</v>
      </c>
      <c r="AW22" s="82">
        <v>9</v>
      </c>
      <c r="AX22" s="83" t="s">
        <v>238</v>
      </c>
      <c r="AY22" s="86">
        <v>9</v>
      </c>
      <c r="AZ22" s="83" t="s">
        <v>238</v>
      </c>
      <c r="BA22" s="86">
        <v>0</v>
      </c>
      <c r="BB22" s="83" t="s">
        <v>237</v>
      </c>
      <c r="BC22" s="80">
        <v>0</v>
      </c>
      <c r="BD22" s="81" t="s">
        <v>237</v>
      </c>
      <c r="BE22" s="67">
        <v>0</v>
      </c>
      <c r="BF22" s="68" t="s">
        <v>237</v>
      </c>
      <c r="BG22" s="67">
        <v>0</v>
      </c>
      <c r="BH22" s="68" t="s">
        <v>237</v>
      </c>
      <c r="BI22" s="84">
        <v>0</v>
      </c>
      <c r="BJ22" s="81" t="s">
        <v>237</v>
      </c>
      <c r="BK22" s="132">
        <v>0</v>
      </c>
      <c r="BL22" s="83" t="s">
        <v>237</v>
      </c>
      <c r="BM22" s="70">
        <f t="shared" si="31"/>
        <v>16</v>
      </c>
      <c r="BN22" s="71">
        <f t="shared" ca="1" si="30"/>
        <v>144</v>
      </c>
      <c r="BO22" s="71">
        <f t="shared" si="32"/>
        <v>6</v>
      </c>
      <c r="BP22" s="71">
        <f t="shared" si="33"/>
        <v>0</v>
      </c>
      <c r="BQ22" s="71">
        <f t="shared" si="34"/>
        <v>0</v>
      </c>
      <c r="BR22" s="71">
        <f t="shared" si="35"/>
        <v>0</v>
      </c>
      <c r="BS22" s="71">
        <f t="shared" si="36"/>
        <v>6</v>
      </c>
      <c r="BT22" s="71">
        <f t="shared" si="37"/>
        <v>0</v>
      </c>
      <c r="BU22" s="71">
        <f t="shared" si="38"/>
        <v>0</v>
      </c>
      <c r="BV22" s="71">
        <f t="shared" si="39"/>
        <v>0</v>
      </c>
      <c r="BW22" s="72">
        <f t="shared" si="40"/>
        <v>22</v>
      </c>
    </row>
    <row r="23" spans="1:75" ht="15" customHeight="1" x14ac:dyDescent="0.25">
      <c r="A23" s="276"/>
      <c r="B23" s="73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>
        <v>9</v>
      </c>
      <c r="J23" s="85" t="s">
        <v>238</v>
      </c>
      <c r="K23" s="84">
        <v>9</v>
      </c>
      <c r="L23" s="85" t="s">
        <v>238</v>
      </c>
      <c r="M23" s="84">
        <v>9</v>
      </c>
      <c r="N23" s="85" t="s">
        <v>238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238</v>
      </c>
      <c r="U23" s="84">
        <v>9</v>
      </c>
      <c r="V23" s="85" t="s">
        <v>238</v>
      </c>
      <c r="W23" s="84">
        <v>9</v>
      </c>
      <c r="X23" s="85" t="s">
        <v>238</v>
      </c>
      <c r="Y23" s="84">
        <v>9</v>
      </c>
      <c r="Z23" s="85" t="s">
        <v>238</v>
      </c>
      <c r="AA23" s="84">
        <v>9</v>
      </c>
      <c r="AB23" s="85" t="s">
        <v>238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238</v>
      </c>
      <c r="AI23" s="84">
        <v>9</v>
      </c>
      <c r="AJ23" s="85" t="s">
        <v>238</v>
      </c>
      <c r="AK23" s="84">
        <v>9</v>
      </c>
      <c r="AL23" s="85" t="s">
        <v>238</v>
      </c>
      <c r="AM23" s="80">
        <v>9</v>
      </c>
      <c r="AN23" s="83" t="s">
        <v>238</v>
      </c>
      <c r="AO23" s="80">
        <v>9</v>
      </c>
      <c r="AP23" s="81" t="s">
        <v>238</v>
      </c>
      <c r="AQ23" s="78">
        <v>0</v>
      </c>
      <c r="AR23" s="79" t="s">
        <v>34</v>
      </c>
      <c r="AS23" s="78">
        <v>0</v>
      </c>
      <c r="AT23" s="79" t="s">
        <v>34</v>
      </c>
      <c r="AU23" s="84">
        <v>9</v>
      </c>
      <c r="AV23" s="85" t="s">
        <v>238</v>
      </c>
      <c r="AW23" s="82">
        <v>9</v>
      </c>
      <c r="AX23" s="83" t="s">
        <v>238</v>
      </c>
      <c r="AY23" s="86">
        <v>9</v>
      </c>
      <c r="AZ23" s="85" t="s">
        <v>238</v>
      </c>
      <c r="BA23" s="86">
        <v>9</v>
      </c>
      <c r="BB23" s="83" t="s">
        <v>238</v>
      </c>
      <c r="BC23" s="80">
        <v>9</v>
      </c>
      <c r="BD23" s="81" t="s">
        <v>238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238</v>
      </c>
      <c r="BK23" s="84">
        <v>9</v>
      </c>
      <c r="BL23" s="85" t="s">
        <v>238</v>
      </c>
      <c r="BM23" s="70">
        <f t="shared" si="31"/>
        <v>20</v>
      </c>
      <c r="BN23" s="71">
        <f t="shared" ca="1" si="30"/>
        <v>180</v>
      </c>
      <c r="BO23" s="71">
        <f t="shared" si="32"/>
        <v>8</v>
      </c>
      <c r="BP23" s="71">
        <f t="shared" si="33"/>
        <v>0</v>
      </c>
      <c r="BQ23" s="71">
        <f t="shared" si="34"/>
        <v>0</v>
      </c>
      <c r="BR23" s="71">
        <f t="shared" si="35"/>
        <v>0</v>
      </c>
      <c r="BS23" s="71">
        <f t="shared" si="36"/>
        <v>0</v>
      </c>
      <c r="BT23" s="71">
        <f t="shared" si="37"/>
        <v>0</v>
      </c>
      <c r="BU23" s="71">
        <f t="shared" si="38"/>
        <v>0</v>
      </c>
      <c r="BV23" s="71">
        <f t="shared" si="39"/>
        <v>0</v>
      </c>
      <c r="BW23" s="72">
        <f t="shared" si="40"/>
        <v>28</v>
      </c>
    </row>
    <row r="24" spans="1:75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>
        <v>9</v>
      </c>
      <c r="J24" s="85" t="s">
        <v>238</v>
      </c>
      <c r="K24" s="84">
        <v>9</v>
      </c>
      <c r="L24" s="85" t="s">
        <v>238</v>
      </c>
      <c r="M24" s="84">
        <v>9</v>
      </c>
      <c r="N24" s="85" t="s">
        <v>238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238</v>
      </c>
      <c r="U24" s="84">
        <v>9</v>
      </c>
      <c r="V24" s="85" t="s">
        <v>238</v>
      </c>
      <c r="W24" s="84">
        <v>9</v>
      </c>
      <c r="X24" s="85" t="s">
        <v>238</v>
      </c>
      <c r="Y24" s="84">
        <v>9</v>
      </c>
      <c r="Z24" s="85" t="s">
        <v>238</v>
      </c>
      <c r="AA24" s="84">
        <v>9</v>
      </c>
      <c r="AB24" s="85" t="s">
        <v>238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238</v>
      </c>
      <c r="AI24" s="84">
        <v>9</v>
      </c>
      <c r="AJ24" s="85" t="s">
        <v>238</v>
      </c>
      <c r="AK24" s="84">
        <v>9</v>
      </c>
      <c r="AL24" s="85" t="s">
        <v>238</v>
      </c>
      <c r="AM24" s="80">
        <v>9</v>
      </c>
      <c r="AN24" s="83" t="s">
        <v>238</v>
      </c>
      <c r="AO24" s="80">
        <v>9</v>
      </c>
      <c r="AP24" s="81" t="s">
        <v>238</v>
      </c>
      <c r="AQ24" s="78">
        <v>0</v>
      </c>
      <c r="AR24" s="79" t="s">
        <v>34</v>
      </c>
      <c r="AS24" s="78">
        <v>0</v>
      </c>
      <c r="AT24" s="79" t="s">
        <v>34</v>
      </c>
      <c r="AU24" s="84">
        <v>9</v>
      </c>
      <c r="AV24" s="85" t="s">
        <v>238</v>
      </c>
      <c r="AW24" s="82">
        <v>9</v>
      </c>
      <c r="AX24" s="83" t="s">
        <v>238</v>
      </c>
      <c r="AY24" s="86">
        <v>9</v>
      </c>
      <c r="AZ24" s="85" t="s">
        <v>238</v>
      </c>
      <c r="BA24" s="86">
        <v>9</v>
      </c>
      <c r="BB24" s="83" t="s">
        <v>238</v>
      </c>
      <c r="BC24" s="80">
        <v>9</v>
      </c>
      <c r="BD24" s="81" t="s">
        <v>238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0</v>
      </c>
      <c r="BJ24" s="85" t="s">
        <v>40</v>
      </c>
      <c r="BK24" s="132">
        <v>0</v>
      </c>
      <c r="BL24" s="133" t="s">
        <v>40</v>
      </c>
      <c r="BM24" s="70">
        <f t="shared" si="31"/>
        <v>18</v>
      </c>
      <c r="BN24" s="71">
        <f t="shared" ca="1" si="30"/>
        <v>162</v>
      </c>
      <c r="BO24" s="71">
        <f t="shared" si="32"/>
        <v>8</v>
      </c>
      <c r="BP24" s="71">
        <f t="shared" si="33"/>
        <v>0</v>
      </c>
      <c r="BQ24" s="71">
        <f t="shared" si="34"/>
        <v>0</v>
      </c>
      <c r="BR24" s="71">
        <f t="shared" si="35"/>
        <v>0</v>
      </c>
      <c r="BS24" s="71">
        <f t="shared" si="36"/>
        <v>0</v>
      </c>
      <c r="BT24" s="71">
        <f t="shared" si="37"/>
        <v>0</v>
      </c>
      <c r="BU24" s="71">
        <f t="shared" si="38"/>
        <v>2</v>
      </c>
      <c r="BV24" s="71">
        <f t="shared" si="39"/>
        <v>0</v>
      </c>
      <c r="BW24" s="72">
        <f t="shared" si="40"/>
        <v>26</v>
      </c>
    </row>
    <row r="25" spans="1:75" ht="15" customHeight="1" x14ac:dyDescent="0.25">
      <c r="A25" s="276"/>
      <c r="B25" s="73">
        <v>18</v>
      </c>
      <c r="C25" s="54" t="s">
        <v>104</v>
      </c>
      <c r="D25" s="55" t="s">
        <v>105</v>
      </c>
      <c r="E25" s="55" t="s">
        <v>106</v>
      </c>
      <c r="F25" s="56" t="s">
        <v>107</v>
      </c>
      <c r="G25" s="57" t="s">
        <v>49</v>
      </c>
      <c r="H25" s="77" t="s">
        <v>33</v>
      </c>
      <c r="I25" s="132">
        <v>0</v>
      </c>
      <c r="J25" s="133" t="s">
        <v>237</v>
      </c>
      <c r="K25" s="132">
        <v>0</v>
      </c>
      <c r="L25" s="133" t="s">
        <v>237</v>
      </c>
      <c r="M25" s="132">
        <v>0</v>
      </c>
      <c r="N25" s="133" t="s">
        <v>237</v>
      </c>
      <c r="O25" s="67">
        <v>0</v>
      </c>
      <c r="P25" s="68" t="s">
        <v>237</v>
      </c>
      <c r="Q25" s="67">
        <v>0</v>
      </c>
      <c r="R25" s="68" t="s">
        <v>237</v>
      </c>
      <c r="S25" s="132">
        <v>0</v>
      </c>
      <c r="T25" s="133" t="s">
        <v>237</v>
      </c>
      <c r="U25" s="63">
        <v>0</v>
      </c>
      <c r="V25" s="165" t="s">
        <v>237</v>
      </c>
      <c r="W25" s="63">
        <v>0</v>
      </c>
      <c r="X25" s="64" t="s">
        <v>237</v>
      </c>
      <c r="Y25" s="63">
        <v>0</v>
      </c>
      <c r="Z25" s="165" t="s">
        <v>237</v>
      </c>
      <c r="AA25" s="166">
        <v>0</v>
      </c>
      <c r="AB25" s="167" t="s">
        <v>237</v>
      </c>
      <c r="AC25" s="67">
        <v>0</v>
      </c>
      <c r="AD25" s="68" t="s">
        <v>237</v>
      </c>
      <c r="AE25" s="67">
        <v>0</v>
      </c>
      <c r="AF25" s="68" t="s">
        <v>237</v>
      </c>
      <c r="AG25" s="132">
        <v>0</v>
      </c>
      <c r="AH25" s="133" t="s">
        <v>237</v>
      </c>
      <c r="AI25" s="63">
        <v>0</v>
      </c>
      <c r="AJ25" s="133" t="s">
        <v>237</v>
      </c>
      <c r="AK25" s="63">
        <v>0</v>
      </c>
      <c r="AL25" s="133" t="s">
        <v>237</v>
      </c>
      <c r="AM25" s="157">
        <v>0</v>
      </c>
      <c r="AN25" s="133" t="s">
        <v>237</v>
      </c>
      <c r="AO25" s="166">
        <v>0</v>
      </c>
      <c r="AP25" s="133" t="s">
        <v>237</v>
      </c>
      <c r="AQ25" s="67">
        <v>0</v>
      </c>
      <c r="AR25" s="68" t="s">
        <v>237</v>
      </c>
      <c r="AS25" s="67">
        <v>0</v>
      </c>
      <c r="AT25" s="68" t="s">
        <v>237</v>
      </c>
      <c r="AU25" s="132">
        <v>0</v>
      </c>
      <c r="AV25" s="133" t="s">
        <v>237</v>
      </c>
      <c r="AW25" s="63">
        <v>0</v>
      </c>
      <c r="AX25" s="133" t="s">
        <v>237</v>
      </c>
      <c r="AY25" s="63">
        <v>0</v>
      </c>
      <c r="AZ25" s="133" t="s">
        <v>237</v>
      </c>
      <c r="BA25" s="63">
        <v>0</v>
      </c>
      <c r="BB25" s="133" t="s">
        <v>237</v>
      </c>
      <c r="BC25" s="166">
        <v>0</v>
      </c>
      <c r="BD25" s="133" t="s">
        <v>237</v>
      </c>
      <c r="BE25" s="67">
        <v>0</v>
      </c>
      <c r="BF25" s="68" t="s">
        <v>237</v>
      </c>
      <c r="BG25" s="67">
        <v>0</v>
      </c>
      <c r="BH25" s="68" t="s">
        <v>237</v>
      </c>
      <c r="BI25" s="132">
        <v>0</v>
      </c>
      <c r="BJ25" s="133" t="s">
        <v>237</v>
      </c>
      <c r="BK25" s="63">
        <v>0</v>
      </c>
      <c r="BL25" s="133" t="s">
        <v>237</v>
      </c>
      <c r="BM25" s="70">
        <f t="shared" si="31"/>
        <v>0</v>
      </c>
      <c r="BN25" s="71">
        <f t="shared" ca="1" si="30"/>
        <v>0</v>
      </c>
      <c r="BO25" s="71">
        <f t="shared" si="32"/>
        <v>0</v>
      </c>
      <c r="BP25" s="71">
        <f t="shared" si="33"/>
        <v>0</v>
      </c>
      <c r="BQ25" s="71">
        <f t="shared" si="34"/>
        <v>0</v>
      </c>
      <c r="BR25" s="71">
        <f t="shared" si="35"/>
        <v>0</v>
      </c>
      <c r="BS25" s="71">
        <f t="shared" si="36"/>
        <v>28</v>
      </c>
      <c r="BT25" s="71">
        <f t="shared" si="37"/>
        <v>0</v>
      </c>
      <c r="BU25" s="71">
        <f t="shared" si="38"/>
        <v>0</v>
      </c>
      <c r="BV25" s="71">
        <f t="shared" si="39"/>
        <v>0</v>
      </c>
      <c r="BW25" s="72">
        <f t="shared" si="40"/>
        <v>0</v>
      </c>
    </row>
    <row r="26" spans="1:75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84">
        <v>9</v>
      </c>
      <c r="N26" s="85" t="s">
        <v>238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238</v>
      </c>
      <c r="U26" s="84">
        <v>9</v>
      </c>
      <c r="V26" s="85" t="s">
        <v>238</v>
      </c>
      <c r="W26" s="84">
        <v>9</v>
      </c>
      <c r="X26" s="85" t="s">
        <v>238</v>
      </c>
      <c r="Y26" s="84">
        <v>9</v>
      </c>
      <c r="Z26" s="85" t="s">
        <v>238</v>
      </c>
      <c r="AA26" s="84">
        <v>9</v>
      </c>
      <c r="AB26" s="85" t="s">
        <v>238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238</v>
      </c>
      <c r="AI26" s="84">
        <v>9</v>
      </c>
      <c r="AJ26" s="85" t="s">
        <v>238</v>
      </c>
      <c r="AK26" s="84">
        <v>9</v>
      </c>
      <c r="AL26" s="85" t="s">
        <v>238</v>
      </c>
      <c r="AM26" s="80">
        <v>9</v>
      </c>
      <c r="AN26" s="83" t="s">
        <v>238</v>
      </c>
      <c r="AO26" s="80">
        <v>9</v>
      </c>
      <c r="AP26" s="81" t="s">
        <v>238</v>
      </c>
      <c r="AQ26" s="78">
        <v>0</v>
      </c>
      <c r="AR26" s="79" t="s">
        <v>34</v>
      </c>
      <c r="AS26" s="78">
        <v>0</v>
      </c>
      <c r="AT26" s="79" t="s">
        <v>34</v>
      </c>
      <c r="AU26" s="84">
        <v>9</v>
      </c>
      <c r="AV26" s="85" t="s">
        <v>238</v>
      </c>
      <c r="AW26" s="82">
        <v>9</v>
      </c>
      <c r="AX26" s="83" t="s">
        <v>238</v>
      </c>
      <c r="AY26" s="86">
        <v>9</v>
      </c>
      <c r="AZ26" s="85" t="s">
        <v>238</v>
      </c>
      <c r="BA26" s="86">
        <v>9</v>
      </c>
      <c r="BB26" s="83" t="s">
        <v>238</v>
      </c>
      <c r="BC26" s="80">
        <v>9</v>
      </c>
      <c r="BD26" s="81" t="s">
        <v>238</v>
      </c>
      <c r="BE26" s="78">
        <v>0</v>
      </c>
      <c r="BF26" s="79" t="s">
        <v>34</v>
      </c>
      <c r="BG26" s="78">
        <v>0</v>
      </c>
      <c r="BH26" s="79" t="s">
        <v>34</v>
      </c>
      <c r="BI26" s="84">
        <v>9</v>
      </c>
      <c r="BJ26" s="85" t="s">
        <v>238</v>
      </c>
      <c r="BK26" s="84">
        <v>9</v>
      </c>
      <c r="BL26" s="85" t="s">
        <v>238</v>
      </c>
      <c r="BM26" s="70">
        <f t="shared" si="31"/>
        <v>20</v>
      </c>
      <c r="BN26" s="71">
        <f t="shared" ca="1" si="30"/>
        <v>180</v>
      </c>
      <c r="BO26" s="71">
        <f t="shared" si="32"/>
        <v>8</v>
      </c>
      <c r="BP26" s="71">
        <f t="shared" si="33"/>
        <v>0</v>
      </c>
      <c r="BQ26" s="71">
        <f t="shared" si="34"/>
        <v>0</v>
      </c>
      <c r="BR26" s="71">
        <f t="shared" si="35"/>
        <v>0</v>
      </c>
      <c r="BS26" s="71">
        <f t="shared" si="36"/>
        <v>0</v>
      </c>
      <c r="BT26" s="71">
        <f t="shared" si="37"/>
        <v>0</v>
      </c>
      <c r="BU26" s="71">
        <f t="shared" si="38"/>
        <v>0</v>
      </c>
      <c r="BV26" s="71">
        <f t="shared" si="39"/>
        <v>0</v>
      </c>
      <c r="BW26" s="72">
        <f t="shared" si="40"/>
        <v>28</v>
      </c>
    </row>
    <row r="27" spans="1:75" ht="15" customHeight="1" x14ac:dyDescent="0.25">
      <c r="A27" s="276"/>
      <c r="B27" s="73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0</v>
      </c>
      <c r="J27" s="85" t="s">
        <v>40</v>
      </c>
      <c r="K27" s="84">
        <v>0</v>
      </c>
      <c r="L27" s="85" t="s">
        <v>40</v>
      </c>
      <c r="M27" s="80">
        <v>0</v>
      </c>
      <c r="N27" s="85" t="s">
        <v>40</v>
      </c>
      <c r="O27" s="78">
        <v>0</v>
      </c>
      <c r="P27" s="79" t="s">
        <v>34</v>
      </c>
      <c r="Q27" s="78">
        <v>0</v>
      </c>
      <c r="R27" s="79" t="s">
        <v>34</v>
      </c>
      <c r="S27" s="84">
        <v>0</v>
      </c>
      <c r="T27" s="85" t="s">
        <v>40</v>
      </c>
      <c r="U27" s="84">
        <v>0</v>
      </c>
      <c r="V27" s="85" t="s">
        <v>40</v>
      </c>
      <c r="W27" s="84">
        <v>0</v>
      </c>
      <c r="X27" s="85" t="s">
        <v>40</v>
      </c>
      <c r="Y27" s="84">
        <v>0</v>
      </c>
      <c r="Z27" s="85" t="s">
        <v>40</v>
      </c>
      <c r="AA27" s="84">
        <v>0</v>
      </c>
      <c r="AB27" s="85" t="s">
        <v>40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238</v>
      </c>
      <c r="AI27" s="84">
        <v>9</v>
      </c>
      <c r="AJ27" s="85" t="s">
        <v>238</v>
      </c>
      <c r="AK27" s="84">
        <v>9</v>
      </c>
      <c r="AL27" s="85" t="s">
        <v>238</v>
      </c>
      <c r="AM27" s="80">
        <v>9</v>
      </c>
      <c r="AN27" s="83" t="s">
        <v>238</v>
      </c>
      <c r="AO27" s="80">
        <v>9</v>
      </c>
      <c r="AP27" s="81" t="s">
        <v>238</v>
      </c>
      <c r="AQ27" s="78">
        <v>0</v>
      </c>
      <c r="AR27" s="79" t="s">
        <v>34</v>
      </c>
      <c r="AS27" s="78">
        <v>0</v>
      </c>
      <c r="AT27" s="79" t="s">
        <v>34</v>
      </c>
      <c r="AU27" s="84">
        <v>9</v>
      </c>
      <c r="AV27" s="85" t="s">
        <v>238</v>
      </c>
      <c r="AW27" s="82">
        <v>9</v>
      </c>
      <c r="AX27" s="83" t="s">
        <v>238</v>
      </c>
      <c r="AY27" s="86">
        <v>9</v>
      </c>
      <c r="AZ27" s="85" t="s">
        <v>238</v>
      </c>
      <c r="BA27" s="86">
        <v>9</v>
      </c>
      <c r="BB27" s="83" t="s">
        <v>238</v>
      </c>
      <c r="BC27" s="80">
        <v>9</v>
      </c>
      <c r="BD27" s="81" t="s">
        <v>238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238</v>
      </c>
      <c r="BK27" s="84">
        <v>9</v>
      </c>
      <c r="BL27" s="85" t="s">
        <v>238</v>
      </c>
      <c r="BM27" s="70">
        <f t="shared" si="31"/>
        <v>12</v>
      </c>
      <c r="BN27" s="71">
        <f t="shared" ca="1" si="30"/>
        <v>108</v>
      </c>
      <c r="BO27" s="71">
        <f t="shared" si="32"/>
        <v>8</v>
      </c>
      <c r="BP27" s="71">
        <f t="shared" si="33"/>
        <v>0</v>
      </c>
      <c r="BQ27" s="71">
        <f t="shared" si="34"/>
        <v>0</v>
      </c>
      <c r="BR27" s="71">
        <f t="shared" si="35"/>
        <v>0</v>
      </c>
      <c r="BS27" s="71">
        <f t="shared" si="36"/>
        <v>0</v>
      </c>
      <c r="BT27" s="71">
        <f t="shared" si="37"/>
        <v>0</v>
      </c>
      <c r="BU27" s="71">
        <f t="shared" si="38"/>
        <v>8</v>
      </c>
      <c r="BV27" s="71">
        <f t="shared" si="39"/>
        <v>0</v>
      </c>
      <c r="BW27" s="72">
        <f t="shared" si="40"/>
        <v>20</v>
      </c>
    </row>
    <row r="28" spans="1:75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0</v>
      </c>
      <c r="J28" s="85" t="s">
        <v>237</v>
      </c>
      <c r="K28" s="84">
        <v>0</v>
      </c>
      <c r="L28" s="85" t="s">
        <v>237</v>
      </c>
      <c r="M28" s="80">
        <v>0</v>
      </c>
      <c r="N28" s="85" t="s">
        <v>237</v>
      </c>
      <c r="O28" s="78">
        <v>0</v>
      </c>
      <c r="P28" s="85" t="s">
        <v>237</v>
      </c>
      <c r="Q28" s="78">
        <v>0</v>
      </c>
      <c r="R28" s="85" t="s">
        <v>237</v>
      </c>
      <c r="S28" s="84">
        <v>0</v>
      </c>
      <c r="T28" s="85" t="s">
        <v>237</v>
      </c>
      <c r="U28" s="84">
        <v>0</v>
      </c>
      <c r="V28" s="85" t="s">
        <v>237</v>
      </c>
      <c r="W28" s="82">
        <v>0</v>
      </c>
      <c r="X28" s="85" t="s">
        <v>237</v>
      </c>
      <c r="Y28" s="86">
        <v>0</v>
      </c>
      <c r="Z28" s="85" t="s">
        <v>237</v>
      </c>
      <c r="AA28" s="84">
        <v>9</v>
      </c>
      <c r="AB28" s="85" t="s">
        <v>238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238</v>
      </c>
      <c r="AI28" s="84">
        <v>9</v>
      </c>
      <c r="AJ28" s="85" t="s">
        <v>238</v>
      </c>
      <c r="AK28" s="84">
        <v>9</v>
      </c>
      <c r="AL28" s="85" t="s">
        <v>238</v>
      </c>
      <c r="AM28" s="80">
        <v>9</v>
      </c>
      <c r="AN28" s="83" t="s">
        <v>238</v>
      </c>
      <c r="AO28" s="80">
        <v>0</v>
      </c>
      <c r="AP28" s="85" t="s">
        <v>253</v>
      </c>
      <c r="AQ28" s="78">
        <v>0</v>
      </c>
      <c r="AR28" s="79" t="s">
        <v>34</v>
      </c>
      <c r="AS28" s="78">
        <v>0</v>
      </c>
      <c r="AT28" s="79" t="s">
        <v>34</v>
      </c>
      <c r="AU28" s="80">
        <v>0</v>
      </c>
      <c r="AV28" s="85" t="s">
        <v>253</v>
      </c>
      <c r="AW28" s="82">
        <v>9</v>
      </c>
      <c r="AX28" s="83" t="s">
        <v>238</v>
      </c>
      <c r="AY28" s="86">
        <v>9</v>
      </c>
      <c r="AZ28" s="85" t="s">
        <v>238</v>
      </c>
      <c r="BA28" s="86">
        <v>9</v>
      </c>
      <c r="BB28" s="83" t="s">
        <v>238</v>
      </c>
      <c r="BC28" s="80">
        <v>9</v>
      </c>
      <c r="BD28" s="81" t="s">
        <v>238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238</v>
      </c>
      <c r="BK28" s="84">
        <v>9</v>
      </c>
      <c r="BL28" s="85" t="s">
        <v>238</v>
      </c>
      <c r="BM28" s="70">
        <f t="shared" si="31"/>
        <v>11</v>
      </c>
      <c r="BN28" s="71">
        <f t="shared" ca="1" si="30"/>
        <v>99</v>
      </c>
      <c r="BO28" s="71">
        <f t="shared" si="32"/>
        <v>8</v>
      </c>
      <c r="BP28" s="71">
        <f t="shared" si="33"/>
        <v>0</v>
      </c>
      <c r="BQ28" s="71">
        <f t="shared" si="34"/>
        <v>2</v>
      </c>
      <c r="BR28" s="71">
        <f t="shared" si="35"/>
        <v>0</v>
      </c>
      <c r="BS28" s="71">
        <f t="shared" si="36"/>
        <v>9</v>
      </c>
      <c r="BT28" s="71">
        <f t="shared" si="37"/>
        <v>0</v>
      </c>
      <c r="BU28" s="71">
        <f t="shared" si="38"/>
        <v>0</v>
      </c>
      <c r="BV28" s="71">
        <f t="shared" si="39"/>
        <v>0</v>
      </c>
      <c r="BW28" s="72">
        <f t="shared" si="40"/>
        <v>19</v>
      </c>
    </row>
    <row r="29" spans="1:75" ht="15" customHeight="1" x14ac:dyDescent="0.25">
      <c r="A29" s="276"/>
      <c r="B29" s="73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84">
        <v>0</v>
      </c>
      <c r="N29" s="85" t="s">
        <v>253</v>
      </c>
      <c r="O29" s="78">
        <v>0</v>
      </c>
      <c r="P29" s="79" t="s">
        <v>34</v>
      </c>
      <c r="Q29" s="78">
        <v>0</v>
      </c>
      <c r="R29" s="79" t="s">
        <v>34</v>
      </c>
      <c r="S29" s="84">
        <v>9</v>
      </c>
      <c r="T29" s="85" t="s">
        <v>238</v>
      </c>
      <c r="U29" s="84">
        <v>9</v>
      </c>
      <c r="V29" s="85" t="s">
        <v>238</v>
      </c>
      <c r="W29" s="84">
        <v>9</v>
      </c>
      <c r="X29" s="85" t="s">
        <v>238</v>
      </c>
      <c r="Y29" s="84">
        <v>9</v>
      </c>
      <c r="Z29" s="85" t="s">
        <v>238</v>
      </c>
      <c r="AA29" s="84">
        <v>9</v>
      </c>
      <c r="AB29" s="85" t="s">
        <v>238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238</v>
      </c>
      <c r="AI29" s="84">
        <v>9</v>
      </c>
      <c r="AJ29" s="85" t="s">
        <v>238</v>
      </c>
      <c r="AK29" s="84">
        <v>9</v>
      </c>
      <c r="AL29" s="85" t="s">
        <v>238</v>
      </c>
      <c r="AM29" s="80">
        <v>9</v>
      </c>
      <c r="AN29" s="83" t="s">
        <v>238</v>
      </c>
      <c r="AO29" s="80">
        <v>9</v>
      </c>
      <c r="AP29" s="81" t="s">
        <v>238</v>
      </c>
      <c r="AQ29" s="78">
        <v>0</v>
      </c>
      <c r="AR29" s="79" t="s">
        <v>34</v>
      </c>
      <c r="AS29" s="78">
        <v>0</v>
      </c>
      <c r="AT29" s="79" t="s">
        <v>34</v>
      </c>
      <c r="AU29" s="84">
        <v>9</v>
      </c>
      <c r="AV29" s="85" t="s">
        <v>238</v>
      </c>
      <c r="AW29" s="82">
        <v>9</v>
      </c>
      <c r="AX29" s="83" t="s">
        <v>238</v>
      </c>
      <c r="AY29" s="86">
        <v>9</v>
      </c>
      <c r="AZ29" s="85" t="s">
        <v>238</v>
      </c>
      <c r="BA29" s="86">
        <v>9</v>
      </c>
      <c r="BB29" s="83" t="s">
        <v>238</v>
      </c>
      <c r="BC29" s="80">
        <v>9</v>
      </c>
      <c r="BD29" s="81" t="s">
        <v>238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238</v>
      </c>
      <c r="BK29" s="84">
        <v>9</v>
      </c>
      <c r="BL29" s="85" t="s">
        <v>238</v>
      </c>
      <c r="BM29" s="70">
        <f t="shared" si="31"/>
        <v>19</v>
      </c>
      <c r="BN29" s="71">
        <f t="shared" ca="1" si="30"/>
        <v>171</v>
      </c>
      <c r="BO29" s="71">
        <f t="shared" si="32"/>
        <v>9</v>
      </c>
      <c r="BP29" s="71">
        <f t="shared" si="33"/>
        <v>0</v>
      </c>
      <c r="BQ29" s="71">
        <f t="shared" si="34"/>
        <v>1</v>
      </c>
      <c r="BR29" s="71">
        <f t="shared" si="35"/>
        <v>0</v>
      </c>
      <c r="BS29" s="71">
        <f t="shared" si="36"/>
        <v>0</v>
      </c>
      <c r="BT29" s="71">
        <f t="shared" si="37"/>
        <v>0</v>
      </c>
      <c r="BU29" s="71">
        <f t="shared" si="38"/>
        <v>0</v>
      </c>
      <c r="BV29" s="71">
        <f t="shared" si="39"/>
        <v>0</v>
      </c>
      <c r="BW29" s="72">
        <f t="shared" si="40"/>
        <v>28</v>
      </c>
    </row>
    <row r="30" spans="1:75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84">
        <v>9</v>
      </c>
      <c r="N30" s="85" t="s">
        <v>238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238</v>
      </c>
      <c r="U30" s="84">
        <v>9</v>
      </c>
      <c r="V30" s="85" t="s">
        <v>238</v>
      </c>
      <c r="W30" s="84">
        <v>9</v>
      </c>
      <c r="X30" s="85" t="s">
        <v>238</v>
      </c>
      <c r="Y30" s="84">
        <v>9</v>
      </c>
      <c r="Z30" s="85" t="s">
        <v>238</v>
      </c>
      <c r="AA30" s="84">
        <v>9</v>
      </c>
      <c r="AB30" s="85" t="s">
        <v>238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238</v>
      </c>
      <c r="AI30" s="84">
        <v>9</v>
      </c>
      <c r="AJ30" s="85" t="s">
        <v>238</v>
      </c>
      <c r="AK30" s="84">
        <v>9</v>
      </c>
      <c r="AL30" s="85" t="s">
        <v>238</v>
      </c>
      <c r="AM30" s="80">
        <v>9</v>
      </c>
      <c r="AN30" s="83" t="s">
        <v>238</v>
      </c>
      <c r="AO30" s="80">
        <v>9</v>
      </c>
      <c r="AP30" s="81" t="s">
        <v>238</v>
      </c>
      <c r="AQ30" s="78">
        <v>0</v>
      </c>
      <c r="AR30" s="79" t="s">
        <v>34</v>
      </c>
      <c r="AS30" s="78">
        <v>0</v>
      </c>
      <c r="AT30" s="79" t="s">
        <v>34</v>
      </c>
      <c r="AU30" s="84">
        <v>9</v>
      </c>
      <c r="AV30" s="85" t="s">
        <v>238</v>
      </c>
      <c r="AW30" s="82">
        <v>9</v>
      </c>
      <c r="AX30" s="83" t="s">
        <v>238</v>
      </c>
      <c r="AY30" s="86">
        <v>9</v>
      </c>
      <c r="AZ30" s="85" t="s">
        <v>238</v>
      </c>
      <c r="BA30" s="86">
        <v>9</v>
      </c>
      <c r="BB30" s="83" t="s">
        <v>238</v>
      </c>
      <c r="BC30" s="80">
        <v>9</v>
      </c>
      <c r="BD30" s="81" t="s">
        <v>238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238</v>
      </c>
      <c r="BK30" s="84">
        <v>9</v>
      </c>
      <c r="BL30" s="85" t="s">
        <v>238</v>
      </c>
      <c r="BM30" s="70">
        <f t="shared" si="31"/>
        <v>20</v>
      </c>
      <c r="BN30" s="71">
        <f t="shared" ca="1" si="30"/>
        <v>180</v>
      </c>
      <c r="BO30" s="71">
        <f t="shared" si="32"/>
        <v>8</v>
      </c>
      <c r="BP30" s="71">
        <f t="shared" si="33"/>
        <v>0</v>
      </c>
      <c r="BQ30" s="71">
        <f t="shared" si="34"/>
        <v>0</v>
      </c>
      <c r="BR30" s="71">
        <f t="shared" si="35"/>
        <v>0</v>
      </c>
      <c r="BS30" s="71">
        <f t="shared" si="36"/>
        <v>0</v>
      </c>
      <c r="BT30" s="71">
        <f t="shared" si="37"/>
        <v>0</v>
      </c>
      <c r="BU30" s="71">
        <f t="shared" si="38"/>
        <v>0</v>
      </c>
      <c r="BV30" s="71">
        <f t="shared" si="39"/>
        <v>0</v>
      </c>
      <c r="BW30" s="72">
        <f t="shared" si="40"/>
        <v>28</v>
      </c>
    </row>
    <row r="31" spans="1:75" ht="15" customHeight="1" x14ac:dyDescent="0.25">
      <c r="A31" s="276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67</v>
      </c>
      <c r="H31" s="77" t="s">
        <v>33</v>
      </c>
      <c r="I31" s="84">
        <v>9</v>
      </c>
      <c r="J31" s="85" t="s">
        <v>238</v>
      </c>
      <c r="K31" s="84">
        <v>9</v>
      </c>
      <c r="L31" s="85" t="s">
        <v>238</v>
      </c>
      <c r="M31" s="84">
        <v>9</v>
      </c>
      <c r="N31" s="85" t="s">
        <v>238</v>
      </c>
      <c r="O31" s="78">
        <v>0</v>
      </c>
      <c r="P31" s="79" t="s">
        <v>34</v>
      </c>
      <c r="Q31" s="78">
        <v>0</v>
      </c>
      <c r="R31" s="79" t="s">
        <v>34</v>
      </c>
      <c r="S31" s="84">
        <v>9</v>
      </c>
      <c r="T31" s="85" t="s">
        <v>238</v>
      </c>
      <c r="U31" s="84">
        <v>9</v>
      </c>
      <c r="V31" s="85" t="s">
        <v>238</v>
      </c>
      <c r="W31" s="84">
        <v>9</v>
      </c>
      <c r="X31" s="85" t="s">
        <v>238</v>
      </c>
      <c r="Y31" s="84">
        <v>9</v>
      </c>
      <c r="Z31" s="85" t="s">
        <v>238</v>
      </c>
      <c r="AA31" s="84">
        <v>9</v>
      </c>
      <c r="AB31" s="85" t="s">
        <v>238</v>
      </c>
      <c r="AC31" s="78">
        <v>0</v>
      </c>
      <c r="AD31" s="79" t="s">
        <v>34</v>
      </c>
      <c r="AE31" s="78">
        <v>0</v>
      </c>
      <c r="AF31" s="79" t="s">
        <v>34</v>
      </c>
      <c r="AG31" s="84">
        <v>9</v>
      </c>
      <c r="AH31" s="85" t="s">
        <v>238</v>
      </c>
      <c r="AI31" s="84">
        <v>9</v>
      </c>
      <c r="AJ31" s="85" t="s">
        <v>238</v>
      </c>
      <c r="AK31" s="84">
        <v>9</v>
      </c>
      <c r="AL31" s="85" t="s">
        <v>238</v>
      </c>
      <c r="AM31" s="80">
        <v>9</v>
      </c>
      <c r="AN31" s="83" t="s">
        <v>238</v>
      </c>
      <c r="AO31" s="80">
        <v>9</v>
      </c>
      <c r="AP31" s="81" t="s">
        <v>238</v>
      </c>
      <c r="AQ31" s="78">
        <v>0</v>
      </c>
      <c r="AR31" s="79" t="s">
        <v>34</v>
      </c>
      <c r="AS31" s="78">
        <v>0</v>
      </c>
      <c r="AT31" s="79" t="s">
        <v>34</v>
      </c>
      <c r="AU31" s="84">
        <v>0</v>
      </c>
      <c r="AV31" s="85" t="s">
        <v>40</v>
      </c>
      <c r="AW31" s="82">
        <v>0</v>
      </c>
      <c r="AX31" s="85" t="s">
        <v>40</v>
      </c>
      <c r="AY31" s="86">
        <v>0</v>
      </c>
      <c r="AZ31" s="85" t="s">
        <v>40</v>
      </c>
      <c r="BA31" s="86">
        <v>0</v>
      </c>
      <c r="BB31" s="85" t="s">
        <v>40</v>
      </c>
      <c r="BC31" s="80">
        <v>0</v>
      </c>
      <c r="BD31" s="85" t="s">
        <v>40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0</v>
      </c>
      <c r="BJ31" s="85" t="s">
        <v>40</v>
      </c>
      <c r="BK31" s="132">
        <v>0</v>
      </c>
      <c r="BL31" s="133" t="s">
        <v>40</v>
      </c>
      <c r="BM31" s="70">
        <f t="shared" si="31"/>
        <v>13</v>
      </c>
      <c r="BN31" s="71">
        <f t="shared" ca="1" si="30"/>
        <v>117</v>
      </c>
      <c r="BO31" s="71">
        <f t="shared" si="32"/>
        <v>8</v>
      </c>
      <c r="BP31" s="71">
        <f t="shared" si="33"/>
        <v>0</v>
      </c>
      <c r="BQ31" s="71">
        <f t="shared" si="34"/>
        <v>0</v>
      </c>
      <c r="BR31" s="71">
        <f t="shared" si="35"/>
        <v>0</v>
      </c>
      <c r="BS31" s="71">
        <f t="shared" si="36"/>
        <v>0</v>
      </c>
      <c r="BT31" s="71">
        <f t="shared" si="37"/>
        <v>0</v>
      </c>
      <c r="BU31" s="71">
        <f t="shared" si="38"/>
        <v>7</v>
      </c>
      <c r="BV31" s="71">
        <f t="shared" si="39"/>
        <v>0</v>
      </c>
      <c r="BW31" s="72">
        <f t="shared" si="40"/>
        <v>21</v>
      </c>
    </row>
    <row r="32" spans="1:75" ht="15" customHeight="1" x14ac:dyDescent="0.25">
      <c r="A32" s="276"/>
      <c r="B32" s="73">
        <v>25</v>
      </c>
      <c r="C32" s="74" t="s">
        <v>136</v>
      </c>
      <c r="D32" s="75" t="s">
        <v>137</v>
      </c>
      <c r="E32" s="75" t="s">
        <v>138</v>
      </c>
      <c r="F32" s="76" t="s">
        <v>139</v>
      </c>
      <c r="G32" s="57" t="s">
        <v>32</v>
      </c>
      <c r="H32" s="77" t="s">
        <v>33</v>
      </c>
      <c r="I32" s="84">
        <v>9</v>
      </c>
      <c r="J32" s="85" t="s">
        <v>238</v>
      </c>
      <c r="K32" s="84">
        <v>9</v>
      </c>
      <c r="L32" s="85" t="s">
        <v>238</v>
      </c>
      <c r="M32" s="84">
        <v>9</v>
      </c>
      <c r="N32" s="85" t="s">
        <v>238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40</v>
      </c>
      <c r="U32" s="84">
        <v>0</v>
      </c>
      <c r="V32" s="85" t="s">
        <v>40</v>
      </c>
      <c r="W32" s="82">
        <v>0</v>
      </c>
      <c r="X32" s="85" t="s">
        <v>40</v>
      </c>
      <c r="Y32" s="84">
        <v>0</v>
      </c>
      <c r="Z32" s="85" t="s">
        <v>40</v>
      </c>
      <c r="AA32" s="84">
        <v>0</v>
      </c>
      <c r="AB32" s="85" t="s">
        <v>40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238</v>
      </c>
      <c r="AI32" s="84">
        <v>9</v>
      </c>
      <c r="AJ32" s="85" t="s">
        <v>238</v>
      </c>
      <c r="AK32" s="84">
        <v>9</v>
      </c>
      <c r="AL32" s="85" t="s">
        <v>238</v>
      </c>
      <c r="AM32" s="80">
        <v>9</v>
      </c>
      <c r="AN32" s="83" t="s">
        <v>238</v>
      </c>
      <c r="AO32" s="80">
        <v>9</v>
      </c>
      <c r="AP32" s="81" t="s">
        <v>238</v>
      </c>
      <c r="AQ32" s="78">
        <v>0</v>
      </c>
      <c r="AR32" s="79" t="s">
        <v>34</v>
      </c>
      <c r="AS32" s="78">
        <v>0</v>
      </c>
      <c r="AT32" s="79" t="s">
        <v>34</v>
      </c>
      <c r="AU32" s="80">
        <v>0</v>
      </c>
      <c r="AV32" s="85" t="s">
        <v>253</v>
      </c>
      <c r="AW32" s="82">
        <v>0</v>
      </c>
      <c r="AX32" s="85" t="s">
        <v>253</v>
      </c>
      <c r="AY32" s="86">
        <v>9</v>
      </c>
      <c r="AZ32" s="85" t="s">
        <v>238</v>
      </c>
      <c r="BA32" s="86">
        <v>9</v>
      </c>
      <c r="BB32" s="83" t="s">
        <v>238</v>
      </c>
      <c r="BC32" s="80">
        <v>9</v>
      </c>
      <c r="BD32" s="81" t="s">
        <v>238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238</v>
      </c>
      <c r="BK32" s="84">
        <v>9</v>
      </c>
      <c r="BL32" s="85" t="s">
        <v>238</v>
      </c>
      <c r="BM32" s="70">
        <f t="shared" si="31"/>
        <v>13</v>
      </c>
      <c r="BN32" s="71">
        <f t="shared" ca="1" si="30"/>
        <v>117</v>
      </c>
      <c r="BO32" s="71">
        <f t="shared" si="32"/>
        <v>10</v>
      </c>
      <c r="BP32" s="71">
        <f t="shared" si="33"/>
        <v>0</v>
      </c>
      <c r="BQ32" s="71">
        <f t="shared" si="34"/>
        <v>2</v>
      </c>
      <c r="BR32" s="71">
        <f t="shared" si="35"/>
        <v>0</v>
      </c>
      <c r="BS32" s="71">
        <f t="shared" si="36"/>
        <v>0</v>
      </c>
      <c r="BT32" s="71">
        <f t="shared" si="37"/>
        <v>0</v>
      </c>
      <c r="BU32" s="71">
        <f t="shared" si="38"/>
        <v>5</v>
      </c>
      <c r="BV32" s="71">
        <f t="shared" si="39"/>
        <v>0</v>
      </c>
      <c r="BW32" s="72">
        <f t="shared" si="40"/>
        <v>23</v>
      </c>
    </row>
    <row r="33" spans="1:75" ht="15" customHeight="1" x14ac:dyDescent="0.25">
      <c r="A33" s="276"/>
      <c r="B33" s="73">
        <v>26</v>
      </c>
      <c r="C33" s="74" t="s">
        <v>140</v>
      </c>
      <c r="D33" s="75" t="s">
        <v>141</v>
      </c>
      <c r="E33" s="75" t="s">
        <v>142</v>
      </c>
      <c r="F33" s="76" t="s">
        <v>143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84">
        <v>9</v>
      </c>
      <c r="N33" s="85" t="s">
        <v>238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238</v>
      </c>
      <c r="U33" s="84">
        <v>9</v>
      </c>
      <c r="V33" s="85" t="s">
        <v>238</v>
      </c>
      <c r="W33" s="84">
        <v>9</v>
      </c>
      <c r="X33" s="85" t="s">
        <v>238</v>
      </c>
      <c r="Y33" s="84">
        <v>9</v>
      </c>
      <c r="Z33" s="85" t="s">
        <v>238</v>
      </c>
      <c r="AA33" s="84">
        <v>9</v>
      </c>
      <c r="AB33" s="85" t="s">
        <v>238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0</v>
      </c>
      <c r="AH33" s="85" t="s">
        <v>40</v>
      </c>
      <c r="AI33" s="84">
        <v>0</v>
      </c>
      <c r="AJ33" s="85" t="s">
        <v>40</v>
      </c>
      <c r="AK33" s="84">
        <v>0</v>
      </c>
      <c r="AL33" s="85" t="s">
        <v>40</v>
      </c>
      <c r="AM33" s="80">
        <v>0</v>
      </c>
      <c r="AN33" s="85" t="s">
        <v>40</v>
      </c>
      <c r="AO33" s="80">
        <v>0</v>
      </c>
      <c r="AP33" s="85" t="s">
        <v>40</v>
      </c>
      <c r="AQ33" s="78">
        <v>0</v>
      </c>
      <c r="AR33" s="79" t="s">
        <v>34</v>
      </c>
      <c r="AS33" s="78">
        <v>0</v>
      </c>
      <c r="AT33" s="79" t="s">
        <v>34</v>
      </c>
      <c r="AU33" s="84">
        <v>0</v>
      </c>
      <c r="AV33" s="85" t="s">
        <v>40</v>
      </c>
      <c r="AW33" s="82">
        <v>0</v>
      </c>
      <c r="AX33" s="85" t="s">
        <v>40</v>
      </c>
      <c r="AY33" s="86">
        <v>0</v>
      </c>
      <c r="AZ33" s="85" t="s">
        <v>40</v>
      </c>
      <c r="BA33" s="86">
        <v>0</v>
      </c>
      <c r="BB33" s="85" t="s">
        <v>40</v>
      </c>
      <c r="BC33" s="80">
        <v>0</v>
      </c>
      <c r="BD33" s="85" t="s">
        <v>40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238</v>
      </c>
      <c r="BK33" s="84">
        <v>9</v>
      </c>
      <c r="BL33" s="85" t="s">
        <v>238</v>
      </c>
      <c r="BM33" s="70">
        <f t="shared" si="31"/>
        <v>10</v>
      </c>
      <c r="BN33" s="71">
        <f t="shared" ca="1" si="30"/>
        <v>90</v>
      </c>
      <c r="BO33" s="71">
        <f t="shared" si="32"/>
        <v>8</v>
      </c>
      <c r="BP33" s="71">
        <f t="shared" si="33"/>
        <v>0</v>
      </c>
      <c r="BQ33" s="71">
        <f t="shared" si="34"/>
        <v>0</v>
      </c>
      <c r="BR33" s="71">
        <f t="shared" si="35"/>
        <v>0</v>
      </c>
      <c r="BS33" s="71">
        <f t="shared" si="36"/>
        <v>0</v>
      </c>
      <c r="BT33" s="71">
        <f t="shared" si="37"/>
        <v>0</v>
      </c>
      <c r="BU33" s="71">
        <f t="shared" si="38"/>
        <v>10</v>
      </c>
      <c r="BV33" s="71">
        <f t="shared" si="39"/>
        <v>0</v>
      </c>
      <c r="BW33" s="72">
        <f t="shared" si="40"/>
        <v>18</v>
      </c>
    </row>
    <row r="34" spans="1:75" ht="15" customHeight="1" x14ac:dyDescent="0.25">
      <c r="A34" s="276"/>
      <c r="B34" s="73">
        <v>27</v>
      </c>
      <c r="C34" s="74" t="s">
        <v>144</v>
      </c>
      <c r="D34" s="75" t="s">
        <v>145</v>
      </c>
      <c r="E34" s="75" t="s">
        <v>146</v>
      </c>
      <c r="F34" s="76" t="s">
        <v>147</v>
      </c>
      <c r="G34" s="57" t="s">
        <v>32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84">
        <v>9</v>
      </c>
      <c r="N34" s="85" t="s">
        <v>238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238</v>
      </c>
      <c r="U34" s="84">
        <v>9</v>
      </c>
      <c r="V34" s="85" t="s">
        <v>238</v>
      </c>
      <c r="W34" s="84">
        <v>9</v>
      </c>
      <c r="X34" s="85" t="s">
        <v>238</v>
      </c>
      <c r="Y34" s="84">
        <v>9</v>
      </c>
      <c r="Z34" s="85" t="s">
        <v>238</v>
      </c>
      <c r="AA34" s="84">
        <v>9</v>
      </c>
      <c r="AB34" s="85" t="s">
        <v>238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0</v>
      </c>
      <c r="AH34" s="85" t="s">
        <v>237</v>
      </c>
      <c r="AI34" s="84">
        <v>0</v>
      </c>
      <c r="AJ34" s="85" t="s">
        <v>237</v>
      </c>
      <c r="AK34" s="84">
        <v>0</v>
      </c>
      <c r="AL34" s="85" t="s">
        <v>237</v>
      </c>
      <c r="AM34" s="80">
        <v>0</v>
      </c>
      <c r="AN34" s="83" t="s">
        <v>237</v>
      </c>
      <c r="AO34" s="80">
        <v>0</v>
      </c>
      <c r="AP34" s="81" t="s">
        <v>237</v>
      </c>
      <c r="AQ34" s="78">
        <v>0</v>
      </c>
      <c r="AR34" s="79" t="s">
        <v>237</v>
      </c>
      <c r="AS34" s="78">
        <v>0</v>
      </c>
      <c r="AT34" s="79" t="s">
        <v>237</v>
      </c>
      <c r="AU34" s="84">
        <v>0</v>
      </c>
      <c r="AV34" s="85" t="s">
        <v>237</v>
      </c>
      <c r="AW34" s="82">
        <v>0</v>
      </c>
      <c r="AX34" s="83" t="s">
        <v>237</v>
      </c>
      <c r="AY34" s="86">
        <v>0</v>
      </c>
      <c r="AZ34" s="85" t="s">
        <v>237</v>
      </c>
      <c r="BA34" s="86">
        <v>0</v>
      </c>
      <c r="BB34" s="83" t="s">
        <v>237</v>
      </c>
      <c r="BC34" s="80">
        <v>0</v>
      </c>
      <c r="BD34" s="81" t="s">
        <v>237</v>
      </c>
      <c r="BE34" s="78">
        <v>0</v>
      </c>
      <c r="BF34" s="79" t="s">
        <v>237</v>
      </c>
      <c r="BG34" s="78">
        <v>0</v>
      </c>
      <c r="BH34" s="79" t="s">
        <v>237</v>
      </c>
      <c r="BI34" s="84">
        <v>0</v>
      </c>
      <c r="BJ34" s="85" t="s">
        <v>237</v>
      </c>
      <c r="BK34" s="84">
        <v>0</v>
      </c>
      <c r="BL34" s="85" t="s">
        <v>237</v>
      </c>
      <c r="BM34" s="70">
        <f t="shared" si="31"/>
        <v>8</v>
      </c>
      <c r="BN34" s="71">
        <f t="shared" ca="1" si="30"/>
        <v>72</v>
      </c>
      <c r="BO34" s="71">
        <f t="shared" si="32"/>
        <v>4</v>
      </c>
      <c r="BP34" s="71">
        <f t="shared" si="33"/>
        <v>0</v>
      </c>
      <c r="BQ34" s="71">
        <f t="shared" si="34"/>
        <v>0</v>
      </c>
      <c r="BR34" s="71">
        <f t="shared" si="35"/>
        <v>0</v>
      </c>
      <c r="BS34" s="71">
        <f t="shared" si="36"/>
        <v>16</v>
      </c>
      <c r="BT34" s="71">
        <f t="shared" si="37"/>
        <v>0</v>
      </c>
      <c r="BU34" s="71">
        <f t="shared" si="38"/>
        <v>0</v>
      </c>
      <c r="BV34" s="71">
        <f t="shared" si="39"/>
        <v>0</v>
      </c>
      <c r="BW34" s="72">
        <f t="shared" si="40"/>
        <v>12</v>
      </c>
    </row>
    <row r="35" spans="1:75" ht="15" customHeight="1" x14ac:dyDescent="0.25">
      <c r="A35" s="276"/>
      <c r="B35" s="73">
        <v>28</v>
      </c>
      <c r="C35" s="74" t="s">
        <v>148</v>
      </c>
      <c r="D35" s="75" t="s">
        <v>149</v>
      </c>
      <c r="E35" s="75" t="s">
        <v>150</v>
      </c>
      <c r="F35" s="76" t="s">
        <v>151</v>
      </c>
      <c r="G35" s="57" t="s">
        <v>94</v>
      </c>
      <c r="H35" s="77" t="s">
        <v>33</v>
      </c>
      <c r="I35" s="84">
        <v>9</v>
      </c>
      <c r="J35" s="85" t="s">
        <v>238</v>
      </c>
      <c r="K35" s="84">
        <v>9</v>
      </c>
      <c r="L35" s="85" t="s">
        <v>238</v>
      </c>
      <c r="M35" s="84">
        <v>9</v>
      </c>
      <c r="N35" s="85" t="s">
        <v>238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238</v>
      </c>
      <c r="U35" s="84">
        <v>9</v>
      </c>
      <c r="V35" s="85" t="s">
        <v>238</v>
      </c>
      <c r="W35" s="84">
        <v>9</v>
      </c>
      <c r="X35" s="85" t="s">
        <v>238</v>
      </c>
      <c r="Y35" s="84">
        <v>0</v>
      </c>
      <c r="Z35" s="85" t="s">
        <v>252</v>
      </c>
      <c r="AA35" s="84">
        <v>9</v>
      </c>
      <c r="AB35" s="85" t="s">
        <v>238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238</v>
      </c>
      <c r="AI35" s="84">
        <v>9</v>
      </c>
      <c r="AJ35" s="85" t="s">
        <v>238</v>
      </c>
      <c r="AK35" s="84">
        <v>9</v>
      </c>
      <c r="AL35" s="85" t="s">
        <v>238</v>
      </c>
      <c r="AM35" s="80">
        <v>9</v>
      </c>
      <c r="AN35" s="83" t="s">
        <v>238</v>
      </c>
      <c r="AO35" s="80">
        <v>9</v>
      </c>
      <c r="AP35" s="81" t="s">
        <v>238</v>
      </c>
      <c r="AQ35" s="78">
        <v>0</v>
      </c>
      <c r="AR35" s="79" t="s">
        <v>34</v>
      </c>
      <c r="AS35" s="78">
        <v>0</v>
      </c>
      <c r="AT35" s="79" t="s">
        <v>34</v>
      </c>
      <c r="AU35" s="84">
        <v>9</v>
      </c>
      <c r="AV35" s="85" t="s">
        <v>238</v>
      </c>
      <c r="AW35" s="82">
        <v>9</v>
      </c>
      <c r="AX35" s="83" t="s">
        <v>238</v>
      </c>
      <c r="AY35" s="86">
        <v>9</v>
      </c>
      <c r="AZ35" s="85" t="s">
        <v>238</v>
      </c>
      <c r="BA35" s="86">
        <v>9</v>
      </c>
      <c r="BB35" s="83" t="s">
        <v>238</v>
      </c>
      <c r="BC35" s="80">
        <v>9</v>
      </c>
      <c r="BD35" s="81" t="s">
        <v>238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238</v>
      </c>
      <c r="BK35" s="84">
        <v>9</v>
      </c>
      <c r="BL35" s="85" t="s">
        <v>238</v>
      </c>
      <c r="BM35" s="70">
        <f t="shared" si="31"/>
        <v>19</v>
      </c>
      <c r="BN35" s="71">
        <f t="shared" ca="1" si="30"/>
        <v>171</v>
      </c>
      <c r="BO35" s="71">
        <f t="shared" si="32"/>
        <v>9</v>
      </c>
      <c r="BP35" s="71">
        <f t="shared" si="33"/>
        <v>1</v>
      </c>
      <c r="BQ35" s="71">
        <f t="shared" si="34"/>
        <v>0</v>
      </c>
      <c r="BR35" s="71">
        <f t="shared" si="35"/>
        <v>0</v>
      </c>
      <c r="BS35" s="71">
        <f t="shared" si="36"/>
        <v>0</v>
      </c>
      <c r="BT35" s="71">
        <f t="shared" si="37"/>
        <v>0</v>
      </c>
      <c r="BU35" s="71">
        <f t="shared" si="38"/>
        <v>0</v>
      </c>
      <c r="BV35" s="71">
        <f t="shared" si="39"/>
        <v>0</v>
      </c>
      <c r="BW35" s="72">
        <f t="shared" si="40"/>
        <v>27</v>
      </c>
    </row>
    <row r="36" spans="1:75" ht="15" customHeight="1" x14ac:dyDescent="0.25">
      <c r="A36" s="276"/>
      <c r="B36" s="73">
        <v>29</v>
      </c>
      <c r="C36" s="74" t="s">
        <v>152</v>
      </c>
      <c r="D36" s="75" t="s">
        <v>120</v>
      </c>
      <c r="E36" s="75" t="s">
        <v>153</v>
      </c>
      <c r="F36" s="76" t="s">
        <v>154</v>
      </c>
      <c r="G36" s="57" t="s">
        <v>32</v>
      </c>
      <c r="H36" s="77" t="s">
        <v>33</v>
      </c>
      <c r="I36" s="84">
        <v>9</v>
      </c>
      <c r="J36" s="85" t="s">
        <v>238</v>
      </c>
      <c r="K36" s="84">
        <v>0</v>
      </c>
      <c r="L36" s="85" t="s">
        <v>250</v>
      </c>
      <c r="M36" s="84">
        <v>9</v>
      </c>
      <c r="N36" s="85" t="s">
        <v>238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238</v>
      </c>
      <c r="U36" s="84">
        <v>9</v>
      </c>
      <c r="V36" s="85" t="s">
        <v>238</v>
      </c>
      <c r="W36" s="84">
        <v>9</v>
      </c>
      <c r="X36" s="85" t="s">
        <v>238</v>
      </c>
      <c r="Y36" s="84">
        <v>9</v>
      </c>
      <c r="Z36" s="85" t="s">
        <v>238</v>
      </c>
      <c r="AA36" s="84">
        <v>9</v>
      </c>
      <c r="AB36" s="85" t="s">
        <v>238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238</v>
      </c>
      <c r="AI36" s="84">
        <v>9</v>
      </c>
      <c r="AJ36" s="85" t="s">
        <v>238</v>
      </c>
      <c r="AK36" s="84">
        <v>9</v>
      </c>
      <c r="AL36" s="85" t="s">
        <v>238</v>
      </c>
      <c r="AM36" s="80">
        <v>9</v>
      </c>
      <c r="AN36" s="83" t="s">
        <v>238</v>
      </c>
      <c r="AO36" s="80">
        <v>9</v>
      </c>
      <c r="AP36" s="81" t="s">
        <v>238</v>
      </c>
      <c r="AQ36" s="78">
        <v>0</v>
      </c>
      <c r="AR36" s="79" t="s">
        <v>34</v>
      </c>
      <c r="AS36" s="78">
        <v>0</v>
      </c>
      <c r="AT36" s="79" t="s">
        <v>34</v>
      </c>
      <c r="AU36" s="84">
        <v>9</v>
      </c>
      <c r="AV36" s="85" t="s">
        <v>238</v>
      </c>
      <c r="AW36" s="82">
        <v>9</v>
      </c>
      <c r="AX36" s="83" t="s">
        <v>238</v>
      </c>
      <c r="AY36" s="86">
        <v>9</v>
      </c>
      <c r="AZ36" s="85" t="s">
        <v>238</v>
      </c>
      <c r="BA36" s="86">
        <v>9</v>
      </c>
      <c r="BB36" s="83" t="s">
        <v>238</v>
      </c>
      <c r="BC36" s="80">
        <v>9</v>
      </c>
      <c r="BD36" s="81" t="s">
        <v>238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0</v>
      </c>
      <c r="BJ36" s="85" t="s">
        <v>40</v>
      </c>
      <c r="BK36" s="132">
        <v>0</v>
      </c>
      <c r="BL36" s="133" t="s">
        <v>40</v>
      </c>
      <c r="BM36" s="70">
        <f t="shared" si="31"/>
        <v>17</v>
      </c>
      <c r="BN36" s="71">
        <f t="shared" ca="1" si="30"/>
        <v>153</v>
      </c>
      <c r="BO36" s="71">
        <f t="shared" si="32"/>
        <v>8</v>
      </c>
      <c r="BP36" s="71">
        <f t="shared" si="33"/>
        <v>0</v>
      </c>
      <c r="BQ36" s="71">
        <f t="shared" si="34"/>
        <v>0</v>
      </c>
      <c r="BR36" s="71">
        <f t="shared" si="35"/>
        <v>0</v>
      </c>
      <c r="BS36" s="71">
        <f t="shared" si="36"/>
        <v>0</v>
      </c>
      <c r="BT36" s="71">
        <f t="shared" si="37"/>
        <v>1</v>
      </c>
      <c r="BU36" s="71">
        <f t="shared" si="38"/>
        <v>2</v>
      </c>
      <c r="BV36" s="71">
        <f t="shared" si="39"/>
        <v>0</v>
      </c>
      <c r="BW36" s="72">
        <f t="shared" si="40"/>
        <v>25</v>
      </c>
    </row>
    <row r="37" spans="1:75" ht="15" customHeight="1" x14ac:dyDescent="0.25">
      <c r="A37" s="276"/>
      <c r="B37" s="73">
        <v>30</v>
      </c>
      <c r="C37" s="74" t="s">
        <v>64</v>
      </c>
      <c r="D37" s="75" t="s">
        <v>155</v>
      </c>
      <c r="E37" s="75" t="s">
        <v>156</v>
      </c>
      <c r="F37" s="76" t="s">
        <v>157</v>
      </c>
      <c r="G37" s="56" t="s">
        <v>158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0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2">
        <v>0</v>
      </c>
      <c r="X37" s="85" t="s">
        <v>40</v>
      </c>
      <c r="Y37" s="84">
        <v>0</v>
      </c>
      <c r="Z37" s="85" t="s">
        <v>40</v>
      </c>
      <c r="AA37" s="80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238</v>
      </c>
      <c r="AI37" s="84">
        <v>9</v>
      </c>
      <c r="AJ37" s="85" t="s">
        <v>238</v>
      </c>
      <c r="AK37" s="84">
        <v>9</v>
      </c>
      <c r="AL37" s="85" t="s">
        <v>238</v>
      </c>
      <c r="AM37" s="80">
        <v>9</v>
      </c>
      <c r="AN37" s="83" t="s">
        <v>238</v>
      </c>
      <c r="AO37" s="80">
        <v>9</v>
      </c>
      <c r="AP37" s="81" t="s">
        <v>238</v>
      </c>
      <c r="AQ37" s="78">
        <v>0</v>
      </c>
      <c r="AR37" s="79" t="s">
        <v>34</v>
      </c>
      <c r="AS37" s="78">
        <v>0</v>
      </c>
      <c r="AT37" s="79" t="s">
        <v>34</v>
      </c>
      <c r="AU37" s="84">
        <v>9</v>
      </c>
      <c r="AV37" s="85" t="s">
        <v>238</v>
      </c>
      <c r="AW37" s="82">
        <v>9</v>
      </c>
      <c r="AX37" s="83" t="s">
        <v>238</v>
      </c>
      <c r="AY37" s="86">
        <v>9</v>
      </c>
      <c r="AZ37" s="85" t="s">
        <v>238</v>
      </c>
      <c r="BA37" s="86">
        <v>9</v>
      </c>
      <c r="BB37" s="83" t="s">
        <v>238</v>
      </c>
      <c r="BC37" s="80">
        <v>9</v>
      </c>
      <c r="BD37" s="81" t="s">
        <v>238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238</v>
      </c>
      <c r="BK37" s="84">
        <v>9</v>
      </c>
      <c r="BL37" s="85" t="s">
        <v>238</v>
      </c>
      <c r="BM37" s="70">
        <f t="shared" si="31"/>
        <v>12</v>
      </c>
      <c r="BN37" s="71">
        <f t="shared" ca="1" si="30"/>
        <v>108</v>
      </c>
      <c r="BO37" s="71">
        <f t="shared" si="32"/>
        <v>8</v>
      </c>
      <c r="BP37" s="71">
        <f t="shared" si="33"/>
        <v>0</v>
      </c>
      <c r="BQ37" s="71">
        <f t="shared" si="34"/>
        <v>0</v>
      </c>
      <c r="BR37" s="71">
        <f t="shared" si="35"/>
        <v>0</v>
      </c>
      <c r="BS37" s="71">
        <f t="shared" si="36"/>
        <v>0</v>
      </c>
      <c r="BT37" s="71">
        <f t="shared" si="37"/>
        <v>0</v>
      </c>
      <c r="BU37" s="71">
        <f t="shared" si="38"/>
        <v>8</v>
      </c>
      <c r="BV37" s="71">
        <f t="shared" si="39"/>
        <v>0</v>
      </c>
      <c r="BW37" s="72">
        <f t="shared" si="40"/>
        <v>20</v>
      </c>
    </row>
    <row r="38" spans="1:75" ht="15" customHeight="1" x14ac:dyDescent="0.25">
      <c r="A38" s="276"/>
      <c r="B38" s="73">
        <v>31</v>
      </c>
      <c r="C38" s="74" t="s">
        <v>159</v>
      </c>
      <c r="D38" s="75" t="s">
        <v>160</v>
      </c>
      <c r="E38" s="75" t="s">
        <v>161</v>
      </c>
      <c r="F38" s="76" t="s">
        <v>162</v>
      </c>
      <c r="G38" s="57" t="s">
        <v>32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84">
        <v>9</v>
      </c>
      <c r="N38" s="85" t="s">
        <v>238</v>
      </c>
      <c r="O38" s="78">
        <v>0</v>
      </c>
      <c r="P38" s="79" t="s">
        <v>34</v>
      </c>
      <c r="Q38" s="78">
        <v>0</v>
      </c>
      <c r="R38" s="79" t="s">
        <v>34</v>
      </c>
      <c r="S38" s="84">
        <v>0</v>
      </c>
      <c r="T38" s="85" t="s">
        <v>40</v>
      </c>
      <c r="U38" s="84">
        <v>0</v>
      </c>
      <c r="V38" s="85" t="s">
        <v>40</v>
      </c>
      <c r="W38" s="82">
        <v>0</v>
      </c>
      <c r="X38" s="85" t="s">
        <v>40</v>
      </c>
      <c r="Y38" s="84">
        <v>0</v>
      </c>
      <c r="Z38" s="85" t="s">
        <v>40</v>
      </c>
      <c r="AA38" s="80">
        <v>0</v>
      </c>
      <c r="AB38" s="85" t="s">
        <v>40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238</v>
      </c>
      <c r="AI38" s="84">
        <v>9</v>
      </c>
      <c r="AJ38" s="85" t="s">
        <v>238</v>
      </c>
      <c r="AK38" s="84">
        <v>9</v>
      </c>
      <c r="AL38" s="85" t="s">
        <v>238</v>
      </c>
      <c r="AM38" s="80">
        <v>9</v>
      </c>
      <c r="AN38" s="83" t="s">
        <v>238</v>
      </c>
      <c r="AO38" s="80">
        <v>9</v>
      </c>
      <c r="AP38" s="81" t="s">
        <v>238</v>
      </c>
      <c r="AQ38" s="78">
        <v>0</v>
      </c>
      <c r="AR38" s="79" t="s">
        <v>34</v>
      </c>
      <c r="AS38" s="78">
        <v>0</v>
      </c>
      <c r="AT38" s="79" t="s">
        <v>34</v>
      </c>
      <c r="AU38" s="84">
        <v>9</v>
      </c>
      <c r="AV38" s="85" t="s">
        <v>238</v>
      </c>
      <c r="AW38" s="82">
        <v>9</v>
      </c>
      <c r="AX38" s="83" t="s">
        <v>238</v>
      </c>
      <c r="AY38" s="86">
        <v>9</v>
      </c>
      <c r="AZ38" s="85" t="s">
        <v>238</v>
      </c>
      <c r="BA38" s="86">
        <v>9</v>
      </c>
      <c r="BB38" s="83" t="s">
        <v>238</v>
      </c>
      <c r="BC38" s="80">
        <v>9</v>
      </c>
      <c r="BD38" s="81" t="s">
        <v>238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238</v>
      </c>
      <c r="BK38" s="84">
        <v>9</v>
      </c>
      <c r="BL38" s="85" t="s">
        <v>238</v>
      </c>
      <c r="BM38" s="70">
        <f t="shared" si="31"/>
        <v>15</v>
      </c>
      <c r="BN38" s="71">
        <f t="shared" ca="1" si="30"/>
        <v>135</v>
      </c>
      <c r="BO38" s="71">
        <f t="shared" si="32"/>
        <v>8</v>
      </c>
      <c r="BP38" s="71">
        <f t="shared" si="33"/>
        <v>0</v>
      </c>
      <c r="BQ38" s="71">
        <f t="shared" si="34"/>
        <v>0</v>
      </c>
      <c r="BR38" s="71">
        <f t="shared" si="35"/>
        <v>0</v>
      </c>
      <c r="BS38" s="71">
        <f t="shared" si="36"/>
        <v>0</v>
      </c>
      <c r="BT38" s="71">
        <f t="shared" si="37"/>
        <v>0</v>
      </c>
      <c r="BU38" s="71">
        <f t="shared" si="38"/>
        <v>5</v>
      </c>
      <c r="BV38" s="71">
        <f t="shared" si="39"/>
        <v>0</v>
      </c>
      <c r="BW38" s="72">
        <f t="shared" si="40"/>
        <v>23</v>
      </c>
    </row>
    <row r="39" spans="1:75" ht="15" customHeight="1" x14ac:dyDescent="0.25">
      <c r="A39" s="276"/>
      <c r="B39" s="73">
        <v>32</v>
      </c>
      <c r="C39" s="74" t="s">
        <v>163</v>
      </c>
      <c r="D39" s="75" t="s">
        <v>164</v>
      </c>
      <c r="E39" s="75" t="s">
        <v>165</v>
      </c>
      <c r="F39" s="76" t="s">
        <v>166</v>
      </c>
      <c r="G39" s="57" t="s">
        <v>94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84">
        <v>9</v>
      </c>
      <c r="N39" s="85" t="s">
        <v>238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238</v>
      </c>
      <c r="U39" s="84">
        <v>0</v>
      </c>
      <c r="V39" s="85" t="s">
        <v>237</v>
      </c>
      <c r="W39" s="82">
        <v>0</v>
      </c>
      <c r="X39" s="85" t="s">
        <v>237</v>
      </c>
      <c r="Y39" s="84">
        <v>0</v>
      </c>
      <c r="Z39" s="85" t="s">
        <v>237</v>
      </c>
      <c r="AA39" s="80">
        <v>0</v>
      </c>
      <c r="AB39" s="85" t="s">
        <v>237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238</v>
      </c>
      <c r="AI39" s="84">
        <v>0</v>
      </c>
      <c r="AJ39" s="85" t="s">
        <v>250</v>
      </c>
      <c r="AK39" s="84">
        <v>9</v>
      </c>
      <c r="AL39" s="85" t="s">
        <v>238</v>
      </c>
      <c r="AM39" s="80">
        <v>9</v>
      </c>
      <c r="AN39" s="83" t="s">
        <v>238</v>
      </c>
      <c r="AO39" s="80">
        <v>9</v>
      </c>
      <c r="AP39" s="81" t="s">
        <v>238</v>
      </c>
      <c r="AQ39" s="78">
        <v>0</v>
      </c>
      <c r="AR39" s="79" t="s">
        <v>34</v>
      </c>
      <c r="AS39" s="78">
        <v>0</v>
      </c>
      <c r="AT39" s="79" t="s">
        <v>34</v>
      </c>
      <c r="AU39" s="84">
        <v>0</v>
      </c>
      <c r="AV39" s="85" t="s">
        <v>40</v>
      </c>
      <c r="AW39" s="84">
        <v>0</v>
      </c>
      <c r="AX39" s="85" t="s">
        <v>40</v>
      </c>
      <c r="AY39" s="82">
        <v>0</v>
      </c>
      <c r="AZ39" s="85" t="s">
        <v>40</v>
      </c>
      <c r="BA39" s="84">
        <v>0</v>
      </c>
      <c r="BB39" s="85" t="s">
        <v>40</v>
      </c>
      <c r="BC39" s="80">
        <v>0</v>
      </c>
      <c r="BD39" s="85" t="s">
        <v>40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238</v>
      </c>
      <c r="BK39" s="84">
        <v>9</v>
      </c>
      <c r="BL39" s="85" t="s">
        <v>238</v>
      </c>
      <c r="BM39" s="70">
        <f t="shared" si="31"/>
        <v>10</v>
      </c>
      <c r="BN39" s="71">
        <f t="shared" ca="1" si="30"/>
        <v>90</v>
      </c>
      <c r="BO39" s="71">
        <f t="shared" si="32"/>
        <v>8</v>
      </c>
      <c r="BP39" s="71">
        <f t="shared" si="33"/>
        <v>0</v>
      </c>
      <c r="BQ39" s="71">
        <f t="shared" si="34"/>
        <v>0</v>
      </c>
      <c r="BR39" s="71">
        <f t="shared" si="35"/>
        <v>0</v>
      </c>
      <c r="BS39" s="71">
        <f t="shared" si="36"/>
        <v>4</v>
      </c>
      <c r="BT39" s="71">
        <f t="shared" si="37"/>
        <v>1</v>
      </c>
      <c r="BU39" s="71">
        <f t="shared" si="38"/>
        <v>5</v>
      </c>
      <c r="BV39" s="71">
        <f t="shared" si="39"/>
        <v>0</v>
      </c>
      <c r="BW39" s="72">
        <f t="shared" si="40"/>
        <v>18</v>
      </c>
    </row>
    <row r="40" spans="1:75" ht="15" customHeight="1" x14ac:dyDescent="0.25">
      <c r="A40" s="276"/>
      <c r="B40" s="73">
        <v>33</v>
      </c>
      <c r="C40" s="74" t="s">
        <v>77</v>
      </c>
      <c r="D40" s="75" t="s">
        <v>123</v>
      </c>
      <c r="E40" s="75" t="s">
        <v>167</v>
      </c>
      <c r="F40" s="76" t="s">
        <v>168</v>
      </c>
      <c r="G40" s="57" t="s">
        <v>169</v>
      </c>
      <c r="H40" s="77" t="s">
        <v>33</v>
      </c>
      <c r="I40" s="84">
        <v>9</v>
      </c>
      <c r="J40" s="85" t="s">
        <v>238</v>
      </c>
      <c r="K40" s="84">
        <v>9</v>
      </c>
      <c r="L40" s="85" t="s">
        <v>238</v>
      </c>
      <c r="M40" s="84">
        <v>9</v>
      </c>
      <c r="N40" s="85" t="s">
        <v>238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238</v>
      </c>
      <c r="U40" s="84">
        <v>9</v>
      </c>
      <c r="V40" s="85" t="s">
        <v>238</v>
      </c>
      <c r="W40" s="84">
        <v>9</v>
      </c>
      <c r="X40" s="85" t="s">
        <v>238</v>
      </c>
      <c r="Y40" s="84">
        <v>9</v>
      </c>
      <c r="Z40" s="85" t="s">
        <v>238</v>
      </c>
      <c r="AA40" s="84">
        <v>9</v>
      </c>
      <c r="AB40" s="85" t="s">
        <v>238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238</v>
      </c>
      <c r="AI40" s="84">
        <v>9</v>
      </c>
      <c r="AJ40" s="85" t="s">
        <v>238</v>
      </c>
      <c r="AK40" s="84">
        <v>9</v>
      </c>
      <c r="AL40" s="85" t="s">
        <v>238</v>
      </c>
      <c r="AM40" s="80">
        <v>9</v>
      </c>
      <c r="AN40" s="83" t="s">
        <v>238</v>
      </c>
      <c r="AO40" s="80">
        <v>9</v>
      </c>
      <c r="AP40" s="81" t="s">
        <v>238</v>
      </c>
      <c r="AQ40" s="78">
        <v>0</v>
      </c>
      <c r="AR40" s="79" t="s">
        <v>34</v>
      </c>
      <c r="AS40" s="78">
        <v>0</v>
      </c>
      <c r="AT40" s="79" t="s">
        <v>34</v>
      </c>
      <c r="AU40" s="84">
        <v>9</v>
      </c>
      <c r="AV40" s="85" t="s">
        <v>238</v>
      </c>
      <c r="AW40" s="82">
        <v>9</v>
      </c>
      <c r="AX40" s="83" t="s">
        <v>238</v>
      </c>
      <c r="AY40" s="86">
        <v>9</v>
      </c>
      <c r="AZ40" s="85" t="s">
        <v>238</v>
      </c>
      <c r="BA40" s="86">
        <v>9</v>
      </c>
      <c r="BB40" s="83" t="s">
        <v>238</v>
      </c>
      <c r="BC40" s="80">
        <v>9</v>
      </c>
      <c r="BD40" s="81" t="s">
        <v>238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238</v>
      </c>
      <c r="BK40" s="84">
        <v>9</v>
      </c>
      <c r="BL40" s="85" t="s">
        <v>238</v>
      </c>
      <c r="BM40" s="70">
        <f t="shared" si="31"/>
        <v>20</v>
      </c>
      <c r="BN40" s="71">
        <f t="shared" ca="1" si="30"/>
        <v>180</v>
      </c>
      <c r="BO40" s="71">
        <f t="shared" si="32"/>
        <v>8</v>
      </c>
      <c r="BP40" s="71">
        <f t="shared" si="33"/>
        <v>0</v>
      </c>
      <c r="BQ40" s="71">
        <f t="shared" si="34"/>
        <v>0</v>
      </c>
      <c r="BR40" s="71">
        <f t="shared" si="35"/>
        <v>0</v>
      </c>
      <c r="BS40" s="71">
        <f t="shared" si="36"/>
        <v>0</v>
      </c>
      <c r="BT40" s="71">
        <f t="shared" si="37"/>
        <v>0</v>
      </c>
      <c r="BU40" s="71">
        <f t="shared" si="38"/>
        <v>0</v>
      </c>
      <c r="BV40" s="71">
        <f t="shared" si="39"/>
        <v>0</v>
      </c>
      <c r="BW40" s="72">
        <f t="shared" si="40"/>
        <v>28</v>
      </c>
    </row>
    <row r="41" spans="1:75" ht="15" customHeight="1" x14ac:dyDescent="0.25">
      <c r="A41" s="276"/>
      <c r="B41" s="73">
        <v>34</v>
      </c>
      <c r="C41" s="74" t="s">
        <v>170</v>
      </c>
      <c r="D41" s="75" t="s">
        <v>171</v>
      </c>
      <c r="E41" s="75" t="s">
        <v>122</v>
      </c>
      <c r="F41" s="76" t="s">
        <v>172</v>
      </c>
      <c r="G41" s="57" t="s">
        <v>94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84">
        <v>9</v>
      </c>
      <c r="N41" s="85" t="s">
        <v>238</v>
      </c>
      <c r="O41" s="78">
        <v>0</v>
      </c>
      <c r="P41" s="79" t="s">
        <v>34</v>
      </c>
      <c r="Q41" s="78">
        <v>0</v>
      </c>
      <c r="R41" s="79" t="s">
        <v>34</v>
      </c>
      <c r="S41" s="84">
        <v>9</v>
      </c>
      <c r="T41" s="85" t="s">
        <v>238</v>
      </c>
      <c r="U41" s="84">
        <v>9</v>
      </c>
      <c r="V41" s="85" t="s">
        <v>238</v>
      </c>
      <c r="W41" s="84">
        <v>9</v>
      </c>
      <c r="X41" s="85" t="s">
        <v>238</v>
      </c>
      <c r="Y41" s="84">
        <v>9</v>
      </c>
      <c r="Z41" s="85" t="s">
        <v>238</v>
      </c>
      <c r="AA41" s="84">
        <v>9</v>
      </c>
      <c r="AB41" s="85" t="s">
        <v>238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238</v>
      </c>
      <c r="AI41" s="84">
        <v>9</v>
      </c>
      <c r="AJ41" s="85" t="s">
        <v>238</v>
      </c>
      <c r="AK41" s="84">
        <v>9</v>
      </c>
      <c r="AL41" s="85" t="s">
        <v>238</v>
      </c>
      <c r="AM41" s="80">
        <v>9</v>
      </c>
      <c r="AN41" s="83" t="s">
        <v>238</v>
      </c>
      <c r="AO41" s="80">
        <v>9</v>
      </c>
      <c r="AP41" s="81" t="s">
        <v>238</v>
      </c>
      <c r="AQ41" s="78">
        <v>0</v>
      </c>
      <c r="AR41" s="79" t="s">
        <v>34</v>
      </c>
      <c r="AS41" s="78">
        <v>0</v>
      </c>
      <c r="AT41" s="79" t="s">
        <v>34</v>
      </c>
      <c r="AU41" s="84">
        <v>9</v>
      </c>
      <c r="AV41" s="85" t="s">
        <v>238</v>
      </c>
      <c r="AW41" s="82">
        <v>9</v>
      </c>
      <c r="AX41" s="83" t="s">
        <v>238</v>
      </c>
      <c r="AY41" s="86">
        <v>9</v>
      </c>
      <c r="AZ41" s="85" t="s">
        <v>238</v>
      </c>
      <c r="BA41" s="86">
        <v>9</v>
      </c>
      <c r="BB41" s="83" t="s">
        <v>238</v>
      </c>
      <c r="BC41" s="80">
        <v>9</v>
      </c>
      <c r="BD41" s="81" t="s">
        <v>238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238</v>
      </c>
      <c r="BK41" s="84">
        <v>9</v>
      </c>
      <c r="BL41" s="85" t="s">
        <v>238</v>
      </c>
      <c r="BM41" s="70">
        <f t="shared" si="31"/>
        <v>20</v>
      </c>
      <c r="BN41" s="71">
        <f t="shared" ca="1" si="30"/>
        <v>180</v>
      </c>
      <c r="BO41" s="71">
        <f t="shared" si="32"/>
        <v>8</v>
      </c>
      <c r="BP41" s="71">
        <f t="shared" si="33"/>
        <v>0</v>
      </c>
      <c r="BQ41" s="71">
        <f t="shared" si="34"/>
        <v>0</v>
      </c>
      <c r="BR41" s="71">
        <f t="shared" si="35"/>
        <v>0</v>
      </c>
      <c r="BS41" s="71">
        <f t="shared" si="36"/>
        <v>0</v>
      </c>
      <c r="BT41" s="71">
        <f t="shared" si="37"/>
        <v>0</v>
      </c>
      <c r="BU41" s="71">
        <f t="shared" si="38"/>
        <v>0</v>
      </c>
      <c r="BV41" s="71">
        <f t="shared" si="39"/>
        <v>0</v>
      </c>
      <c r="BW41" s="72">
        <f t="shared" si="40"/>
        <v>28</v>
      </c>
    </row>
    <row r="42" spans="1:75" ht="15" customHeight="1" x14ac:dyDescent="0.25">
      <c r="A42" s="276"/>
      <c r="B42" s="73">
        <v>35</v>
      </c>
      <c r="C42" s="74" t="s">
        <v>173</v>
      </c>
      <c r="D42" s="75" t="s">
        <v>42</v>
      </c>
      <c r="E42" s="75" t="s">
        <v>174</v>
      </c>
      <c r="F42" s="76" t="s">
        <v>175</v>
      </c>
      <c r="G42" s="57" t="s">
        <v>32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84">
        <v>9</v>
      </c>
      <c r="N42" s="85" t="s">
        <v>238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238</v>
      </c>
      <c r="U42" s="84">
        <v>9</v>
      </c>
      <c r="V42" s="85" t="s">
        <v>238</v>
      </c>
      <c r="W42" s="84">
        <v>9</v>
      </c>
      <c r="X42" s="85" t="s">
        <v>238</v>
      </c>
      <c r="Y42" s="84">
        <v>9</v>
      </c>
      <c r="Z42" s="85" t="s">
        <v>238</v>
      </c>
      <c r="AA42" s="84">
        <v>9</v>
      </c>
      <c r="AB42" s="85" t="s">
        <v>238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238</v>
      </c>
      <c r="AI42" s="84">
        <v>9</v>
      </c>
      <c r="AJ42" s="85" t="s">
        <v>238</v>
      </c>
      <c r="AK42" s="84">
        <v>9</v>
      </c>
      <c r="AL42" s="85" t="s">
        <v>238</v>
      </c>
      <c r="AM42" s="80">
        <v>9</v>
      </c>
      <c r="AN42" s="83" t="s">
        <v>238</v>
      </c>
      <c r="AO42" s="80">
        <v>9</v>
      </c>
      <c r="AP42" s="81" t="s">
        <v>238</v>
      </c>
      <c r="AQ42" s="78">
        <v>0</v>
      </c>
      <c r="AR42" s="79" t="s">
        <v>34</v>
      </c>
      <c r="AS42" s="78">
        <v>0</v>
      </c>
      <c r="AT42" s="79" t="s">
        <v>34</v>
      </c>
      <c r="AU42" s="84">
        <v>0</v>
      </c>
      <c r="AV42" s="85" t="s">
        <v>40</v>
      </c>
      <c r="AW42" s="84">
        <v>0</v>
      </c>
      <c r="AX42" s="85" t="s">
        <v>40</v>
      </c>
      <c r="AY42" s="82">
        <v>0</v>
      </c>
      <c r="AZ42" s="85" t="s">
        <v>40</v>
      </c>
      <c r="BA42" s="84">
        <v>0</v>
      </c>
      <c r="BB42" s="85" t="s">
        <v>40</v>
      </c>
      <c r="BC42" s="80">
        <v>0</v>
      </c>
      <c r="BD42" s="85" t="s">
        <v>40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5" t="s">
        <v>40</v>
      </c>
      <c r="BK42" s="132">
        <v>0</v>
      </c>
      <c r="BL42" s="133" t="s">
        <v>40</v>
      </c>
      <c r="BM42" s="70">
        <f t="shared" si="31"/>
        <v>13</v>
      </c>
      <c r="BN42" s="71">
        <f t="shared" ca="1" si="30"/>
        <v>117</v>
      </c>
      <c r="BO42" s="71">
        <f t="shared" si="32"/>
        <v>8</v>
      </c>
      <c r="BP42" s="71">
        <f t="shared" si="33"/>
        <v>0</v>
      </c>
      <c r="BQ42" s="71">
        <f t="shared" si="34"/>
        <v>0</v>
      </c>
      <c r="BR42" s="71">
        <f t="shared" si="35"/>
        <v>0</v>
      </c>
      <c r="BS42" s="71">
        <f t="shared" si="36"/>
        <v>0</v>
      </c>
      <c r="BT42" s="71">
        <f t="shared" si="37"/>
        <v>0</v>
      </c>
      <c r="BU42" s="71">
        <f t="shared" si="38"/>
        <v>7</v>
      </c>
      <c r="BV42" s="71">
        <f t="shared" si="39"/>
        <v>0</v>
      </c>
      <c r="BW42" s="72">
        <f t="shared" si="40"/>
        <v>21</v>
      </c>
    </row>
    <row r="43" spans="1:75" ht="15" customHeight="1" x14ac:dyDescent="0.25">
      <c r="A43" s="276"/>
      <c r="B43" s="73">
        <v>36</v>
      </c>
      <c r="C43" s="74" t="s">
        <v>176</v>
      </c>
      <c r="D43" s="75" t="s">
        <v>177</v>
      </c>
      <c r="E43" s="75" t="s">
        <v>178</v>
      </c>
      <c r="F43" s="89" t="s">
        <v>179</v>
      </c>
      <c r="G43" s="90" t="s">
        <v>32</v>
      </c>
      <c r="H43" s="77" t="s">
        <v>33</v>
      </c>
      <c r="I43" s="84">
        <v>9</v>
      </c>
      <c r="J43" s="85" t="s">
        <v>238</v>
      </c>
      <c r="K43" s="84">
        <v>9</v>
      </c>
      <c r="L43" s="85" t="s">
        <v>238</v>
      </c>
      <c r="M43" s="84">
        <v>9</v>
      </c>
      <c r="N43" s="85" t="s">
        <v>238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238</v>
      </c>
      <c r="U43" s="84">
        <v>9</v>
      </c>
      <c r="V43" s="85" t="s">
        <v>238</v>
      </c>
      <c r="W43" s="84">
        <v>9</v>
      </c>
      <c r="X43" s="85" t="s">
        <v>238</v>
      </c>
      <c r="Y43" s="84">
        <v>9</v>
      </c>
      <c r="Z43" s="85" t="s">
        <v>238</v>
      </c>
      <c r="AA43" s="84">
        <v>9</v>
      </c>
      <c r="AB43" s="85" t="s">
        <v>238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238</v>
      </c>
      <c r="AI43" s="84">
        <v>9</v>
      </c>
      <c r="AJ43" s="85" t="s">
        <v>238</v>
      </c>
      <c r="AK43" s="84">
        <v>9</v>
      </c>
      <c r="AL43" s="85" t="s">
        <v>238</v>
      </c>
      <c r="AM43" s="80">
        <v>9</v>
      </c>
      <c r="AN43" s="83" t="s">
        <v>238</v>
      </c>
      <c r="AO43" s="80">
        <v>9</v>
      </c>
      <c r="AP43" s="81" t="s">
        <v>238</v>
      </c>
      <c r="AQ43" s="78">
        <v>0</v>
      </c>
      <c r="AR43" s="79" t="s">
        <v>34</v>
      </c>
      <c r="AS43" s="78">
        <v>0</v>
      </c>
      <c r="AT43" s="79" t="s">
        <v>34</v>
      </c>
      <c r="AU43" s="84">
        <v>9</v>
      </c>
      <c r="AV43" s="85" t="s">
        <v>238</v>
      </c>
      <c r="AW43" s="82">
        <v>9</v>
      </c>
      <c r="AX43" s="83" t="s">
        <v>238</v>
      </c>
      <c r="AY43" s="86">
        <v>9</v>
      </c>
      <c r="AZ43" s="85" t="s">
        <v>238</v>
      </c>
      <c r="BA43" s="86">
        <v>9</v>
      </c>
      <c r="BB43" s="83" t="s">
        <v>238</v>
      </c>
      <c r="BC43" s="80">
        <v>9</v>
      </c>
      <c r="BD43" s="81" t="s">
        <v>238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238</v>
      </c>
      <c r="BK43" s="84">
        <v>9</v>
      </c>
      <c r="BL43" s="85" t="s">
        <v>238</v>
      </c>
      <c r="BM43" s="70">
        <f t="shared" si="31"/>
        <v>20</v>
      </c>
      <c r="BN43" s="71">
        <f t="shared" ca="1" si="30"/>
        <v>180</v>
      </c>
      <c r="BO43" s="71">
        <f t="shared" si="32"/>
        <v>8</v>
      </c>
      <c r="BP43" s="71">
        <f t="shared" si="33"/>
        <v>0</v>
      </c>
      <c r="BQ43" s="71">
        <f t="shared" si="34"/>
        <v>0</v>
      </c>
      <c r="BR43" s="71">
        <f t="shared" si="35"/>
        <v>0</v>
      </c>
      <c r="BS43" s="71">
        <f t="shared" si="36"/>
        <v>0</v>
      </c>
      <c r="BT43" s="71">
        <f t="shared" si="37"/>
        <v>0</v>
      </c>
      <c r="BU43" s="71">
        <f t="shared" si="38"/>
        <v>0</v>
      </c>
      <c r="BV43" s="71">
        <f t="shared" si="39"/>
        <v>0</v>
      </c>
      <c r="BW43" s="72">
        <f t="shared" si="40"/>
        <v>28</v>
      </c>
    </row>
    <row r="44" spans="1:75" ht="15" customHeight="1" x14ac:dyDescent="0.25">
      <c r="A44" s="276"/>
      <c r="B44" s="73">
        <v>37</v>
      </c>
      <c r="C44" s="74" t="s">
        <v>180</v>
      </c>
      <c r="D44" s="75" t="s">
        <v>183</v>
      </c>
      <c r="E44" s="75" t="s">
        <v>184</v>
      </c>
      <c r="F44" s="89" t="s">
        <v>185</v>
      </c>
      <c r="G44" s="57" t="s">
        <v>186</v>
      </c>
      <c r="H44" s="77" t="s">
        <v>33</v>
      </c>
      <c r="I44" s="84">
        <v>9</v>
      </c>
      <c r="J44" s="85" t="s">
        <v>238</v>
      </c>
      <c r="K44" s="84">
        <v>9</v>
      </c>
      <c r="L44" s="85" t="s">
        <v>238</v>
      </c>
      <c r="M44" s="84">
        <v>9</v>
      </c>
      <c r="N44" s="85" t="s">
        <v>238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238</v>
      </c>
      <c r="U44" s="84">
        <v>9</v>
      </c>
      <c r="V44" s="85" t="s">
        <v>238</v>
      </c>
      <c r="W44" s="84">
        <v>9</v>
      </c>
      <c r="X44" s="85" t="s">
        <v>238</v>
      </c>
      <c r="Y44" s="84">
        <v>9</v>
      </c>
      <c r="Z44" s="85" t="s">
        <v>238</v>
      </c>
      <c r="AA44" s="84">
        <v>9</v>
      </c>
      <c r="AB44" s="85" t="s">
        <v>238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238</v>
      </c>
      <c r="AI44" s="84">
        <v>9</v>
      </c>
      <c r="AJ44" s="85" t="s">
        <v>238</v>
      </c>
      <c r="AK44" s="84">
        <v>9</v>
      </c>
      <c r="AL44" s="85" t="s">
        <v>238</v>
      </c>
      <c r="AM44" s="80">
        <v>9</v>
      </c>
      <c r="AN44" s="83" t="s">
        <v>238</v>
      </c>
      <c r="AO44" s="80">
        <v>9</v>
      </c>
      <c r="AP44" s="81" t="s">
        <v>238</v>
      </c>
      <c r="AQ44" s="78">
        <v>0</v>
      </c>
      <c r="AR44" s="79" t="s">
        <v>34</v>
      </c>
      <c r="AS44" s="78">
        <v>0</v>
      </c>
      <c r="AT44" s="79" t="s">
        <v>34</v>
      </c>
      <c r="AU44" s="84">
        <v>9</v>
      </c>
      <c r="AV44" s="85" t="s">
        <v>238</v>
      </c>
      <c r="AW44" s="82">
        <v>9</v>
      </c>
      <c r="AX44" s="83" t="s">
        <v>238</v>
      </c>
      <c r="AY44" s="86">
        <v>9</v>
      </c>
      <c r="AZ44" s="85" t="s">
        <v>238</v>
      </c>
      <c r="BA44" s="86">
        <v>9</v>
      </c>
      <c r="BB44" s="83" t="s">
        <v>238</v>
      </c>
      <c r="BC44" s="80">
        <v>9</v>
      </c>
      <c r="BD44" s="81" t="s">
        <v>238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0</v>
      </c>
      <c r="BJ44" s="85" t="s">
        <v>40</v>
      </c>
      <c r="BK44" s="132">
        <v>0</v>
      </c>
      <c r="BL44" s="133" t="s">
        <v>40</v>
      </c>
      <c r="BM44" s="70">
        <f t="shared" si="31"/>
        <v>18</v>
      </c>
      <c r="BN44" s="71">
        <f t="shared" ca="1" si="30"/>
        <v>162</v>
      </c>
      <c r="BO44" s="71">
        <f t="shared" si="32"/>
        <v>8</v>
      </c>
      <c r="BP44" s="71">
        <f t="shared" si="33"/>
        <v>0</v>
      </c>
      <c r="BQ44" s="71">
        <f t="shared" si="34"/>
        <v>0</v>
      </c>
      <c r="BR44" s="71">
        <f t="shared" si="35"/>
        <v>0</v>
      </c>
      <c r="BS44" s="71">
        <f t="shared" si="36"/>
        <v>0</v>
      </c>
      <c r="BT44" s="71">
        <f t="shared" si="37"/>
        <v>0</v>
      </c>
      <c r="BU44" s="71">
        <f t="shared" si="38"/>
        <v>2</v>
      </c>
      <c r="BV44" s="71">
        <f t="shared" si="39"/>
        <v>0</v>
      </c>
      <c r="BW44" s="72">
        <f t="shared" si="40"/>
        <v>26</v>
      </c>
    </row>
    <row r="45" spans="1:75" x14ac:dyDescent="0.25">
      <c r="A45" s="276"/>
      <c r="B45" s="73">
        <v>38</v>
      </c>
      <c r="C45" s="91" t="s">
        <v>187</v>
      </c>
      <c r="D45" s="92" t="s">
        <v>254</v>
      </c>
      <c r="E45" s="92" t="s">
        <v>95</v>
      </c>
      <c r="F45" s="93" t="s">
        <v>188</v>
      </c>
      <c r="G45" s="57" t="s">
        <v>94</v>
      </c>
      <c r="H45" s="77" t="s">
        <v>33</v>
      </c>
      <c r="I45" s="84">
        <v>9</v>
      </c>
      <c r="J45" s="85" t="s">
        <v>238</v>
      </c>
      <c r="K45" s="84">
        <v>9</v>
      </c>
      <c r="L45" s="85" t="s">
        <v>238</v>
      </c>
      <c r="M45" s="84">
        <v>9</v>
      </c>
      <c r="N45" s="85" t="s">
        <v>238</v>
      </c>
      <c r="O45" s="78">
        <v>0</v>
      </c>
      <c r="P45" s="79" t="s">
        <v>34</v>
      </c>
      <c r="Q45" s="78">
        <v>0</v>
      </c>
      <c r="R45" s="79" t="s">
        <v>34</v>
      </c>
      <c r="S45" s="84">
        <v>9</v>
      </c>
      <c r="T45" s="85" t="s">
        <v>238</v>
      </c>
      <c r="U45" s="84">
        <v>9</v>
      </c>
      <c r="V45" s="85" t="s">
        <v>238</v>
      </c>
      <c r="W45" s="84">
        <v>9</v>
      </c>
      <c r="X45" s="85" t="s">
        <v>238</v>
      </c>
      <c r="Y45" s="84">
        <v>9</v>
      </c>
      <c r="Z45" s="85" t="s">
        <v>238</v>
      </c>
      <c r="AA45" s="84">
        <v>9</v>
      </c>
      <c r="AB45" s="85" t="s">
        <v>238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238</v>
      </c>
      <c r="AI45" s="84">
        <v>9</v>
      </c>
      <c r="AJ45" s="85" t="s">
        <v>238</v>
      </c>
      <c r="AK45" s="84">
        <v>9</v>
      </c>
      <c r="AL45" s="85" t="s">
        <v>238</v>
      </c>
      <c r="AM45" s="80">
        <v>9</v>
      </c>
      <c r="AN45" s="83" t="s">
        <v>238</v>
      </c>
      <c r="AO45" s="80">
        <v>9</v>
      </c>
      <c r="AP45" s="81" t="s">
        <v>238</v>
      </c>
      <c r="AQ45" s="78">
        <v>0</v>
      </c>
      <c r="AR45" s="79" t="s">
        <v>34</v>
      </c>
      <c r="AS45" s="78">
        <v>0</v>
      </c>
      <c r="AT45" s="79" t="s">
        <v>34</v>
      </c>
      <c r="AU45" s="84">
        <v>9</v>
      </c>
      <c r="AV45" s="85" t="s">
        <v>238</v>
      </c>
      <c r="AW45" s="82">
        <v>9</v>
      </c>
      <c r="AX45" s="83" t="s">
        <v>238</v>
      </c>
      <c r="AY45" s="86">
        <v>9</v>
      </c>
      <c r="AZ45" s="85" t="s">
        <v>238</v>
      </c>
      <c r="BA45" s="86">
        <v>9</v>
      </c>
      <c r="BB45" s="83" t="s">
        <v>238</v>
      </c>
      <c r="BC45" s="80">
        <v>9</v>
      </c>
      <c r="BD45" s="81" t="s">
        <v>238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238</v>
      </c>
      <c r="BK45" s="84">
        <v>9</v>
      </c>
      <c r="BL45" s="85" t="s">
        <v>238</v>
      </c>
      <c r="BM45" s="70">
        <f t="shared" si="31"/>
        <v>20</v>
      </c>
      <c r="BN45" s="71">
        <f t="shared" ca="1" si="30"/>
        <v>180</v>
      </c>
      <c r="BO45" s="71">
        <f t="shared" si="32"/>
        <v>8</v>
      </c>
      <c r="BP45" s="71">
        <f t="shared" si="33"/>
        <v>0</v>
      </c>
      <c r="BQ45" s="71">
        <f t="shared" si="34"/>
        <v>0</v>
      </c>
      <c r="BR45" s="71">
        <f t="shared" si="35"/>
        <v>0</v>
      </c>
      <c r="BS45" s="71">
        <f t="shared" si="36"/>
        <v>0</v>
      </c>
      <c r="BT45" s="71">
        <f t="shared" si="37"/>
        <v>0</v>
      </c>
      <c r="BU45" s="71">
        <f t="shared" si="38"/>
        <v>0</v>
      </c>
      <c r="BV45" s="71">
        <f t="shared" si="39"/>
        <v>0</v>
      </c>
      <c r="BW45" s="72">
        <f t="shared" si="40"/>
        <v>28</v>
      </c>
    </row>
    <row r="46" spans="1:75" x14ac:dyDescent="0.25">
      <c r="A46" s="276"/>
      <c r="B46" s="73">
        <v>39</v>
      </c>
      <c r="C46" s="91" t="s">
        <v>189</v>
      </c>
      <c r="D46" s="92" t="s">
        <v>239</v>
      </c>
      <c r="E46" s="92" t="s">
        <v>240</v>
      </c>
      <c r="F46" s="93" t="s">
        <v>241</v>
      </c>
      <c r="G46" s="57" t="s">
        <v>39</v>
      </c>
      <c r="H46" s="77" t="s">
        <v>33</v>
      </c>
      <c r="I46" s="84">
        <v>9</v>
      </c>
      <c r="J46" s="85" t="s">
        <v>238</v>
      </c>
      <c r="K46" s="84">
        <v>9</v>
      </c>
      <c r="L46" s="85" t="s">
        <v>238</v>
      </c>
      <c r="M46" s="84">
        <v>9</v>
      </c>
      <c r="N46" s="85" t="s">
        <v>238</v>
      </c>
      <c r="O46" s="78">
        <v>0</v>
      </c>
      <c r="P46" s="79" t="s">
        <v>34</v>
      </c>
      <c r="Q46" s="78">
        <v>0</v>
      </c>
      <c r="R46" s="79" t="s">
        <v>34</v>
      </c>
      <c r="S46" s="84">
        <v>9</v>
      </c>
      <c r="T46" s="85" t="s">
        <v>238</v>
      </c>
      <c r="U46" s="84">
        <v>9</v>
      </c>
      <c r="V46" s="85" t="s">
        <v>238</v>
      </c>
      <c r="W46" s="84">
        <v>9</v>
      </c>
      <c r="X46" s="85" t="s">
        <v>238</v>
      </c>
      <c r="Y46" s="84">
        <v>9</v>
      </c>
      <c r="Z46" s="85" t="s">
        <v>238</v>
      </c>
      <c r="AA46" s="84">
        <v>9</v>
      </c>
      <c r="AB46" s="85" t="s">
        <v>238</v>
      </c>
      <c r="AC46" s="78">
        <v>0</v>
      </c>
      <c r="AD46" s="79" t="s">
        <v>34</v>
      </c>
      <c r="AE46" s="78">
        <v>0</v>
      </c>
      <c r="AF46" s="79" t="s">
        <v>34</v>
      </c>
      <c r="AG46" s="84">
        <v>9</v>
      </c>
      <c r="AH46" s="85" t="s">
        <v>238</v>
      </c>
      <c r="AI46" s="84">
        <v>9</v>
      </c>
      <c r="AJ46" s="85" t="s">
        <v>238</v>
      </c>
      <c r="AK46" s="84">
        <v>9</v>
      </c>
      <c r="AL46" s="85" t="s">
        <v>238</v>
      </c>
      <c r="AM46" s="80">
        <v>9</v>
      </c>
      <c r="AN46" s="83" t="s">
        <v>238</v>
      </c>
      <c r="AO46" s="80">
        <v>9</v>
      </c>
      <c r="AP46" s="81" t="s">
        <v>238</v>
      </c>
      <c r="AQ46" s="78">
        <v>0</v>
      </c>
      <c r="AR46" s="79" t="s">
        <v>34</v>
      </c>
      <c r="AS46" s="78">
        <v>0</v>
      </c>
      <c r="AT46" s="79" t="s">
        <v>34</v>
      </c>
      <c r="AU46" s="84">
        <v>9</v>
      </c>
      <c r="AV46" s="85" t="s">
        <v>238</v>
      </c>
      <c r="AW46" s="82">
        <v>9</v>
      </c>
      <c r="AX46" s="83" t="s">
        <v>238</v>
      </c>
      <c r="AY46" s="86">
        <v>9</v>
      </c>
      <c r="AZ46" s="85" t="s">
        <v>238</v>
      </c>
      <c r="BA46" s="86">
        <v>9</v>
      </c>
      <c r="BB46" s="83" t="s">
        <v>238</v>
      </c>
      <c r="BC46" s="80">
        <v>9</v>
      </c>
      <c r="BD46" s="81" t="s">
        <v>238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238</v>
      </c>
      <c r="BK46" s="84">
        <v>9</v>
      </c>
      <c r="BL46" s="85" t="s">
        <v>238</v>
      </c>
      <c r="BM46" s="70">
        <f t="shared" si="31"/>
        <v>20</v>
      </c>
      <c r="BN46" s="71">
        <f t="shared" ca="1" si="30"/>
        <v>180</v>
      </c>
      <c r="BO46" s="71">
        <f t="shared" si="32"/>
        <v>8</v>
      </c>
      <c r="BP46" s="71">
        <f t="shared" si="33"/>
        <v>0</v>
      </c>
      <c r="BQ46" s="71">
        <f t="shared" si="34"/>
        <v>0</v>
      </c>
      <c r="BR46" s="71">
        <f t="shared" si="35"/>
        <v>0</v>
      </c>
      <c r="BS46" s="71">
        <f t="shared" si="36"/>
        <v>0</v>
      </c>
      <c r="BT46" s="71">
        <f t="shared" si="37"/>
        <v>0</v>
      </c>
      <c r="BU46" s="71">
        <f t="shared" si="38"/>
        <v>0</v>
      </c>
      <c r="BV46" s="71">
        <f t="shared" si="39"/>
        <v>0</v>
      </c>
      <c r="BW46" s="72">
        <f t="shared" si="40"/>
        <v>28</v>
      </c>
    </row>
    <row r="47" spans="1:75" x14ac:dyDescent="0.25">
      <c r="A47" s="276"/>
      <c r="B47" s="73">
        <v>40</v>
      </c>
      <c r="C47" s="91" t="s">
        <v>189</v>
      </c>
      <c r="D47" s="92" t="s">
        <v>190</v>
      </c>
      <c r="E47" s="92" t="s">
        <v>191</v>
      </c>
      <c r="F47" s="93" t="s">
        <v>192</v>
      </c>
      <c r="G47" s="57" t="s">
        <v>94</v>
      </c>
      <c r="H47" s="77" t="s">
        <v>33</v>
      </c>
      <c r="I47" s="84">
        <v>9</v>
      </c>
      <c r="J47" s="85" t="s">
        <v>238</v>
      </c>
      <c r="K47" s="84">
        <v>9</v>
      </c>
      <c r="L47" s="85" t="s">
        <v>238</v>
      </c>
      <c r="M47" s="84">
        <v>9</v>
      </c>
      <c r="N47" s="85" t="s">
        <v>238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238</v>
      </c>
      <c r="U47" s="84">
        <v>9</v>
      </c>
      <c r="V47" s="85" t="s">
        <v>238</v>
      </c>
      <c r="W47" s="84">
        <v>9</v>
      </c>
      <c r="X47" s="85" t="s">
        <v>238</v>
      </c>
      <c r="Y47" s="84">
        <v>9</v>
      </c>
      <c r="Z47" s="85" t="s">
        <v>238</v>
      </c>
      <c r="AA47" s="84">
        <v>9</v>
      </c>
      <c r="AB47" s="85" t="s">
        <v>238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238</v>
      </c>
      <c r="AI47" s="84">
        <v>9</v>
      </c>
      <c r="AJ47" s="85" t="s">
        <v>238</v>
      </c>
      <c r="AK47" s="84">
        <v>9</v>
      </c>
      <c r="AL47" s="85" t="s">
        <v>238</v>
      </c>
      <c r="AM47" s="80">
        <v>9</v>
      </c>
      <c r="AN47" s="83" t="s">
        <v>238</v>
      </c>
      <c r="AO47" s="80">
        <v>9</v>
      </c>
      <c r="AP47" s="81" t="s">
        <v>238</v>
      </c>
      <c r="AQ47" s="78">
        <v>0</v>
      </c>
      <c r="AR47" s="79" t="s">
        <v>34</v>
      </c>
      <c r="AS47" s="78">
        <v>0</v>
      </c>
      <c r="AT47" s="79" t="s">
        <v>34</v>
      </c>
      <c r="AU47" s="84">
        <v>9</v>
      </c>
      <c r="AV47" s="85" t="s">
        <v>238</v>
      </c>
      <c r="AW47" s="82">
        <v>9</v>
      </c>
      <c r="AX47" s="83" t="s">
        <v>238</v>
      </c>
      <c r="AY47" s="86">
        <v>9</v>
      </c>
      <c r="AZ47" s="85" t="s">
        <v>238</v>
      </c>
      <c r="BA47" s="86">
        <v>9</v>
      </c>
      <c r="BB47" s="83" t="s">
        <v>238</v>
      </c>
      <c r="BC47" s="80">
        <v>9</v>
      </c>
      <c r="BD47" s="81" t="s">
        <v>238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238</v>
      </c>
      <c r="BK47" s="84">
        <v>9</v>
      </c>
      <c r="BL47" s="85" t="s">
        <v>238</v>
      </c>
      <c r="BM47" s="70">
        <f t="shared" si="31"/>
        <v>20</v>
      </c>
      <c r="BN47" s="71">
        <f t="shared" ca="1" si="30"/>
        <v>180</v>
      </c>
      <c r="BO47" s="71">
        <f t="shared" si="32"/>
        <v>8</v>
      </c>
      <c r="BP47" s="71">
        <f t="shared" si="33"/>
        <v>0</v>
      </c>
      <c r="BQ47" s="71">
        <f t="shared" si="34"/>
        <v>0</v>
      </c>
      <c r="BR47" s="71">
        <f t="shared" si="35"/>
        <v>0</v>
      </c>
      <c r="BS47" s="71">
        <f t="shared" si="36"/>
        <v>0</v>
      </c>
      <c r="BT47" s="71">
        <f t="shared" si="37"/>
        <v>0</v>
      </c>
      <c r="BU47" s="71">
        <f t="shared" si="38"/>
        <v>0</v>
      </c>
      <c r="BV47" s="71">
        <f t="shared" si="39"/>
        <v>0</v>
      </c>
      <c r="BW47" s="72">
        <f t="shared" si="40"/>
        <v>28</v>
      </c>
    </row>
    <row r="48" spans="1:75" x14ac:dyDescent="0.25">
      <c r="A48" s="276"/>
      <c r="B48" s="73">
        <v>41</v>
      </c>
      <c r="C48" s="91" t="s">
        <v>193</v>
      </c>
      <c r="D48" s="92" t="s">
        <v>194</v>
      </c>
      <c r="E48" s="92" t="s">
        <v>92</v>
      </c>
      <c r="F48" s="93" t="s">
        <v>195</v>
      </c>
      <c r="G48" s="94" t="s">
        <v>196</v>
      </c>
      <c r="H48" s="77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84">
        <v>9</v>
      </c>
      <c r="N48" s="85" t="s">
        <v>238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238</v>
      </c>
      <c r="U48" s="84">
        <v>9</v>
      </c>
      <c r="V48" s="85" t="s">
        <v>238</v>
      </c>
      <c r="W48" s="84">
        <v>9</v>
      </c>
      <c r="X48" s="85" t="s">
        <v>238</v>
      </c>
      <c r="Y48" s="84">
        <v>9</v>
      </c>
      <c r="Z48" s="85" t="s">
        <v>238</v>
      </c>
      <c r="AA48" s="84">
        <v>9</v>
      </c>
      <c r="AB48" s="85" t="s">
        <v>238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0</v>
      </c>
      <c r="AH48" s="85" t="s">
        <v>40</v>
      </c>
      <c r="AI48" s="84">
        <v>0</v>
      </c>
      <c r="AJ48" s="85" t="s">
        <v>40</v>
      </c>
      <c r="AK48" s="82">
        <v>0</v>
      </c>
      <c r="AL48" s="85" t="s">
        <v>40</v>
      </c>
      <c r="AM48" s="84">
        <v>0</v>
      </c>
      <c r="AN48" s="85" t="s">
        <v>40</v>
      </c>
      <c r="AO48" s="80">
        <v>0</v>
      </c>
      <c r="AP48" s="85" t="s">
        <v>40</v>
      </c>
      <c r="AQ48" s="78">
        <v>0</v>
      </c>
      <c r="AR48" s="79" t="s">
        <v>34</v>
      </c>
      <c r="AS48" s="78">
        <v>0</v>
      </c>
      <c r="AT48" s="79" t="s">
        <v>34</v>
      </c>
      <c r="AU48" s="84">
        <v>0</v>
      </c>
      <c r="AV48" s="85" t="s">
        <v>40</v>
      </c>
      <c r="AW48" s="84">
        <v>0</v>
      </c>
      <c r="AX48" s="85" t="s">
        <v>40</v>
      </c>
      <c r="AY48" s="82">
        <v>0</v>
      </c>
      <c r="AZ48" s="85" t="s">
        <v>40</v>
      </c>
      <c r="BA48" s="84">
        <v>0</v>
      </c>
      <c r="BB48" s="85" t="s">
        <v>40</v>
      </c>
      <c r="BC48" s="80">
        <v>0</v>
      </c>
      <c r="BD48" s="85" t="s">
        <v>40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238</v>
      </c>
      <c r="BK48" s="84">
        <v>9</v>
      </c>
      <c r="BL48" s="85" t="s">
        <v>238</v>
      </c>
      <c r="BM48" s="70">
        <f t="shared" si="31"/>
        <v>10</v>
      </c>
      <c r="BN48" s="71">
        <f t="shared" ca="1" si="30"/>
        <v>90</v>
      </c>
      <c r="BO48" s="71">
        <f t="shared" si="32"/>
        <v>8</v>
      </c>
      <c r="BP48" s="71">
        <f t="shared" si="33"/>
        <v>0</v>
      </c>
      <c r="BQ48" s="71">
        <f t="shared" si="34"/>
        <v>0</v>
      </c>
      <c r="BR48" s="71">
        <f t="shared" si="35"/>
        <v>0</v>
      </c>
      <c r="BS48" s="71">
        <f t="shared" si="36"/>
        <v>0</v>
      </c>
      <c r="BT48" s="71">
        <f t="shared" si="37"/>
        <v>0</v>
      </c>
      <c r="BU48" s="71">
        <f t="shared" si="38"/>
        <v>10</v>
      </c>
      <c r="BV48" s="71">
        <f t="shared" si="39"/>
        <v>0</v>
      </c>
      <c r="BW48" s="72">
        <f t="shared" si="40"/>
        <v>18</v>
      </c>
    </row>
    <row r="49" spans="1:75" s="96" customFormat="1" x14ac:dyDescent="0.25">
      <c r="A49" s="276"/>
      <c r="B49" s="73">
        <v>42</v>
      </c>
      <c r="C49" s="74" t="s">
        <v>197</v>
      </c>
      <c r="D49" s="75" t="s">
        <v>198</v>
      </c>
      <c r="E49" s="75" t="s">
        <v>199</v>
      </c>
      <c r="F49" s="95" t="s">
        <v>200</v>
      </c>
      <c r="G49" s="94" t="s">
        <v>32</v>
      </c>
      <c r="H49" s="77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84">
        <v>9</v>
      </c>
      <c r="N49" s="85" t="s">
        <v>238</v>
      </c>
      <c r="O49" s="78">
        <v>0</v>
      </c>
      <c r="P49" s="79" t="s">
        <v>34</v>
      </c>
      <c r="Q49" s="78">
        <v>0</v>
      </c>
      <c r="R49" s="79" t="s">
        <v>34</v>
      </c>
      <c r="S49" s="84">
        <v>0</v>
      </c>
      <c r="T49" s="85" t="s">
        <v>40</v>
      </c>
      <c r="U49" s="84">
        <v>0</v>
      </c>
      <c r="V49" s="85" t="s">
        <v>40</v>
      </c>
      <c r="W49" s="84">
        <v>0</v>
      </c>
      <c r="X49" s="85" t="s">
        <v>40</v>
      </c>
      <c r="Y49" s="84">
        <v>0</v>
      </c>
      <c r="Z49" s="85" t="s">
        <v>40</v>
      </c>
      <c r="AA49" s="84">
        <v>0</v>
      </c>
      <c r="AB49" s="85" t="s">
        <v>40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0</v>
      </c>
      <c r="AH49" s="85" t="s">
        <v>40</v>
      </c>
      <c r="AI49" s="84">
        <v>0</v>
      </c>
      <c r="AJ49" s="85" t="s">
        <v>40</v>
      </c>
      <c r="AK49" s="82">
        <v>0</v>
      </c>
      <c r="AL49" s="85" t="s">
        <v>40</v>
      </c>
      <c r="AM49" s="84">
        <v>0</v>
      </c>
      <c r="AN49" s="85" t="s">
        <v>40</v>
      </c>
      <c r="AO49" s="80">
        <v>0</v>
      </c>
      <c r="AP49" s="85" t="s">
        <v>40</v>
      </c>
      <c r="AQ49" s="78">
        <v>0</v>
      </c>
      <c r="AR49" s="79" t="s">
        <v>34</v>
      </c>
      <c r="AS49" s="78">
        <v>0</v>
      </c>
      <c r="AT49" s="79" t="s">
        <v>34</v>
      </c>
      <c r="AU49" s="84">
        <v>9</v>
      </c>
      <c r="AV49" s="85" t="s">
        <v>238</v>
      </c>
      <c r="AW49" s="82">
        <v>9</v>
      </c>
      <c r="AX49" s="83" t="s">
        <v>238</v>
      </c>
      <c r="AY49" s="86">
        <v>9</v>
      </c>
      <c r="AZ49" s="85" t="s">
        <v>238</v>
      </c>
      <c r="BA49" s="86">
        <v>9</v>
      </c>
      <c r="BB49" s="83" t="s">
        <v>238</v>
      </c>
      <c r="BC49" s="80">
        <v>9</v>
      </c>
      <c r="BD49" s="81" t="s">
        <v>238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238</v>
      </c>
      <c r="BK49" s="84">
        <v>9</v>
      </c>
      <c r="BL49" s="85" t="s">
        <v>238</v>
      </c>
      <c r="BM49" s="70">
        <f t="shared" si="31"/>
        <v>10</v>
      </c>
      <c r="BN49" s="71">
        <f t="shared" ca="1" si="30"/>
        <v>90</v>
      </c>
      <c r="BO49" s="71">
        <f t="shared" si="32"/>
        <v>8</v>
      </c>
      <c r="BP49" s="71">
        <f t="shared" si="33"/>
        <v>0</v>
      </c>
      <c r="BQ49" s="71">
        <f t="shared" si="34"/>
        <v>0</v>
      </c>
      <c r="BR49" s="71">
        <f t="shared" si="35"/>
        <v>0</v>
      </c>
      <c r="BS49" s="71">
        <f t="shared" si="36"/>
        <v>0</v>
      </c>
      <c r="BT49" s="71">
        <f t="shared" si="37"/>
        <v>0</v>
      </c>
      <c r="BU49" s="71">
        <f t="shared" si="38"/>
        <v>10</v>
      </c>
      <c r="BV49" s="71">
        <f t="shared" si="39"/>
        <v>0</v>
      </c>
      <c r="BW49" s="72">
        <f t="shared" si="40"/>
        <v>18</v>
      </c>
    </row>
    <row r="50" spans="1:75" s="96" customFormat="1" x14ac:dyDescent="0.25">
      <c r="A50" s="276"/>
      <c r="B50" s="73">
        <v>43</v>
      </c>
      <c r="C50" s="74" t="s">
        <v>244</v>
      </c>
      <c r="D50" s="75" t="s">
        <v>120</v>
      </c>
      <c r="E50" s="75" t="s">
        <v>245</v>
      </c>
      <c r="F50" s="97" t="s">
        <v>246</v>
      </c>
      <c r="G50" s="57" t="s">
        <v>39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84">
        <v>9</v>
      </c>
      <c r="N50" s="85" t="s">
        <v>238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238</v>
      </c>
      <c r="U50" s="84">
        <v>9</v>
      </c>
      <c r="V50" s="85" t="s">
        <v>238</v>
      </c>
      <c r="W50" s="84">
        <v>9</v>
      </c>
      <c r="X50" s="85" t="s">
        <v>238</v>
      </c>
      <c r="Y50" s="84">
        <v>9</v>
      </c>
      <c r="Z50" s="85" t="s">
        <v>238</v>
      </c>
      <c r="AA50" s="84">
        <v>9</v>
      </c>
      <c r="AB50" s="85" t="s">
        <v>238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238</v>
      </c>
      <c r="AI50" s="84">
        <v>9</v>
      </c>
      <c r="AJ50" s="85" t="s">
        <v>238</v>
      </c>
      <c r="AK50" s="84">
        <v>9</v>
      </c>
      <c r="AL50" s="85" t="s">
        <v>238</v>
      </c>
      <c r="AM50" s="80">
        <v>9</v>
      </c>
      <c r="AN50" s="83" t="s">
        <v>238</v>
      </c>
      <c r="AO50" s="80">
        <v>9</v>
      </c>
      <c r="AP50" s="81" t="s">
        <v>238</v>
      </c>
      <c r="AQ50" s="78">
        <v>0</v>
      </c>
      <c r="AR50" s="79" t="s">
        <v>34</v>
      </c>
      <c r="AS50" s="78">
        <v>0</v>
      </c>
      <c r="AT50" s="79" t="s">
        <v>34</v>
      </c>
      <c r="AU50" s="84">
        <v>0</v>
      </c>
      <c r="AV50" s="85" t="s">
        <v>252</v>
      </c>
      <c r="AW50" s="82">
        <v>9</v>
      </c>
      <c r="AX50" s="83" t="s">
        <v>238</v>
      </c>
      <c r="AY50" s="86">
        <v>9</v>
      </c>
      <c r="AZ50" s="85" t="s">
        <v>238</v>
      </c>
      <c r="BA50" s="86">
        <v>9</v>
      </c>
      <c r="BB50" s="83" t="s">
        <v>238</v>
      </c>
      <c r="BC50" s="80">
        <v>9</v>
      </c>
      <c r="BD50" s="81" t="s">
        <v>238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238</v>
      </c>
      <c r="BK50" s="84">
        <v>9</v>
      </c>
      <c r="BL50" s="85" t="s">
        <v>238</v>
      </c>
      <c r="BM50" s="70">
        <f t="shared" si="31"/>
        <v>19</v>
      </c>
      <c r="BN50" s="71">
        <f t="shared" ca="1" si="30"/>
        <v>171</v>
      </c>
      <c r="BO50" s="71">
        <f t="shared" si="32"/>
        <v>9</v>
      </c>
      <c r="BP50" s="71">
        <f t="shared" si="33"/>
        <v>1</v>
      </c>
      <c r="BQ50" s="71">
        <f t="shared" si="34"/>
        <v>0</v>
      </c>
      <c r="BR50" s="71">
        <f t="shared" si="35"/>
        <v>0</v>
      </c>
      <c r="BS50" s="71">
        <f t="shared" si="36"/>
        <v>0</v>
      </c>
      <c r="BT50" s="71">
        <f t="shared" si="37"/>
        <v>0</v>
      </c>
      <c r="BU50" s="71">
        <f t="shared" si="38"/>
        <v>0</v>
      </c>
      <c r="BV50" s="71">
        <f t="shared" si="39"/>
        <v>0</v>
      </c>
      <c r="BW50" s="72">
        <f t="shared" si="40"/>
        <v>27</v>
      </c>
    </row>
    <row r="51" spans="1:75" s="96" customFormat="1" x14ac:dyDescent="0.25">
      <c r="A51" s="276"/>
      <c r="B51" s="73">
        <v>44</v>
      </c>
      <c r="C51" s="74" t="s">
        <v>247</v>
      </c>
      <c r="D51" s="75" t="s">
        <v>248</v>
      </c>
      <c r="E51" s="75" t="s">
        <v>125</v>
      </c>
      <c r="F51" s="97" t="s">
        <v>249</v>
      </c>
      <c r="G51" s="57" t="s">
        <v>39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84">
        <v>9</v>
      </c>
      <c r="N51" s="85" t="s">
        <v>238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238</v>
      </c>
      <c r="U51" s="84">
        <v>9</v>
      </c>
      <c r="V51" s="85" t="s">
        <v>238</v>
      </c>
      <c r="W51" s="84">
        <v>9</v>
      </c>
      <c r="X51" s="85" t="s">
        <v>238</v>
      </c>
      <c r="Y51" s="84">
        <v>9</v>
      </c>
      <c r="Z51" s="85" t="s">
        <v>238</v>
      </c>
      <c r="AA51" s="84">
        <v>9</v>
      </c>
      <c r="AB51" s="85" t="s">
        <v>238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238</v>
      </c>
      <c r="AI51" s="84">
        <v>9</v>
      </c>
      <c r="AJ51" s="85" t="s">
        <v>238</v>
      </c>
      <c r="AK51" s="84">
        <v>9</v>
      </c>
      <c r="AL51" s="85" t="s">
        <v>238</v>
      </c>
      <c r="AM51" s="80">
        <v>9</v>
      </c>
      <c r="AN51" s="83" t="s">
        <v>238</v>
      </c>
      <c r="AO51" s="80">
        <v>9</v>
      </c>
      <c r="AP51" s="81" t="s">
        <v>238</v>
      </c>
      <c r="AQ51" s="78">
        <v>0</v>
      </c>
      <c r="AR51" s="79" t="s">
        <v>34</v>
      </c>
      <c r="AS51" s="78">
        <v>0</v>
      </c>
      <c r="AT51" s="79" t="s">
        <v>34</v>
      </c>
      <c r="AU51" s="84">
        <v>9</v>
      </c>
      <c r="AV51" s="85" t="s">
        <v>238</v>
      </c>
      <c r="AW51" s="82">
        <v>9</v>
      </c>
      <c r="AX51" s="83" t="s">
        <v>238</v>
      </c>
      <c r="AY51" s="86">
        <v>9</v>
      </c>
      <c r="AZ51" s="85" t="s">
        <v>238</v>
      </c>
      <c r="BA51" s="86">
        <v>9</v>
      </c>
      <c r="BB51" s="83" t="s">
        <v>238</v>
      </c>
      <c r="BC51" s="80">
        <v>9</v>
      </c>
      <c r="BD51" s="81" t="s">
        <v>238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238</v>
      </c>
      <c r="BK51" s="84">
        <v>9</v>
      </c>
      <c r="BL51" s="85" t="s">
        <v>238</v>
      </c>
      <c r="BM51" s="70">
        <f t="shared" si="31"/>
        <v>20</v>
      </c>
      <c r="BN51" s="71">
        <f t="shared" ca="1" si="30"/>
        <v>180</v>
      </c>
      <c r="BO51" s="71">
        <f t="shared" si="32"/>
        <v>8</v>
      </c>
      <c r="BP51" s="71">
        <f t="shared" si="33"/>
        <v>0</v>
      </c>
      <c r="BQ51" s="71">
        <f t="shared" si="34"/>
        <v>0</v>
      </c>
      <c r="BR51" s="71">
        <f t="shared" si="35"/>
        <v>0</v>
      </c>
      <c r="BS51" s="71">
        <f t="shared" si="36"/>
        <v>0</v>
      </c>
      <c r="BT51" s="71">
        <f t="shared" si="37"/>
        <v>0</v>
      </c>
      <c r="BU51" s="71">
        <f t="shared" si="38"/>
        <v>0</v>
      </c>
      <c r="BV51" s="71">
        <f t="shared" si="39"/>
        <v>0</v>
      </c>
      <c r="BW51" s="72">
        <f t="shared" si="40"/>
        <v>28</v>
      </c>
    </row>
    <row r="52" spans="1:75" s="96" customFormat="1" x14ac:dyDescent="0.25">
      <c r="A52" s="276"/>
      <c r="B52" s="73">
        <v>45</v>
      </c>
      <c r="C52" s="74" t="s">
        <v>201</v>
      </c>
      <c r="D52" s="75" t="s">
        <v>202</v>
      </c>
      <c r="E52" s="75" t="s">
        <v>203</v>
      </c>
      <c r="F52" s="97" t="s">
        <v>204</v>
      </c>
      <c r="G52" s="94" t="s">
        <v>32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84">
        <v>9</v>
      </c>
      <c r="N52" s="85" t="s">
        <v>238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238</v>
      </c>
      <c r="U52" s="84">
        <v>9</v>
      </c>
      <c r="V52" s="85" t="s">
        <v>238</v>
      </c>
      <c r="W52" s="84">
        <v>9</v>
      </c>
      <c r="X52" s="85" t="s">
        <v>238</v>
      </c>
      <c r="Y52" s="84">
        <v>9</v>
      </c>
      <c r="Z52" s="85" t="s">
        <v>238</v>
      </c>
      <c r="AA52" s="84">
        <v>9</v>
      </c>
      <c r="AB52" s="85" t="s">
        <v>238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238</v>
      </c>
      <c r="AI52" s="84">
        <v>9</v>
      </c>
      <c r="AJ52" s="85" t="s">
        <v>238</v>
      </c>
      <c r="AK52" s="84">
        <v>9</v>
      </c>
      <c r="AL52" s="85" t="s">
        <v>238</v>
      </c>
      <c r="AM52" s="80">
        <v>9</v>
      </c>
      <c r="AN52" s="83" t="s">
        <v>238</v>
      </c>
      <c r="AO52" s="80">
        <v>9</v>
      </c>
      <c r="AP52" s="81" t="s">
        <v>238</v>
      </c>
      <c r="AQ52" s="78">
        <v>0</v>
      </c>
      <c r="AR52" s="79" t="s">
        <v>34</v>
      </c>
      <c r="AS52" s="78">
        <v>0</v>
      </c>
      <c r="AT52" s="79" t="s">
        <v>34</v>
      </c>
      <c r="AU52" s="84">
        <v>9</v>
      </c>
      <c r="AV52" s="85" t="s">
        <v>238</v>
      </c>
      <c r="AW52" s="82">
        <v>9</v>
      </c>
      <c r="AX52" s="83" t="s">
        <v>238</v>
      </c>
      <c r="AY52" s="86">
        <v>9</v>
      </c>
      <c r="AZ52" s="85" t="s">
        <v>238</v>
      </c>
      <c r="BA52" s="86">
        <v>9</v>
      </c>
      <c r="BB52" s="83" t="s">
        <v>238</v>
      </c>
      <c r="BC52" s="80">
        <v>9</v>
      </c>
      <c r="BD52" s="81" t="s">
        <v>238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238</v>
      </c>
      <c r="BK52" s="84">
        <v>9</v>
      </c>
      <c r="BL52" s="85" t="s">
        <v>238</v>
      </c>
      <c r="BM52" s="70">
        <f t="shared" si="31"/>
        <v>20</v>
      </c>
      <c r="BN52" s="71">
        <f t="shared" ca="1" si="30"/>
        <v>180</v>
      </c>
      <c r="BO52" s="71">
        <f t="shared" si="32"/>
        <v>8</v>
      </c>
      <c r="BP52" s="71">
        <f t="shared" si="33"/>
        <v>0</v>
      </c>
      <c r="BQ52" s="71">
        <f t="shared" si="34"/>
        <v>0</v>
      </c>
      <c r="BR52" s="71">
        <f t="shared" si="35"/>
        <v>0</v>
      </c>
      <c r="BS52" s="71">
        <f t="shared" si="36"/>
        <v>0</v>
      </c>
      <c r="BT52" s="71">
        <f t="shared" si="37"/>
        <v>0</v>
      </c>
      <c r="BU52" s="71">
        <f t="shared" si="38"/>
        <v>0</v>
      </c>
      <c r="BV52" s="71">
        <f t="shared" si="39"/>
        <v>0</v>
      </c>
      <c r="BW52" s="72">
        <f t="shared" si="40"/>
        <v>28</v>
      </c>
    </row>
    <row r="53" spans="1:75" x14ac:dyDescent="0.25">
      <c r="A53" s="276"/>
      <c r="B53" s="73">
        <v>46</v>
      </c>
      <c r="C53" s="74" t="s">
        <v>205</v>
      </c>
      <c r="D53" s="75" t="s">
        <v>206</v>
      </c>
      <c r="E53" s="75" t="s">
        <v>207</v>
      </c>
      <c r="F53" s="98" t="s">
        <v>208</v>
      </c>
      <c r="G53" s="94" t="s">
        <v>49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84">
        <v>9</v>
      </c>
      <c r="N53" s="85" t="s">
        <v>238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238</v>
      </c>
      <c r="U53" s="84">
        <v>9</v>
      </c>
      <c r="V53" s="85" t="s">
        <v>238</v>
      </c>
      <c r="W53" s="84">
        <v>9</v>
      </c>
      <c r="X53" s="85" t="s">
        <v>238</v>
      </c>
      <c r="Y53" s="84">
        <v>9</v>
      </c>
      <c r="Z53" s="85" t="s">
        <v>238</v>
      </c>
      <c r="AA53" s="84">
        <v>9</v>
      </c>
      <c r="AB53" s="85" t="s">
        <v>238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238</v>
      </c>
      <c r="AI53" s="84">
        <v>9</v>
      </c>
      <c r="AJ53" s="85" t="s">
        <v>238</v>
      </c>
      <c r="AK53" s="84">
        <v>9</v>
      </c>
      <c r="AL53" s="85" t="s">
        <v>238</v>
      </c>
      <c r="AM53" s="80">
        <v>9</v>
      </c>
      <c r="AN53" s="83" t="s">
        <v>238</v>
      </c>
      <c r="AO53" s="80">
        <v>9</v>
      </c>
      <c r="AP53" s="81" t="s">
        <v>238</v>
      </c>
      <c r="AQ53" s="78">
        <v>0</v>
      </c>
      <c r="AR53" s="79" t="s">
        <v>34</v>
      </c>
      <c r="AS53" s="78">
        <v>0</v>
      </c>
      <c r="AT53" s="79" t="s">
        <v>34</v>
      </c>
      <c r="AU53" s="84">
        <v>9</v>
      </c>
      <c r="AV53" s="85" t="s">
        <v>238</v>
      </c>
      <c r="AW53" s="82">
        <v>9</v>
      </c>
      <c r="AX53" s="83" t="s">
        <v>238</v>
      </c>
      <c r="AY53" s="86">
        <v>9</v>
      </c>
      <c r="AZ53" s="85" t="s">
        <v>238</v>
      </c>
      <c r="BA53" s="86">
        <v>9</v>
      </c>
      <c r="BB53" s="83" t="s">
        <v>238</v>
      </c>
      <c r="BC53" s="80">
        <v>9</v>
      </c>
      <c r="BD53" s="81" t="s">
        <v>238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238</v>
      </c>
      <c r="BK53" s="84">
        <v>9</v>
      </c>
      <c r="BL53" s="85" t="s">
        <v>238</v>
      </c>
      <c r="BM53" s="70">
        <f t="shared" si="31"/>
        <v>20</v>
      </c>
      <c r="BN53" s="71">
        <f t="shared" ca="1" si="30"/>
        <v>180</v>
      </c>
      <c r="BO53" s="71">
        <f t="shared" si="32"/>
        <v>8</v>
      </c>
      <c r="BP53" s="71">
        <f t="shared" si="33"/>
        <v>0</v>
      </c>
      <c r="BQ53" s="71">
        <f t="shared" si="34"/>
        <v>0</v>
      </c>
      <c r="BR53" s="71">
        <f t="shared" si="35"/>
        <v>0</v>
      </c>
      <c r="BS53" s="71">
        <f t="shared" si="36"/>
        <v>0</v>
      </c>
      <c r="BT53" s="71">
        <f t="shared" si="37"/>
        <v>0</v>
      </c>
      <c r="BU53" s="71">
        <f t="shared" si="38"/>
        <v>0</v>
      </c>
      <c r="BV53" s="71">
        <f t="shared" si="39"/>
        <v>0</v>
      </c>
      <c r="BW53" s="72">
        <f t="shared" si="40"/>
        <v>28</v>
      </c>
    </row>
    <row r="54" spans="1:75" x14ac:dyDescent="0.25">
      <c r="A54" s="276"/>
      <c r="B54" s="73">
        <v>47</v>
      </c>
      <c r="C54" s="74" t="s">
        <v>121</v>
      </c>
      <c r="D54" s="75" t="s">
        <v>121</v>
      </c>
      <c r="E54" s="75" t="s">
        <v>209</v>
      </c>
      <c r="F54" s="98" t="s">
        <v>210</v>
      </c>
      <c r="G54" s="94" t="s">
        <v>32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84">
        <v>9</v>
      </c>
      <c r="N54" s="85" t="s">
        <v>238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238</v>
      </c>
      <c r="U54" s="84">
        <v>9</v>
      </c>
      <c r="V54" s="85" t="s">
        <v>238</v>
      </c>
      <c r="W54" s="84">
        <v>9</v>
      </c>
      <c r="X54" s="85" t="s">
        <v>238</v>
      </c>
      <c r="Y54" s="84">
        <v>9</v>
      </c>
      <c r="Z54" s="85" t="s">
        <v>238</v>
      </c>
      <c r="AA54" s="84">
        <v>9</v>
      </c>
      <c r="AB54" s="85" t="s">
        <v>238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238</v>
      </c>
      <c r="AI54" s="84">
        <v>9</v>
      </c>
      <c r="AJ54" s="85" t="s">
        <v>238</v>
      </c>
      <c r="AK54" s="84">
        <v>9</v>
      </c>
      <c r="AL54" s="85" t="s">
        <v>238</v>
      </c>
      <c r="AM54" s="80">
        <v>9</v>
      </c>
      <c r="AN54" s="83" t="s">
        <v>238</v>
      </c>
      <c r="AO54" s="80">
        <v>9</v>
      </c>
      <c r="AP54" s="81" t="s">
        <v>238</v>
      </c>
      <c r="AQ54" s="78">
        <v>0</v>
      </c>
      <c r="AR54" s="79" t="s">
        <v>34</v>
      </c>
      <c r="AS54" s="78">
        <v>0</v>
      </c>
      <c r="AT54" s="79" t="s">
        <v>34</v>
      </c>
      <c r="AU54" s="84">
        <v>9</v>
      </c>
      <c r="AV54" s="85" t="s">
        <v>238</v>
      </c>
      <c r="AW54" s="82">
        <v>9</v>
      </c>
      <c r="AX54" s="83" t="s">
        <v>238</v>
      </c>
      <c r="AY54" s="86">
        <v>9</v>
      </c>
      <c r="AZ54" s="85" t="s">
        <v>238</v>
      </c>
      <c r="BA54" s="86">
        <v>9</v>
      </c>
      <c r="BB54" s="83" t="s">
        <v>238</v>
      </c>
      <c r="BC54" s="80">
        <v>9</v>
      </c>
      <c r="BD54" s="81" t="s">
        <v>238</v>
      </c>
      <c r="BE54" s="78">
        <v>0</v>
      </c>
      <c r="BF54" s="79" t="s">
        <v>34</v>
      </c>
      <c r="BG54" s="78">
        <v>0</v>
      </c>
      <c r="BH54" s="79" t="s">
        <v>34</v>
      </c>
      <c r="BI54" s="84">
        <v>9</v>
      </c>
      <c r="BJ54" s="85" t="s">
        <v>238</v>
      </c>
      <c r="BK54" s="84">
        <v>9</v>
      </c>
      <c r="BL54" s="85" t="s">
        <v>238</v>
      </c>
      <c r="BM54" s="70">
        <f t="shared" si="31"/>
        <v>20</v>
      </c>
      <c r="BN54" s="71">
        <f t="shared" ca="1" si="30"/>
        <v>180</v>
      </c>
      <c r="BO54" s="71">
        <f t="shared" si="32"/>
        <v>8</v>
      </c>
      <c r="BP54" s="71">
        <f t="shared" si="33"/>
        <v>0</v>
      </c>
      <c r="BQ54" s="71">
        <f t="shared" si="34"/>
        <v>0</v>
      </c>
      <c r="BR54" s="71">
        <f t="shared" si="35"/>
        <v>0</v>
      </c>
      <c r="BS54" s="71">
        <f t="shared" si="36"/>
        <v>0</v>
      </c>
      <c r="BT54" s="71">
        <f t="shared" si="37"/>
        <v>0</v>
      </c>
      <c r="BU54" s="71">
        <f t="shared" si="38"/>
        <v>0</v>
      </c>
      <c r="BV54" s="71">
        <f t="shared" si="39"/>
        <v>0</v>
      </c>
      <c r="BW54" s="72">
        <f t="shared" si="40"/>
        <v>28</v>
      </c>
    </row>
    <row r="55" spans="1:75" x14ac:dyDescent="0.25">
      <c r="A55" s="276"/>
      <c r="B55" s="73">
        <v>48</v>
      </c>
      <c r="C55" s="99" t="s">
        <v>212</v>
      </c>
      <c r="D55" s="100" t="s">
        <v>213</v>
      </c>
      <c r="E55" s="100" t="s">
        <v>214</v>
      </c>
      <c r="F55" s="101" t="s">
        <v>215</v>
      </c>
      <c r="G55" s="102" t="s">
        <v>216</v>
      </c>
      <c r="H55" s="103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84">
        <v>9</v>
      </c>
      <c r="N55" s="85" t="s">
        <v>238</v>
      </c>
      <c r="O55" s="78">
        <v>0</v>
      </c>
      <c r="P55" s="79" t="s">
        <v>34</v>
      </c>
      <c r="Q55" s="78">
        <v>0</v>
      </c>
      <c r="R55" s="79" t="s">
        <v>34</v>
      </c>
      <c r="S55" s="84">
        <v>0</v>
      </c>
      <c r="T55" s="85" t="s">
        <v>40</v>
      </c>
      <c r="U55" s="84">
        <v>0</v>
      </c>
      <c r="V55" s="85" t="s">
        <v>40</v>
      </c>
      <c r="W55" s="82">
        <v>0</v>
      </c>
      <c r="X55" s="85" t="s">
        <v>40</v>
      </c>
      <c r="Y55" s="82">
        <v>0</v>
      </c>
      <c r="Z55" s="85" t="s">
        <v>40</v>
      </c>
      <c r="AA55" s="82">
        <v>0</v>
      </c>
      <c r="AB55" s="85" t="s">
        <v>40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0</v>
      </c>
      <c r="AH55" s="85" t="s">
        <v>40</v>
      </c>
      <c r="AI55" s="84">
        <v>0</v>
      </c>
      <c r="AJ55" s="85" t="s">
        <v>40</v>
      </c>
      <c r="AK55" s="82">
        <v>0</v>
      </c>
      <c r="AL55" s="85" t="s">
        <v>40</v>
      </c>
      <c r="AM55" s="84">
        <v>0</v>
      </c>
      <c r="AN55" s="85" t="s">
        <v>40</v>
      </c>
      <c r="AO55" s="80">
        <v>0</v>
      </c>
      <c r="AP55" s="85" t="s">
        <v>40</v>
      </c>
      <c r="AQ55" s="78">
        <v>0</v>
      </c>
      <c r="AR55" s="79" t="s">
        <v>34</v>
      </c>
      <c r="AS55" s="78">
        <v>0</v>
      </c>
      <c r="AT55" s="79" t="s">
        <v>34</v>
      </c>
      <c r="AU55" s="84">
        <v>9</v>
      </c>
      <c r="AV55" s="85" t="s">
        <v>238</v>
      </c>
      <c r="AW55" s="82">
        <v>9</v>
      </c>
      <c r="AX55" s="83" t="s">
        <v>238</v>
      </c>
      <c r="AY55" s="86">
        <v>9</v>
      </c>
      <c r="AZ55" s="85" t="s">
        <v>238</v>
      </c>
      <c r="BA55" s="86">
        <v>9</v>
      </c>
      <c r="BB55" s="83" t="s">
        <v>238</v>
      </c>
      <c r="BC55" s="80">
        <v>9</v>
      </c>
      <c r="BD55" s="81" t="s">
        <v>238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238</v>
      </c>
      <c r="BK55" s="84">
        <v>9</v>
      </c>
      <c r="BL55" s="85" t="s">
        <v>238</v>
      </c>
      <c r="BM55" s="70">
        <f t="shared" si="31"/>
        <v>10</v>
      </c>
      <c r="BN55" s="71">
        <f t="shared" ca="1" si="30"/>
        <v>90</v>
      </c>
      <c r="BO55" s="71">
        <f t="shared" si="32"/>
        <v>8</v>
      </c>
      <c r="BP55" s="71">
        <f t="shared" si="33"/>
        <v>0</v>
      </c>
      <c r="BQ55" s="71">
        <f t="shared" si="34"/>
        <v>0</v>
      </c>
      <c r="BR55" s="71">
        <f t="shared" si="35"/>
        <v>0</v>
      </c>
      <c r="BS55" s="71">
        <f t="shared" si="36"/>
        <v>0</v>
      </c>
      <c r="BT55" s="71">
        <f t="shared" si="37"/>
        <v>0</v>
      </c>
      <c r="BU55" s="71">
        <f t="shared" si="38"/>
        <v>10</v>
      </c>
      <c r="BV55" s="71">
        <f t="shared" si="39"/>
        <v>0</v>
      </c>
      <c r="BW55" s="72">
        <f t="shared" si="40"/>
        <v>18</v>
      </c>
    </row>
    <row r="56" spans="1:75" x14ac:dyDescent="0.25">
      <c r="B56" s="73">
        <v>49</v>
      </c>
      <c r="C56" s="75" t="s">
        <v>217</v>
      </c>
      <c r="D56" s="75" t="s">
        <v>218</v>
      </c>
      <c r="E56" s="75" t="s">
        <v>219</v>
      </c>
      <c r="F56" s="98" t="s">
        <v>220</v>
      </c>
      <c r="G56" s="94" t="s">
        <v>221</v>
      </c>
      <c r="H56" s="164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84">
        <v>9</v>
      </c>
      <c r="N56" s="85" t="s">
        <v>238</v>
      </c>
      <c r="O56" s="78">
        <v>0</v>
      </c>
      <c r="P56" s="79" t="s">
        <v>34</v>
      </c>
      <c r="Q56" s="78">
        <v>0</v>
      </c>
      <c r="R56" s="79" t="s">
        <v>34</v>
      </c>
      <c r="S56" s="84">
        <v>9</v>
      </c>
      <c r="T56" s="85" t="s">
        <v>238</v>
      </c>
      <c r="U56" s="84">
        <v>9</v>
      </c>
      <c r="V56" s="85" t="s">
        <v>238</v>
      </c>
      <c r="W56" s="82">
        <v>9</v>
      </c>
      <c r="X56" s="83" t="s">
        <v>238</v>
      </c>
      <c r="Y56" s="82">
        <v>9</v>
      </c>
      <c r="Z56" s="83" t="s">
        <v>238</v>
      </c>
      <c r="AA56" s="82">
        <v>9</v>
      </c>
      <c r="AB56" s="83" t="s">
        <v>238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238</v>
      </c>
      <c r="AI56" s="82">
        <v>9</v>
      </c>
      <c r="AJ56" s="83" t="s">
        <v>238</v>
      </c>
      <c r="AK56" s="86">
        <v>9</v>
      </c>
      <c r="AL56" s="85" t="s">
        <v>238</v>
      </c>
      <c r="AM56" s="86">
        <v>9</v>
      </c>
      <c r="AN56" s="83" t="s">
        <v>238</v>
      </c>
      <c r="AO56" s="80">
        <v>9</v>
      </c>
      <c r="AP56" s="81" t="s">
        <v>238</v>
      </c>
      <c r="AQ56" s="78">
        <v>0</v>
      </c>
      <c r="AR56" s="79" t="s">
        <v>34</v>
      </c>
      <c r="AS56" s="78">
        <v>0</v>
      </c>
      <c r="AT56" s="79" t="s">
        <v>34</v>
      </c>
      <c r="AU56" s="84">
        <v>9</v>
      </c>
      <c r="AV56" s="85" t="s">
        <v>238</v>
      </c>
      <c r="AW56" s="82">
        <v>9</v>
      </c>
      <c r="AX56" s="83" t="s">
        <v>238</v>
      </c>
      <c r="AY56" s="86">
        <v>9</v>
      </c>
      <c r="AZ56" s="85" t="s">
        <v>238</v>
      </c>
      <c r="BA56" s="86">
        <v>9</v>
      </c>
      <c r="BB56" s="83" t="s">
        <v>238</v>
      </c>
      <c r="BC56" s="80">
        <v>9</v>
      </c>
      <c r="BD56" s="81" t="s">
        <v>238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9</v>
      </c>
      <c r="BJ56" s="85" t="s">
        <v>238</v>
      </c>
      <c r="BK56" s="84">
        <v>9</v>
      </c>
      <c r="BL56" s="85" t="s">
        <v>238</v>
      </c>
      <c r="BM56" s="70">
        <f t="shared" si="31"/>
        <v>20</v>
      </c>
      <c r="BN56" s="71">
        <f t="shared" ca="1" si="30"/>
        <v>180</v>
      </c>
      <c r="BO56" s="71">
        <f t="shared" si="32"/>
        <v>8</v>
      </c>
      <c r="BP56" s="71">
        <f t="shared" si="33"/>
        <v>0</v>
      </c>
      <c r="BQ56" s="71">
        <f t="shared" si="34"/>
        <v>0</v>
      </c>
      <c r="BR56" s="71">
        <f t="shared" si="35"/>
        <v>0</v>
      </c>
      <c r="BS56" s="71">
        <f t="shared" si="36"/>
        <v>0</v>
      </c>
      <c r="BT56" s="71">
        <f t="shared" si="37"/>
        <v>0</v>
      </c>
      <c r="BU56" s="71">
        <f t="shared" si="38"/>
        <v>0</v>
      </c>
      <c r="BV56" s="71">
        <f t="shared" si="39"/>
        <v>0</v>
      </c>
      <c r="BW56" s="72">
        <f t="shared" si="40"/>
        <v>28</v>
      </c>
    </row>
    <row r="57" spans="1:75" x14ac:dyDescent="0.25">
      <c r="B57" s="73">
        <v>50</v>
      </c>
      <c r="C57" s="74" t="s">
        <v>180</v>
      </c>
      <c r="D57" s="75" t="s">
        <v>120</v>
      </c>
      <c r="E57" s="75" t="s">
        <v>181</v>
      </c>
      <c r="F57" s="89" t="s">
        <v>182</v>
      </c>
      <c r="G57" s="90" t="s">
        <v>32</v>
      </c>
      <c r="H57" s="77" t="s">
        <v>33</v>
      </c>
      <c r="I57" s="84">
        <v>0</v>
      </c>
      <c r="J57" s="85" t="s">
        <v>237</v>
      </c>
      <c r="K57" s="84">
        <v>0</v>
      </c>
      <c r="L57" s="85" t="s">
        <v>237</v>
      </c>
      <c r="M57" s="80">
        <v>0</v>
      </c>
      <c r="N57" s="85" t="s">
        <v>237</v>
      </c>
      <c r="O57" s="78">
        <v>0</v>
      </c>
      <c r="P57" s="79" t="s">
        <v>237</v>
      </c>
      <c r="Q57" s="78">
        <v>0</v>
      </c>
      <c r="R57" s="79" t="s">
        <v>237</v>
      </c>
      <c r="S57" s="84">
        <v>0</v>
      </c>
      <c r="T57" s="85" t="s">
        <v>237</v>
      </c>
      <c r="U57" s="84">
        <v>0</v>
      </c>
      <c r="V57" s="85" t="s">
        <v>237</v>
      </c>
      <c r="W57" s="82">
        <v>0</v>
      </c>
      <c r="X57" s="85" t="s">
        <v>237</v>
      </c>
      <c r="Y57" s="84">
        <v>0</v>
      </c>
      <c r="Z57" s="85" t="s">
        <v>237</v>
      </c>
      <c r="AA57" s="80">
        <v>0</v>
      </c>
      <c r="AB57" s="85" t="s">
        <v>237</v>
      </c>
      <c r="AC57" s="78">
        <v>0</v>
      </c>
      <c r="AD57" s="79" t="s">
        <v>237</v>
      </c>
      <c r="AE57" s="78">
        <v>0</v>
      </c>
      <c r="AF57" s="79" t="s">
        <v>237</v>
      </c>
      <c r="AG57" s="84">
        <v>0</v>
      </c>
      <c r="AH57" s="85" t="s">
        <v>237</v>
      </c>
      <c r="AI57" s="84">
        <v>0</v>
      </c>
      <c r="AJ57" s="85" t="s">
        <v>237</v>
      </c>
      <c r="AK57" s="84">
        <v>0</v>
      </c>
      <c r="AL57" s="85" t="s">
        <v>237</v>
      </c>
      <c r="AM57" s="80">
        <v>0</v>
      </c>
      <c r="AN57" s="85" t="s">
        <v>237</v>
      </c>
      <c r="AO57" s="80">
        <v>0</v>
      </c>
      <c r="AP57" s="85" t="s">
        <v>237</v>
      </c>
      <c r="AQ57" s="78">
        <v>0</v>
      </c>
      <c r="AR57" s="79" t="s">
        <v>237</v>
      </c>
      <c r="AS57" s="78">
        <v>0</v>
      </c>
      <c r="AT57" s="79" t="s">
        <v>237</v>
      </c>
      <c r="AU57" s="84">
        <v>0</v>
      </c>
      <c r="AV57" s="85" t="s">
        <v>237</v>
      </c>
      <c r="AW57" s="82">
        <v>0</v>
      </c>
      <c r="AX57" s="85" t="s">
        <v>237</v>
      </c>
      <c r="AY57" s="86">
        <v>0</v>
      </c>
      <c r="AZ57" s="85" t="s">
        <v>237</v>
      </c>
      <c r="BA57" s="162"/>
      <c r="BB57" s="161"/>
      <c r="BC57" s="170"/>
      <c r="BD57" s="171"/>
      <c r="BE57" s="160"/>
      <c r="BF57" s="161"/>
      <c r="BG57" s="160"/>
      <c r="BH57" s="161"/>
      <c r="BI57" s="158"/>
      <c r="BJ57" s="159"/>
      <c r="BK57" s="172"/>
      <c r="BL57" s="173"/>
      <c r="BM57" s="70">
        <f t="shared" si="31"/>
        <v>0</v>
      </c>
      <c r="BN57" s="71">
        <f t="shared" ca="1" si="30"/>
        <v>0</v>
      </c>
      <c r="BO57" s="71">
        <f t="shared" si="32"/>
        <v>0</v>
      </c>
      <c r="BP57" s="71">
        <f t="shared" si="33"/>
        <v>0</v>
      </c>
      <c r="BQ57" s="71">
        <f t="shared" si="34"/>
        <v>0</v>
      </c>
      <c r="BR57" s="71">
        <f t="shared" si="35"/>
        <v>0</v>
      </c>
      <c r="BS57" s="71">
        <f t="shared" si="36"/>
        <v>22</v>
      </c>
      <c r="BT57" s="71">
        <f t="shared" si="37"/>
        <v>0</v>
      </c>
      <c r="BU57" s="71">
        <f t="shared" si="38"/>
        <v>0</v>
      </c>
      <c r="BV57" s="71">
        <f t="shared" si="39"/>
        <v>0</v>
      </c>
      <c r="BW57" s="72">
        <f t="shared" si="40"/>
        <v>0</v>
      </c>
    </row>
    <row r="58" spans="1:75" x14ac:dyDescent="0.25">
      <c r="B58" s="120"/>
      <c r="C58" s="121"/>
      <c r="D58" s="121"/>
      <c r="E58" s="121"/>
      <c r="F58" s="87"/>
      <c r="G58" s="122"/>
    </row>
    <row r="59" spans="1:75" x14ac:dyDescent="0.25">
      <c r="C59" s="1"/>
      <c r="D59" s="10"/>
      <c r="Q59" s="123"/>
      <c r="BK59" s="1"/>
      <c r="BL59" s="1"/>
      <c r="BM59" s="124" t="s">
        <v>222</v>
      </c>
      <c r="BN59" s="124">
        <f t="shared" ref="BN59:BV59" ca="1" si="41">SUM(BN8:BN56)</f>
        <v>7065</v>
      </c>
      <c r="BO59" s="124">
        <f t="shared" si="41"/>
        <v>379</v>
      </c>
      <c r="BP59" s="124">
        <f t="shared" si="41"/>
        <v>2</v>
      </c>
      <c r="BQ59" s="124">
        <f t="shared" si="41"/>
        <v>5</v>
      </c>
      <c r="BR59" s="124">
        <f t="shared" si="41"/>
        <v>0</v>
      </c>
      <c r="BS59" s="124">
        <f t="shared" si="41"/>
        <v>79</v>
      </c>
      <c r="BT59" s="124">
        <f t="shared" si="41"/>
        <v>3</v>
      </c>
      <c r="BU59" s="124">
        <f t="shared" si="41"/>
        <v>126</v>
      </c>
      <c r="BV59" s="124">
        <f t="shared" si="41"/>
        <v>0</v>
      </c>
      <c r="BW59" s="124">
        <f>SUM(BW8:BW56)</f>
        <v>1162</v>
      </c>
    </row>
    <row r="60" spans="1:75" x14ac:dyDescent="0.25">
      <c r="BM60" s="124" t="s">
        <v>223</v>
      </c>
      <c r="BN60" s="124">
        <v>0</v>
      </c>
    </row>
    <row r="61" spans="1:75" x14ac:dyDescent="0.25">
      <c r="B61" s="125"/>
      <c r="C61" s="125"/>
      <c r="D61" s="126"/>
      <c r="G61" s="127"/>
      <c r="BN61" s="128">
        <v>0</v>
      </c>
    </row>
    <row r="62" spans="1:75" x14ac:dyDescent="0.25">
      <c r="B62" s="125"/>
      <c r="C62" s="125"/>
      <c r="D62" s="126"/>
      <c r="G62" s="127"/>
    </row>
  </sheetData>
  <mergeCells count="68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N4:BN6"/>
    <mergeCell ref="BG5:BH5"/>
    <mergeCell ref="BI5:BJ5"/>
    <mergeCell ref="BK5:BL5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M6"/>
    <mergeCell ref="BC5:BD5"/>
    <mergeCell ref="BU4:BU6"/>
    <mergeCell ref="BV4:BV6"/>
    <mergeCell ref="BW4:BW6"/>
    <mergeCell ref="I5:J5"/>
    <mergeCell ref="K5:L5"/>
    <mergeCell ref="M5:N5"/>
    <mergeCell ref="O5:P5"/>
    <mergeCell ref="Q5:R5"/>
    <mergeCell ref="S5:T5"/>
    <mergeCell ref="U5:V5"/>
    <mergeCell ref="BO4:BO6"/>
    <mergeCell ref="BP4:BP6"/>
    <mergeCell ref="BQ4:BQ6"/>
    <mergeCell ref="BR4:BR6"/>
    <mergeCell ref="BS4:BS6"/>
    <mergeCell ref="BT4:BT6"/>
    <mergeCell ref="BE5:BF5"/>
    <mergeCell ref="AI5:AJ5"/>
    <mergeCell ref="AK5:AL5"/>
    <mergeCell ref="AM5:AN5"/>
    <mergeCell ref="AO5:AP5"/>
    <mergeCell ref="AQ5:AR5"/>
    <mergeCell ref="AS5:AT5"/>
    <mergeCell ref="A8:A55"/>
    <mergeCell ref="AU5:AV5"/>
    <mergeCell ref="AW5:AX5"/>
    <mergeCell ref="AY5:AZ5"/>
    <mergeCell ref="BA5:BB5"/>
    <mergeCell ref="W5:X5"/>
    <mergeCell ref="Y5:Z5"/>
    <mergeCell ref="AA5:AB5"/>
    <mergeCell ref="AC5:AD5"/>
    <mergeCell ref="AE5:AF5"/>
    <mergeCell ref="AG5:AH5"/>
  </mergeCells>
  <conditionalFormatting sqref="I13:AF13 AQ13:AT13 BE13:BJ13">
    <cfRule type="cellIs" dxfId="683" priority="105" stopIfTrue="1" operator="equal">
      <formula>"Fa"</formula>
    </cfRule>
    <cfRule type="cellIs" dxfId="682" priority="104" stopIfTrue="1" operator="equal">
      <formula>"Pc"</formula>
    </cfRule>
    <cfRule type="cellIs" dxfId="681" priority="103" stopIfTrue="1" operator="equal">
      <formula>"Lm"</formula>
    </cfRule>
    <cfRule type="cellIs" dxfId="680" priority="102" stopIfTrue="1" operator="equal">
      <formula>"Va"</formula>
    </cfRule>
  </conditionalFormatting>
  <conditionalFormatting sqref="I26:AF27 AQ8:BL8 BI14:BJ16 W14:Z18 I15:AT15 AQ16:BH16 I16:AF18 I20:AT20 W20:Z24 I21:AF24 I29:AF32 U29:V36 AA29:AB36 AQ31:BL31 I33:BJ33 I34:AF38 BE35:BJ35 BE36:BL36 BE37:BJ38 S40:V48 W40:X54 Y40:AB56 AQ42:BL42 BE43:BL43 BE44:BH47 K44:N56 BI44:BL56 I45:J55 AG48:BH48 I48:AN49 AO49:AT49 BE49:BH56 I50:AF54 I55:AT55 I57:BL57">
    <cfRule type="cellIs" dxfId="679" priority="1112" stopIfTrue="1" operator="equal">
      <formula>"Au"</formula>
    </cfRule>
  </conditionalFormatting>
  <conditionalFormatting sqref="I28:AF28 BE28:BJ28">
    <cfRule type="cellIs" dxfId="678" priority="131" stopIfTrue="1" operator="equal">
      <formula>"Fa"</formula>
    </cfRule>
    <cfRule type="cellIs" dxfId="677" priority="130" stopIfTrue="1" operator="equal">
      <formula>"Pc"</formula>
    </cfRule>
    <cfRule type="cellIs" dxfId="676" priority="129" stopIfTrue="1" operator="equal">
      <formula>"Lm"</formula>
    </cfRule>
    <cfRule type="cellIs" dxfId="675" priority="128" stopIfTrue="1" operator="equal">
      <formula>"Va"</formula>
    </cfRule>
  </conditionalFormatting>
  <conditionalFormatting sqref="I28:AF28">
    <cfRule type="cellIs" dxfId="674" priority="127" stopIfTrue="1" operator="equal">
      <formula>"Ad"</formula>
    </cfRule>
    <cfRule type="cellIs" dxfId="673" priority="126" stopIfTrue="1" operator="equal">
      <formula>"Au"</formula>
    </cfRule>
    <cfRule type="cellIs" dxfId="672" priority="125" stopIfTrue="1" operator="equal">
      <formula>"Cn"</formula>
    </cfRule>
  </conditionalFormatting>
  <conditionalFormatting sqref="I39:AF39 AQ39:BJ39">
    <cfRule type="cellIs" dxfId="671" priority="192" stopIfTrue="1" operator="equal">
      <formula>"Pc"</formula>
    </cfRule>
    <cfRule type="cellIs" dxfId="670" priority="193" stopIfTrue="1" operator="equal">
      <formula>"Fa"</formula>
    </cfRule>
    <cfRule type="cellIs" dxfId="669" priority="191" stopIfTrue="1" operator="equal">
      <formula>"Lm"</formula>
    </cfRule>
    <cfRule type="cellIs" dxfId="668" priority="190" stopIfTrue="1" operator="equal">
      <formula>"Va"</formula>
    </cfRule>
    <cfRule type="cellIs" dxfId="667" priority="189" stopIfTrue="1" operator="equal">
      <formula>"Ad"</formula>
    </cfRule>
  </conditionalFormatting>
  <conditionalFormatting sqref="I8:AP13">
    <cfRule type="cellIs" dxfId="666" priority="85" stopIfTrue="1" operator="equal">
      <formula>"Cn"</formula>
    </cfRule>
    <cfRule type="cellIs" dxfId="665" priority="86" stopIfTrue="1" operator="equal">
      <formula>"Au"</formula>
    </cfRule>
    <cfRule type="cellIs" dxfId="664" priority="87" stopIfTrue="1" operator="equal">
      <formula>"Ad"</formula>
    </cfRule>
  </conditionalFormatting>
  <conditionalFormatting sqref="I14:AT14">
    <cfRule type="cellIs" dxfId="663" priority="331" stopIfTrue="1" operator="equal">
      <formula>"Au"</formula>
    </cfRule>
    <cfRule type="cellIs" dxfId="662" priority="330" stopIfTrue="1" operator="equal">
      <formula>"Cn"</formula>
    </cfRule>
  </conditionalFormatting>
  <conditionalFormatting sqref="I15:AT15 I16:AF18 I26:AF27 I33:BJ33 I34:AF38 I57:BL57 I55:AT55 I49:AT49 I50:AF54 AQ31:BL31 I20:AT20 AQ16:BH16 AQ8:BL8 AQ42:BL42 I48:BH48 I29:AF32 BI14:BJ16 I21:AF24 BE35:BJ35 BE36:BL36 BE37:BJ38 BE43:BL43 BE44:BH47 BI44:BL56 BE49:BH56">
    <cfRule type="cellIs" dxfId="661" priority="990" stopIfTrue="1" operator="equal">
      <formula>"Cn"</formula>
    </cfRule>
  </conditionalFormatting>
  <conditionalFormatting sqref="I19:AT19 BE19:BJ19">
    <cfRule type="cellIs" dxfId="660" priority="83" stopIfTrue="1" operator="equal">
      <formula>"Pc"</formula>
    </cfRule>
    <cfRule type="cellIs" dxfId="659" priority="84" stopIfTrue="1" operator="equal">
      <formula>"Fa"</formula>
    </cfRule>
    <cfRule type="cellIs" dxfId="658" priority="81" stopIfTrue="1" operator="equal">
      <formula>"Va"</formula>
    </cfRule>
    <cfRule type="cellIs" dxfId="657" priority="82" stopIfTrue="1" operator="equal">
      <formula>"Lm"</formula>
    </cfRule>
  </conditionalFormatting>
  <conditionalFormatting sqref="I19:AT19 BE19:BJ21">
    <cfRule type="cellIs" dxfId="656" priority="80" stopIfTrue="1" operator="equal">
      <formula>"Ad"</formula>
    </cfRule>
    <cfRule type="cellIs" dxfId="655" priority="78" stopIfTrue="1" operator="equal">
      <formula>"Cn"</formula>
    </cfRule>
    <cfRule type="cellIs" dxfId="654" priority="79" stopIfTrue="1" operator="equal">
      <formula>"Au"</formula>
    </cfRule>
  </conditionalFormatting>
  <conditionalFormatting sqref="I56:AT56">
    <cfRule type="cellIs" dxfId="653" priority="208" stopIfTrue="1" operator="equal">
      <formula>"Cn"</formula>
    </cfRule>
    <cfRule type="cellIs" dxfId="652" priority="209" stopIfTrue="1" operator="equal">
      <formula>"Au"</formula>
    </cfRule>
  </conditionalFormatting>
  <conditionalFormatting sqref="I25:BL25">
    <cfRule type="cellIs" dxfId="651" priority="70" stopIfTrue="1" operator="equal">
      <formula>"Fa"</formula>
    </cfRule>
    <cfRule type="cellIs" dxfId="650" priority="66" stopIfTrue="1" operator="equal">
      <formula>"Ad"</formula>
    </cfRule>
    <cfRule type="cellIs" dxfId="649" priority="67" stopIfTrue="1" operator="equal">
      <formula>"Va"</formula>
    </cfRule>
    <cfRule type="cellIs" dxfId="648" priority="68" stopIfTrue="1" operator="equal">
      <formula>"Lm"</formula>
    </cfRule>
    <cfRule type="cellIs" dxfId="647" priority="69" stopIfTrue="1" operator="equal">
      <formula>"Pc"</formula>
    </cfRule>
    <cfRule type="cellIs" dxfId="646" priority="64" stopIfTrue="1" operator="equal">
      <formula>"Cn"</formula>
    </cfRule>
    <cfRule type="cellIs" dxfId="645" priority="65" stopIfTrue="1" operator="equal">
      <formula>"Au"</formula>
    </cfRule>
  </conditionalFormatting>
  <conditionalFormatting sqref="J37 L37 N37 T37 V37 Z37 AB37">
    <cfRule type="cellIs" dxfId="644" priority="700" stopIfTrue="1" operator="equal">
      <formula>"Pc"</formula>
    </cfRule>
    <cfRule type="cellIs" dxfId="643" priority="701" stopIfTrue="1" operator="equal">
      <formula>"Fa"</formula>
    </cfRule>
  </conditionalFormatting>
  <conditionalFormatting sqref="J37 L37 N37 V37 X37 Z37 AB37">
    <cfRule type="cellIs" dxfId="642" priority="706" stopIfTrue="1" operator="equal">
      <formula>"Pc"</formula>
    </cfRule>
    <cfRule type="cellIs" dxfId="641" priority="707" stopIfTrue="1" operator="equal">
      <formula>"Fa"</formula>
    </cfRule>
  </conditionalFormatting>
  <conditionalFormatting sqref="J37 L37 N37 V37 Z37 AB37 T37:T38">
    <cfRule type="cellIs" dxfId="640" priority="698" stopIfTrue="1" operator="equal">
      <formula>"Va"</formula>
    </cfRule>
    <cfRule type="cellIs" dxfId="639" priority="699" stopIfTrue="1" operator="equal">
      <formula>"Lm"</formula>
    </cfRule>
    <cfRule type="cellIs" dxfId="638" priority="697" stopIfTrue="1" operator="equal">
      <formula>"Ad"</formula>
    </cfRule>
  </conditionalFormatting>
  <conditionalFormatting sqref="J37 L37 N37 V37:V38 X37:X38 Z37:Z38 AB37:AB38">
    <cfRule type="cellIs" dxfId="637" priority="703" stopIfTrue="1" operator="equal">
      <formula>"Ad"</formula>
    </cfRule>
    <cfRule type="cellIs" dxfId="636" priority="704" stopIfTrue="1" operator="equal">
      <formula>"Va"</formula>
    </cfRule>
    <cfRule type="cellIs" dxfId="635" priority="705" stopIfTrue="1" operator="equal">
      <formula>"Lm"</formula>
    </cfRule>
  </conditionalFormatting>
  <conditionalFormatting sqref="J37 L37 N37 V37:V38 Z37:Z38 AB37:AB38 X37:X38">
    <cfRule type="cellIs" dxfId="634" priority="702" stopIfTrue="1" operator="equal">
      <formula>"Au"</formula>
    </cfRule>
  </conditionalFormatting>
  <conditionalFormatting sqref="T27 V27 X27 Z27 AB27">
    <cfRule type="cellIs" dxfId="633" priority="929" stopIfTrue="1" operator="equal">
      <formula>"Fa"</formula>
    </cfRule>
    <cfRule type="cellIs" dxfId="632" priority="927" stopIfTrue="1" operator="equal">
      <formula>"Lm"</formula>
    </cfRule>
    <cfRule type="cellIs" dxfId="631" priority="928" stopIfTrue="1" operator="equal">
      <formula>"Pc"</formula>
    </cfRule>
  </conditionalFormatting>
  <conditionalFormatting sqref="T27 AB27">
    <cfRule type="cellIs" dxfId="630" priority="925" stopIfTrue="1" operator="equal">
      <formula>"Ad"</formula>
    </cfRule>
    <cfRule type="cellIs" dxfId="629" priority="926" stopIfTrue="1" operator="equal">
      <formula>"Va"</formula>
    </cfRule>
  </conditionalFormatting>
  <conditionalFormatting sqref="T32 V32 X32 Z32 AB32">
    <cfRule type="cellIs" dxfId="628" priority="485" stopIfTrue="1" operator="equal">
      <formula>"Fa"</formula>
    </cfRule>
    <cfRule type="cellIs" dxfId="627" priority="484" stopIfTrue="1" operator="equal">
      <formula>"Pc"</formula>
    </cfRule>
  </conditionalFormatting>
  <conditionalFormatting sqref="T32 V32 X32 AB32">
    <cfRule type="cellIs" dxfId="626" priority="481" stopIfTrue="1" operator="equal">
      <formula>"Ad"</formula>
    </cfRule>
    <cfRule type="cellIs" dxfId="625" priority="482" stopIfTrue="1" operator="equal">
      <formula>"Va"</formula>
    </cfRule>
    <cfRule type="cellIs" dxfId="624" priority="483" stopIfTrue="1" operator="equal">
      <formula>"Lm"</formula>
    </cfRule>
  </conditionalFormatting>
  <conditionalFormatting sqref="T37 V37 X37 Z37 AB37">
    <cfRule type="cellIs" dxfId="623" priority="649" stopIfTrue="1" operator="equal">
      <formula>"Ad"</formula>
    </cfRule>
    <cfRule type="cellIs" dxfId="622" priority="653" stopIfTrue="1" operator="equal">
      <formula>"Fa"</formula>
    </cfRule>
    <cfRule type="cellIs" dxfId="621" priority="648" stopIfTrue="1" operator="equal">
      <formula>"Au"</formula>
    </cfRule>
    <cfRule type="cellIs" dxfId="620" priority="652" stopIfTrue="1" operator="equal">
      <formula>"Pc"</formula>
    </cfRule>
    <cfRule type="cellIs" dxfId="619" priority="651" stopIfTrue="1" operator="equal">
      <formula>"Lm"</formula>
    </cfRule>
    <cfRule type="cellIs" dxfId="618" priority="650" stopIfTrue="1" operator="equal">
      <formula>"Va"</formula>
    </cfRule>
  </conditionalFormatting>
  <conditionalFormatting sqref="T38 V38 X38 Z38 AB38">
    <cfRule type="cellIs" dxfId="617" priority="911" stopIfTrue="1" operator="equal">
      <formula>"Fa"</formula>
    </cfRule>
    <cfRule type="cellIs" dxfId="616" priority="910" stopIfTrue="1" operator="equal">
      <formula>"Pc"</formula>
    </cfRule>
  </conditionalFormatting>
  <conditionalFormatting sqref="T49:T54 V49:V54 X49:X54 Z49:Z54 AB49:AB54">
    <cfRule type="cellIs" dxfId="615" priority="803" stopIfTrue="1" operator="equal">
      <formula>"Fa"</formula>
    </cfRule>
  </conditionalFormatting>
  <conditionalFormatting sqref="T49:T55 V49:V55 X49:X55 Z49:Z55 AB49:AB55">
    <cfRule type="cellIs" dxfId="614" priority="801" stopIfTrue="1" operator="equal">
      <formula>"Lm"</formula>
    </cfRule>
    <cfRule type="cellIs" dxfId="613" priority="799" stopIfTrue="1" operator="equal">
      <formula>"Ad"</formula>
    </cfRule>
    <cfRule type="cellIs" dxfId="612" priority="800" stopIfTrue="1" operator="equal">
      <formula>"Va"</formula>
    </cfRule>
    <cfRule type="cellIs" dxfId="611" priority="802" stopIfTrue="1" operator="equal">
      <formula>"Pc"</formula>
    </cfRule>
  </conditionalFormatting>
  <conditionalFormatting sqref="T55 V55 X55 Z55 AB55">
    <cfRule type="cellIs" dxfId="610" priority="881" stopIfTrue="1" operator="equal">
      <formula>"Fa"</formula>
    </cfRule>
  </conditionalFormatting>
  <conditionalFormatting sqref="U49:V51">
    <cfRule type="cellIs" dxfId="609" priority="817" stopIfTrue="1" operator="equal">
      <formula>"Ad"</formula>
    </cfRule>
    <cfRule type="cellIs" dxfId="608" priority="829" stopIfTrue="1" operator="equal">
      <formula>"Ad"</formula>
    </cfRule>
    <cfRule type="cellIs" dxfId="607" priority="828" stopIfTrue="1" operator="equal">
      <formula>"Au"</formula>
    </cfRule>
    <cfRule type="cellIs" dxfId="606" priority="819" stopIfTrue="1" operator="equal">
      <formula>"Lm"</formula>
    </cfRule>
    <cfRule type="cellIs" dxfId="605" priority="818" stopIfTrue="1" operator="equal">
      <formula>"Va"</formula>
    </cfRule>
    <cfRule type="cellIs" dxfId="604" priority="830" stopIfTrue="1" operator="equal">
      <formula>"Va"</formula>
    </cfRule>
    <cfRule type="cellIs" dxfId="603" priority="816" stopIfTrue="1" operator="equal">
      <formula>"Au"</formula>
    </cfRule>
    <cfRule type="cellIs" dxfId="602" priority="821" stopIfTrue="1" operator="equal">
      <formula>"Fa"</formula>
    </cfRule>
    <cfRule type="cellIs" dxfId="601" priority="820" stopIfTrue="1" operator="equal">
      <formula>"Pc"</formula>
    </cfRule>
    <cfRule type="cellIs" dxfId="600" priority="833" stopIfTrue="1" operator="equal">
      <formula>"Fa"</formula>
    </cfRule>
    <cfRule type="cellIs" dxfId="599" priority="832" stopIfTrue="1" operator="equal">
      <formula>"Pc"</formula>
    </cfRule>
    <cfRule type="cellIs" dxfId="598" priority="831" stopIfTrue="1" operator="equal">
      <formula>"Lm"</formula>
    </cfRule>
  </conditionalFormatting>
  <conditionalFormatting sqref="U55:V55">
    <cfRule type="cellIs" dxfId="597" priority="895" stopIfTrue="1" operator="equal">
      <formula>"Ad"</formula>
    </cfRule>
    <cfRule type="cellIs" dxfId="596" priority="894" stopIfTrue="1" operator="equal">
      <formula>"Au"</formula>
    </cfRule>
    <cfRule type="cellIs" dxfId="595" priority="897" stopIfTrue="1" operator="equal">
      <formula>"Lm"</formula>
    </cfRule>
    <cfRule type="cellIs" dxfId="594" priority="896" stopIfTrue="1" operator="equal">
      <formula>"Va"</formula>
    </cfRule>
    <cfRule type="cellIs" dxfId="593" priority="898" stopIfTrue="1" operator="equal">
      <formula>"Pc"</formula>
    </cfRule>
    <cfRule type="cellIs" dxfId="592" priority="899" stopIfTrue="1" operator="equal">
      <formula>"Fa"</formula>
    </cfRule>
  </conditionalFormatting>
  <conditionalFormatting sqref="V15 X15 Z15 AB15 AH15 AJ15 AL15 AN15 AP15">
    <cfRule type="cellIs" dxfId="591" priority="957" stopIfTrue="1" operator="equal">
      <formula>"Lm"</formula>
    </cfRule>
    <cfRule type="cellIs" dxfId="590" priority="956" stopIfTrue="1" operator="equal">
      <formula>"Va"</formula>
    </cfRule>
    <cfRule type="cellIs" dxfId="589" priority="954" stopIfTrue="1" operator="equal">
      <formula>"Au"</formula>
    </cfRule>
    <cfRule type="cellIs" dxfId="588" priority="955" stopIfTrue="1" operator="equal">
      <formula>"Ad"</formula>
    </cfRule>
    <cfRule type="cellIs" dxfId="587" priority="959" stopIfTrue="1" operator="equal">
      <formula>"Fa"</formula>
    </cfRule>
    <cfRule type="cellIs" dxfId="586" priority="958" stopIfTrue="1" operator="equal">
      <formula>"Pc"</formula>
    </cfRule>
  </conditionalFormatting>
  <conditionalFormatting sqref="V17 X17 Z17 AB17">
    <cfRule type="cellIs" dxfId="585" priority="953" stopIfTrue="1" operator="equal">
      <formula>"Fa"</formula>
    </cfRule>
    <cfRule type="cellIs" dxfId="584" priority="952" stopIfTrue="1" operator="equal">
      <formula>"Pc"</formula>
    </cfRule>
    <cfRule type="cellIs" dxfId="583" priority="951" stopIfTrue="1" operator="equal">
      <formula>"Lm"</formula>
    </cfRule>
    <cfRule type="cellIs" dxfId="582" priority="949" stopIfTrue="1" operator="equal">
      <formula>"Ad"</formula>
    </cfRule>
    <cfRule type="cellIs" dxfId="581" priority="948" stopIfTrue="1" operator="equal">
      <formula>"Au"</formula>
    </cfRule>
    <cfRule type="cellIs" dxfId="580" priority="950" stopIfTrue="1" operator="equal">
      <formula>"Va"</formula>
    </cfRule>
  </conditionalFormatting>
  <conditionalFormatting sqref="V20 X20 Z20 AB20">
    <cfRule type="cellIs" dxfId="579" priority="689" stopIfTrue="1" operator="equal">
      <formula>"Fa"</formula>
    </cfRule>
    <cfRule type="cellIs" dxfId="578" priority="688" stopIfTrue="1" operator="equal">
      <formula>"Pc"</formula>
    </cfRule>
    <cfRule type="cellIs" dxfId="577" priority="685" stopIfTrue="1" operator="equal">
      <formula>"Ad"</formula>
    </cfRule>
    <cfRule type="cellIs" dxfId="576" priority="686" stopIfTrue="1" operator="equal">
      <formula>"Va"</formula>
    </cfRule>
    <cfRule type="cellIs" dxfId="575" priority="687" stopIfTrue="1" operator="equal">
      <formula>"Lm"</formula>
    </cfRule>
    <cfRule type="cellIs" dxfId="574" priority="684" stopIfTrue="1" operator="equal">
      <formula>"Au"</formula>
    </cfRule>
  </conditionalFormatting>
  <conditionalFormatting sqref="V26">
    <cfRule type="cellIs" dxfId="573" priority="1103" stopIfTrue="1" operator="equal">
      <formula>"Pc"</formula>
    </cfRule>
    <cfRule type="cellIs" dxfId="572" priority="1104" stopIfTrue="1" operator="equal">
      <formula>"Fa"</formula>
    </cfRule>
    <cfRule type="cellIs" dxfId="571" priority="1099" stopIfTrue="1" operator="equal">
      <formula>"Au"</formula>
    </cfRule>
    <cfRule type="cellIs" dxfId="570" priority="1100" stopIfTrue="1" operator="equal">
      <formula>"Ad"</formula>
    </cfRule>
    <cfRule type="cellIs" dxfId="569" priority="1101" stopIfTrue="1" operator="equal">
      <formula>"Va"</formula>
    </cfRule>
    <cfRule type="cellIs" dxfId="568" priority="1102" stopIfTrue="1" operator="equal">
      <formula>"Lm"</formula>
    </cfRule>
  </conditionalFormatting>
  <conditionalFormatting sqref="V27:V28">
    <cfRule type="cellIs" dxfId="567" priority="119" stopIfTrue="1" operator="equal">
      <formula>"Au"</formula>
    </cfRule>
    <cfRule type="cellIs" dxfId="566" priority="120" stopIfTrue="1" operator="equal">
      <formula>"Ad"</formula>
    </cfRule>
    <cfRule type="cellIs" dxfId="565" priority="121" stopIfTrue="1" operator="equal">
      <formula>"Va"</formula>
    </cfRule>
  </conditionalFormatting>
  <conditionalFormatting sqref="V28">
    <cfRule type="cellIs" dxfId="564" priority="124" stopIfTrue="1" operator="equal">
      <formula>"Fa"</formula>
    </cfRule>
    <cfRule type="cellIs" dxfId="563" priority="122" stopIfTrue="1" operator="equal">
      <formula>"Lm"</formula>
    </cfRule>
    <cfRule type="cellIs" dxfId="562" priority="123" stopIfTrue="1" operator="equal">
      <formula>"Pc"</formula>
    </cfRule>
  </conditionalFormatting>
  <conditionalFormatting sqref="W49:X51">
    <cfRule type="cellIs" dxfId="561" priority="470" stopIfTrue="1" operator="equal">
      <formula>"Va"</formula>
    </cfRule>
    <cfRule type="cellIs" dxfId="560" priority="471" stopIfTrue="1" operator="equal">
      <formula>"Lm"</formula>
    </cfRule>
    <cfRule type="cellIs" dxfId="559" priority="473" stopIfTrue="1" operator="equal">
      <formula>"Fa"</formula>
    </cfRule>
    <cfRule type="cellIs" dxfId="558" priority="467" stopIfTrue="1" operator="equal">
      <formula>"Fa"</formula>
    </cfRule>
    <cfRule type="cellIs" dxfId="557" priority="469" stopIfTrue="1" operator="equal">
      <formula>"Ad"</formula>
    </cfRule>
    <cfRule type="cellIs" dxfId="556" priority="468" stopIfTrue="1" operator="equal">
      <formula>"Au"</formula>
    </cfRule>
    <cfRule type="cellIs" dxfId="555" priority="472" stopIfTrue="1" operator="equal">
      <formula>"Pc"</formula>
    </cfRule>
  </conditionalFormatting>
  <conditionalFormatting sqref="W49:Z51">
    <cfRule type="cellIs" dxfId="554" priority="451" stopIfTrue="1" operator="equal">
      <formula>"Ad"</formula>
    </cfRule>
    <cfRule type="cellIs" dxfId="553" priority="454" stopIfTrue="1" operator="equal">
      <formula>"Pc"</formula>
    </cfRule>
    <cfRule type="cellIs" dxfId="552" priority="453" stopIfTrue="1" operator="equal">
      <formula>"Lm"</formula>
    </cfRule>
    <cfRule type="cellIs" dxfId="551" priority="452" stopIfTrue="1" operator="equal">
      <formula>"Va"</formula>
    </cfRule>
    <cfRule type="cellIs" dxfId="550" priority="450" stopIfTrue="1" operator="equal">
      <formula>"Au"</formula>
    </cfRule>
  </conditionalFormatting>
  <conditionalFormatting sqref="X26">
    <cfRule type="cellIs" dxfId="549" priority="479" stopIfTrue="1" operator="equal">
      <formula>"Fa"</formula>
    </cfRule>
    <cfRule type="cellIs" dxfId="548" priority="478" stopIfTrue="1" operator="equal">
      <formula>"Pc"</formula>
    </cfRule>
    <cfRule type="cellIs" dxfId="547" priority="477" stopIfTrue="1" operator="equal">
      <formula>"Lm"</formula>
    </cfRule>
  </conditionalFormatting>
  <conditionalFormatting sqref="X26:X27">
    <cfRule type="cellIs" dxfId="546" priority="475" stopIfTrue="1" operator="equal">
      <formula>"Ad"</formula>
    </cfRule>
    <cfRule type="cellIs" dxfId="545" priority="474" stopIfTrue="1" operator="equal">
      <formula>"Au"</formula>
    </cfRule>
    <cfRule type="cellIs" dxfId="544" priority="476" stopIfTrue="1" operator="equal">
      <formula>"Va"</formula>
    </cfRule>
  </conditionalFormatting>
  <conditionalFormatting sqref="X49:X55 Z49:Z55 AB49:AB55 T49:T55 V49:V55">
    <cfRule type="cellIs" dxfId="543" priority="798" stopIfTrue="1" operator="equal">
      <formula>"Au"</formula>
    </cfRule>
  </conditionalFormatting>
  <conditionalFormatting sqref="X37:Z37">
    <cfRule type="cellIs" dxfId="542" priority="656" stopIfTrue="1" operator="equal">
      <formula>"Va"</formula>
    </cfRule>
    <cfRule type="cellIs" dxfId="541" priority="655" stopIfTrue="1" operator="equal">
      <formula>"Ad"</formula>
    </cfRule>
    <cfRule type="cellIs" dxfId="540" priority="654" stopIfTrue="1" operator="equal">
      <formula>"Au"</formula>
    </cfRule>
    <cfRule type="cellIs" dxfId="539" priority="659" stopIfTrue="1" operator="equal">
      <formula>"Fa"</formula>
    </cfRule>
    <cfRule type="cellIs" dxfId="538" priority="658" stopIfTrue="1" operator="equal">
      <formula>"Pc"</formula>
    </cfRule>
    <cfRule type="cellIs" dxfId="537" priority="657" stopIfTrue="1" operator="equal">
      <formula>"Lm"</formula>
    </cfRule>
  </conditionalFormatting>
  <conditionalFormatting sqref="Y26:Z26">
    <cfRule type="cellIs" dxfId="536" priority="1092" stopIfTrue="1" operator="equal">
      <formula>"Fa"</formula>
    </cfRule>
    <cfRule type="cellIs" dxfId="535" priority="1091" stopIfTrue="1" operator="equal">
      <formula>"Pc"</formula>
    </cfRule>
  </conditionalFormatting>
  <conditionalFormatting sqref="Y26:Z27">
    <cfRule type="cellIs" dxfId="534" priority="1082" stopIfTrue="1" operator="equal">
      <formula>"Ad"</formula>
    </cfRule>
    <cfRule type="cellIs" dxfId="533" priority="1083" stopIfTrue="1" operator="equal">
      <formula>"Va"</formula>
    </cfRule>
    <cfRule type="cellIs" dxfId="532" priority="1084" stopIfTrue="1" operator="equal">
      <formula>"Lm"</formula>
    </cfRule>
    <cfRule type="cellIs" dxfId="531" priority="1081" stopIfTrue="1" operator="equal">
      <formula>"Au"</formula>
    </cfRule>
  </conditionalFormatting>
  <conditionalFormatting sqref="Y27:Z27">
    <cfRule type="cellIs" dxfId="530" priority="1085" stopIfTrue="1" operator="equal">
      <formula>"Pc"</formula>
    </cfRule>
    <cfRule type="cellIs" dxfId="529" priority="1086" stopIfTrue="1" operator="equal">
      <formula>"Fa"</formula>
    </cfRule>
  </conditionalFormatting>
  <conditionalFormatting sqref="Y32:Z32">
    <cfRule type="cellIs" dxfId="528" priority="491" stopIfTrue="1" operator="equal">
      <formula>"Fa"</formula>
    </cfRule>
    <cfRule type="cellIs" dxfId="527" priority="486" stopIfTrue="1" operator="equal">
      <formula>"Au"</formula>
    </cfRule>
    <cfRule type="cellIs" dxfId="526" priority="490" stopIfTrue="1" operator="equal">
      <formula>"Pc"</formula>
    </cfRule>
    <cfRule type="cellIs" dxfId="525" priority="489" stopIfTrue="1" operator="equal">
      <formula>"Lm"</formula>
    </cfRule>
    <cfRule type="cellIs" dxfId="524" priority="488" stopIfTrue="1" operator="equal">
      <formula>"Va"</formula>
    </cfRule>
    <cfRule type="cellIs" dxfId="523" priority="487" stopIfTrue="1" operator="equal">
      <formula>"Ad"</formula>
    </cfRule>
  </conditionalFormatting>
  <conditionalFormatting sqref="Y38:Z38">
    <cfRule type="cellIs" dxfId="522" priority="916" stopIfTrue="1" operator="equal">
      <formula>"Pc"</formula>
    </cfRule>
    <cfRule type="cellIs" dxfId="521" priority="913" stopIfTrue="1" operator="equal">
      <formula>"Ad"</formula>
    </cfRule>
    <cfRule type="cellIs" dxfId="520" priority="917" stopIfTrue="1" operator="equal">
      <formula>"Fa"</formula>
    </cfRule>
    <cfRule type="cellIs" dxfId="519" priority="915" stopIfTrue="1" operator="equal">
      <formula>"Lm"</formula>
    </cfRule>
    <cfRule type="cellIs" dxfId="518" priority="914" stopIfTrue="1" operator="equal">
      <formula>"Va"</formula>
    </cfRule>
    <cfRule type="cellIs" dxfId="517" priority="912" stopIfTrue="1" operator="equal">
      <formula>"Au"</formula>
    </cfRule>
  </conditionalFormatting>
  <conditionalFormatting sqref="Y49:Z51">
    <cfRule type="cellIs" dxfId="516" priority="813" stopIfTrue="1" operator="equal">
      <formula>"Lm"</formula>
    </cfRule>
    <cfRule type="cellIs" dxfId="515" priority="812" stopIfTrue="1" operator="equal">
      <formula>"Va"</formula>
    </cfRule>
    <cfRule type="cellIs" dxfId="514" priority="811" stopIfTrue="1" operator="equal">
      <formula>"Ad"</formula>
    </cfRule>
    <cfRule type="cellIs" dxfId="513" priority="810" stopIfTrue="1" operator="equal">
      <formula>"Au"</formula>
    </cfRule>
    <cfRule type="cellIs" dxfId="512" priority="815" stopIfTrue="1" operator="equal">
      <formula>"Fa"</formula>
    </cfRule>
    <cfRule type="cellIs" dxfId="511" priority="455" stopIfTrue="1" operator="equal">
      <formula>"Fa"</formula>
    </cfRule>
    <cfRule type="cellIs" dxfId="510" priority="804" stopIfTrue="1" operator="equal">
      <formula>"Au"</formula>
    </cfRule>
    <cfRule type="cellIs" dxfId="509" priority="806" stopIfTrue="1" operator="equal">
      <formula>"Va"</formula>
    </cfRule>
    <cfRule type="cellIs" dxfId="508" priority="807" stopIfTrue="1" operator="equal">
      <formula>"Lm"</formula>
    </cfRule>
    <cfRule type="cellIs" dxfId="507" priority="808" stopIfTrue="1" operator="equal">
      <formula>"Pc"</formula>
    </cfRule>
    <cfRule type="cellIs" dxfId="506" priority="809" stopIfTrue="1" operator="equal">
      <formula>"Fa"</formula>
    </cfRule>
    <cfRule type="cellIs" dxfId="505" priority="805" stopIfTrue="1" operator="equal">
      <formula>"Ad"</formula>
    </cfRule>
    <cfRule type="cellIs" dxfId="504" priority="827" stopIfTrue="1" operator="equal">
      <formula>"Fa"</formula>
    </cfRule>
    <cfRule type="cellIs" dxfId="503" priority="826" stopIfTrue="1" operator="equal">
      <formula>"Pc"</formula>
    </cfRule>
    <cfRule type="cellIs" dxfId="502" priority="825" stopIfTrue="1" operator="equal">
      <formula>"Lm"</formula>
    </cfRule>
    <cfRule type="cellIs" dxfId="501" priority="824" stopIfTrue="1" operator="equal">
      <formula>"Va"</formula>
    </cfRule>
    <cfRule type="cellIs" dxfId="500" priority="823" stopIfTrue="1" operator="equal">
      <formula>"Ad"</formula>
    </cfRule>
    <cfRule type="cellIs" dxfId="499" priority="822" stopIfTrue="1" operator="equal">
      <formula>"Au"</formula>
    </cfRule>
    <cfRule type="cellIs" dxfId="498" priority="814" stopIfTrue="1" operator="equal">
      <formula>"Pc"</formula>
    </cfRule>
  </conditionalFormatting>
  <conditionalFormatting sqref="Y55:Z55">
    <cfRule type="cellIs" dxfId="497" priority="888" stopIfTrue="1" operator="equal">
      <formula>"Au"</formula>
    </cfRule>
    <cfRule type="cellIs" dxfId="496" priority="886" stopIfTrue="1" operator="equal">
      <formula>"Pc"</formula>
    </cfRule>
    <cfRule type="cellIs" dxfId="495" priority="893" stopIfTrue="1" operator="equal">
      <formula>"Fa"</formula>
    </cfRule>
    <cfRule type="cellIs" dxfId="494" priority="887" stopIfTrue="1" operator="equal">
      <formula>"Fa"</formula>
    </cfRule>
    <cfRule type="cellIs" dxfId="493" priority="882" stopIfTrue="1" operator="equal">
      <formula>"Au"</formula>
    </cfRule>
    <cfRule type="cellIs" dxfId="492" priority="883" stopIfTrue="1" operator="equal">
      <formula>"Ad"</formula>
    </cfRule>
    <cfRule type="cellIs" dxfId="491" priority="884" stopIfTrue="1" operator="equal">
      <formula>"Va"</formula>
    </cfRule>
    <cfRule type="cellIs" dxfId="490" priority="885" stopIfTrue="1" operator="equal">
      <formula>"Lm"</formula>
    </cfRule>
    <cfRule type="cellIs" dxfId="489" priority="889" stopIfTrue="1" operator="equal">
      <formula>"Ad"</formula>
    </cfRule>
    <cfRule type="cellIs" dxfId="488" priority="890" stopIfTrue="1" operator="equal">
      <formula>"Va"</formula>
    </cfRule>
    <cfRule type="cellIs" dxfId="487" priority="891" stopIfTrue="1" operator="equal">
      <formula>"Lm"</formula>
    </cfRule>
    <cfRule type="cellIs" dxfId="486" priority="892" stopIfTrue="1" operator="equal">
      <formula>"Pc"</formula>
    </cfRule>
  </conditionalFormatting>
  <conditionalFormatting sqref="Y49:AB51">
    <cfRule type="cellIs" dxfId="485" priority="403" stopIfTrue="1" operator="equal">
      <formula>"Ad"</formula>
    </cfRule>
    <cfRule type="cellIs" dxfId="484" priority="402" stopIfTrue="1" operator="equal">
      <formula>"Au"</formula>
    </cfRule>
    <cfRule type="cellIs" dxfId="483" priority="404" stopIfTrue="1" operator="equal">
      <formula>"Va"</formula>
    </cfRule>
    <cfRule type="cellIs" dxfId="482" priority="405" stopIfTrue="1" operator="equal">
      <formula>"Lm"</formula>
    </cfRule>
    <cfRule type="cellIs" dxfId="481" priority="406" stopIfTrue="1" operator="equal">
      <formula>"Pc"</formula>
    </cfRule>
    <cfRule type="cellIs" dxfId="480" priority="407" stopIfTrue="1" operator="equal">
      <formula>"Fa"</formula>
    </cfRule>
  </conditionalFormatting>
  <conditionalFormatting sqref="Z37 V37 AB37 T37:T38 J37 L37 N37">
    <cfRule type="cellIs" dxfId="479" priority="696" stopIfTrue="1" operator="equal">
      <formula>"Au"</formula>
    </cfRule>
  </conditionalFormatting>
  <conditionalFormatting sqref="Z57">
    <cfRule type="cellIs" dxfId="478" priority="495" stopIfTrue="1" operator="equal">
      <formula>"Lm"</formula>
    </cfRule>
    <cfRule type="cellIs" dxfId="477" priority="496" stopIfTrue="1" operator="equal">
      <formula>"Pc"</formula>
    </cfRule>
    <cfRule type="cellIs" dxfId="476" priority="497" stopIfTrue="1" operator="equal">
      <formula>"Fa"</formula>
    </cfRule>
    <cfRule type="cellIs" dxfId="475" priority="493" stopIfTrue="1" operator="equal">
      <formula>"Ad"</formula>
    </cfRule>
    <cfRule type="cellIs" dxfId="474" priority="494" stopIfTrue="1" operator="equal">
      <formula>"Va"</formula>
    </cfRule>
    <cfRule type="cellIs" dxfId="473" priority="492" stopIfTrue="1" operator="equal">
      <formula>"Au"</formula>
    </cfRule>
  </conditionalFormatting>
  <conditionalFormatting sqref="Z26:AB26">
    <cfRule type="cellIs" dxfId="472" priority="442" stopIfTrue="1" operator="equal">
      <formula>"Pc"</formula>
    </cfRule>
    <cfRule type="cellIs" dxfId="471" priority="443" stopIfTrue="1" operator="equal">
      <formula>"Fa"</formula>
    </cfRule>
    <cfRule type="cellIs" dxfId="470" priority="441" stopIfTrue="1" operator="equal">
      <formula>"Lm"</formula>
    </cfRule>
  </conditionalFormatting>
  <conditionalFormatting sqref="Z26:AB27">
    <cfRule type="cellIs" dxfId="469" priority="433" stopIfTrue="1" operator="equal">
      <formula>"Ad"</formula>
    </cfRule>
    <cfRule type="cellIs" dxfId="468" priority="432" stopIfTrue="1" operator="equal">
      <formula>"Au"</formula>
    </cfRule>
    <cfRule type="cellIs" dxfId="467" priority="434" stopIfTrue="1" operator="equal">
      <formula>"Va"</formula>
    </cfRule>
  </conditionalFormatting>
  <conditionalFormatting sqref="Z32:AB32">
    <cfRule type="cellIs" dxfId="466" priority="428" stopIfTrue="1" operator="equal">
      <formula>"Va"</formula>
    </cfRule>
    <cfRule type="cellIs" dxfId="465" priority="429" stopIfTrue="1" operator="equal">
      <formula>"Lm"</formula>
    </cfRule>
    <cfRule type="cellIs" dxfId="464" priority="426" stopIfTrue="1" operator="equal">
      <formula>"Au"</formula>
    </cfRule>
    <cfRule type="cellIs" dxfId="463" priority="427" stopIfTrue="1" operator="equal">
      <formula>"Ad"</formula>
    </cfRule>
  </conditionalFormatting>
  <conditionalFormatting sqref="AA27:AB27">
    <cfRule type="cellIs" dxfId="462" priority="437" stopIfTrue="1" operator="equal">
      <formula>"Fa"</formula>
    </cfRule>
    <cfRule type="cellIs" dxfId="461" priority="436" stopIfTrue="1" operator="equal">
      <formula>"Pc"</formula>
    </cfRule>
    <cfRule type="cellIs" dxfId="460" priority="435" stopIfTrue="1" operator="equal">
      <formula>"Lm"</formula>
    </cfRule>
  </conditionalFormatting>
  <conditionalFormatting sqref="AA32:AB32">
    <cfRule type="cellIs" dxfId="459" priority="430" stopIfTrue="1" operator="equal">
      <formula>"Pc"</formula>
    </cfRule>
    <cfRule type="cellIs" dxfId="458" priority="431" stopIfTrue="1" operator="equal">
      <formula>"Fa"</formula>
    </cfRule>
  </conditionalFormatting>
  <conditionalFormatting sqref="AA49:AB51">
    <cfRule type="cellIs" dxfId="457" priority="389" stopIfTrue="1" operator="equal">
      <formula>"Fa"</formula>
    </cfRule>
    <cfRule type="cellIs" dxfId="456" priority="401" stopIfTrue="1" operator="equal">
      <formula>"Fa"</formula>
    </cfRule>
    <cfRule type="cellIs" dxfId="455" priority="400" stopIfTrue="1" operator="equal">
      <formula>"Pc"</formula>
    </cfRule>
    <cfRule type="cellIs" dxfId="454" priority="399" stopIfTrue="1" operator="equal">
      <formula>"Lm"</formula>
    </cfRule>
    <cfRule type="cellIs" dxfId="453" priority="398" stopIfTrue="1" operator="equal">
      <formula>"Va"</formula>
    </cfRule>
    <cfRule type="cellIs" dxfId="452" priority="396" stopIfTrue="1" operator="equal">
      <formula>"Au"</formula>
    </cfRule>
    <cfRule type="cellIs" dxfId="451" priority="395" stopIfTrue="1" operator="equal">
      <formula>"Fa"</formula>
    </cfRule>
    <cfRule type="cellIs" dxfId="450" priority="394" stopIfTrue="1" operator="equal">
      <formula>"Pc"</formula>
    </cfRule>
    <cfRule type="cellIs" dxfId="449" priority="393" stopIfTrue="1" operator="equal">
      <formula>"Lm"</formula>
    </cfRule>
    <cfRule type="cellIs" dxfId="448" priority="392" stopIfTrue="1" operator="equal">
      <formula>"Va"</formula>
    </cfRule>
    <cfRule type="cellIs" dxfId="447" priority="391" stopIfTrue="1" operator="equal">
      <formula>"Ad"</formula>
    </cfRule>
    <cfRule type="cellIs" dxfId="446" priority="390" stopIfTrue="1" operator="equal">
      <formula>"Au"</formula>
    </cfRule>
    <cfRule type="cellIs" dxfId="445" priority="388" stopIfTrue="1" operator="equal">
      <formula>"Pc"</formula>
    </cfRule>
    <cfRule type="cellIs" dxfId="444" priority="387" stopIfTrue="1" operator="equal">
      <formula>"Lm"</formula>
    </cfRule>
    <cfRule type="cellIs" dxfId="443" priority="386" stopIfTrue="1" operator="equal">
      <formula>"Va"</formula>
    </cfRule>
    <cfRule type="cellIs" dxfId="442" priority="385" stopIfTrue="1" operator="equal">
      <formula>"Ad"</formula>
    </cfRule>
    <cfRule type="cellIs" dxfId="441" priority="384" stopIfTrue="1" operator="equal">
      <formula>"Au"</formula>
    </cfRule>
    <cfRule type="cellIs" dxfId="440" priority="383" stopIfTrue="1" operator="equal">
      <formula>"Fa"</formula>
    </cfRule>
    <cfRule type="cellIs" dxfId="439" priority="382" stopIfTrue="1" operator="equal">
      <formula>"Pc"</formula>
    </cfRule>
    <cfRule type="cellIs" dxfId="438" priority="381" stopIfTrue="1" operator="equal">
      <formula>"Lm"</formula>
    </cfRule>
    <cfRule type="cellIs" dxfId="437" priority="380" stopIfTrue="1" operator="equal">
      <formula>"Va"</formula>
    </cfRule>
    <cfRule type="cellIs" dxfId="436" priority="378" stopIfTrue="1" operator="equal">
      <formula>"Au"</formula>
    </cfRule>
    <cfRule type="cellIs" dxfId="435" priority="379" stopIfTrue="1" operator="equal">
      <formula>"Ad"</formula>
    </cfRule>
    <cfRule type="cellIs" dxfId="434" priority="397" stopIfTrue="1" operator="equal">
      <formula>"Ad"</formula>
    </cfRule>
  </conditionalFormatting>
  <conditionalFormatting sqref="AA55:AB55">
    <cfRule type="cellIs" dxfId="433" priority="409" stopIfTrue="1" operator="equal">
      <formula>"Ad"</formula>
    </cfRule>
    <cfRule type="cellIs" dxfId="432" priority="414" stopIfTrue="1" operator="equal">
      <formula>"Au"</formula>
    </cfRule>
    <cfRule type="cellIs" dxfId="431" priority="408" stopIfTrue="1" operator="equal">
      <formula>"Au"</formula>
    </cfRule>
    <cfRule type="cellIs" dxfId="430" priority="415" stopIfTrue="1" operator="equal">
      <formula>"Ad"</formula>
    </cfRule>
    <cfRule type="cellIs" dxfId="429" priority="412" stopIfTrue="1" operator="equal">
      <formula>"Pc"</formula>
    </cfRule>
    <cfRule type="cellIs" dxfId="428" priority="416" stopIfTrue="1" operator="equal">
      <formula>"Va"</formula>
    </cfRule>
    <cfRule type="cellIs" dxfId="427" priority="417" stopIfTrue="1" operator="equal">
      <formula>"Lm"</formula>
    </cfRule>
    <cfRule type="cellIs" dxfId="426" priority="419" stopIfTrue="1" operator="equal">
      <formula>"Fa"</formula>
    </cfRule>
    <cfRule type="cellIs" dxfId="425" priority="413" stopIfTrue="1" operator="equal">
      <formula>"Fa"</formula>
    </cfRule>
    <cfRule type="cellIs" dxfId="424" priority="410" stopIfTrue="1" operator="equal">
      <formula>"Va"</formula>
    </cfRule>
    <cfRule type="cellIs" dxfId="423" priority="418" stopIfTrue="1" operator="equal">
      <formula>"Pc"</formula>
    </cfRule>
    <cfRule type="cellIs" dxfId="422" priority="411" stopIfTrue="1" operator="equal">
      <formula>"Lm"</formula>
    </cfRule>
  </conditionalFormatting>
  <conditionalFormatting sqref="AB26">
    <cfRule type="cellIs" dxfId="421" priority="420" stopIfTrue="1" operator="equal">
      <formula>"Au"</formula>
    </cfRule>
    <cfRule type="cellIs" dxfId="420" priority="421" stopIfTrue="1" operator="equal">
      <formula>"Ad"</formula>
    </cfRule>
    <cfRule type="cellIs" dxfId="419" priority="422" stopIfTrue="1" operator="equal">
      <formula>"Va"</formula>
    </cfRule>
    <cfRule type="cellIs" dxfId="418" priority="423" stopIfTrue="1" operator="equal">
      <formula>"Lm"</formula>
    </cfRule>
    <cfRule type="cellIs" dxfId="417" priority="424" stopIfTrue="1" operator="equal">
      <formula>"Pc"</formula>
    </cfRule>
    <cfRule type="cellIs" dxfId="416" priority="425" stopIfTrue="1" operator="equal">
      <formula>"Fa"</formula>
    </cfRule>
  </conditionalFormatting>
  <conditionalFormatting sqref="AB27 T27">
    <cfRule type="cellIs" dxfId="415" priority="924" stopIfTrue="1" operator="equal">
      <formula>"Au"</formula>
    </cfRule>
  </conditionalFormatting>
  <conditionalFormatting sqref="AB28">
    <cfRule type="cellIs" dxfId="414" priority="118" stopIfTrue="1" operator="equal">
      <formula>"Fa"</formula>
    </cfRule>
    <cfRule type="cellIs" dxfId="413" priority="117" stopIfTrue="1" operator="equal">
      <formula>"Pc"</formula>
    </cfRule>
    <cfRule type="cellIs" dxfId="412" priority="116" stopIfTrue="1" operator="equal">
      <formula>"Lm"</formula>
    </cfRule>
    <cfRule type="cellIs" dxfId="411" priority="114" stopIfTrue="1" operator="equal">
      <formula>"Ad"</formula>
    </cfRule>
    <cfRule type="cellIs" dxfId="410" priority="115" stopIfTrue="1" operator="equal">
      <formula>"Va"</formula>
    </cfRule>
    <cfRule type="cellIs" dxfId="409" priority="113" stopIfTrue="1" operator="equal">
      <formula>"Au"</formula>
    </cfRule>
  </conditionalFormatting>
  <conditionalFormatting sqref="AB32 T32 V32 X32">
    <cfRule type="cellIs" dxfId="408" priority="480" stopIfTrue="1" operator="equal">
      <formula>"Au"</formula>
    </cfRule>
  </conditionalFormatting>
  <conditionalFormatting sqref="AG17:AH17">
    <cfRule type="cellIs" dxfId="407" priority="314" stopIfTrue="1" operator="equal">
      <formula>"Lm"</formula>
    </cfRule>
    <cfRule type="cellIs" dxfId="406" priority="312" stopIfTrue="1" operator="equal">
      <formula>"Ad"</formula>
    </cfRule>
    <cfRule type="cellIs" dxfId="405" priority="311" stopIfTrue="1" operator="equal">
      <formula>"Au"</formula>
    </cfRule>
    <cfRule type="cellIs" dxfId="404" priority="313" stopIfTrue="1" operator="equal">
      <formula>"Va"</formula>
    </cfRule>
    <cfRule type="cellIs" dxfId="403" priority="316" stopIfTrue="1" operator="equal">
      <formula>"Fa"</formula>
    </cfRule>
    <cfRule type="cellIs" dxfId="402" priority="315" stopIfTrue="1" operator="equal">
      <formula>"Pc"</formula>
    </cfRule>
  </conditionalFormatting>
  <conditionalFormatting sqref="AG20:AH20">
    <cfRule type="cellIs" dxfId="401" priority="675" stopIfTrue="1" operator="equal">
      <formula>"Lm"</formula>
    </cfRule>
    <cfRule type="cellIs" dxfId="400" priority="673" stopIfTrue="1" operator="equal">
      <formula>"Ad"</formula>
    </cfRule>
    <cfRule type="cellIs" dxfId="399" priority="676" stopIfTrue="1" operator="equal">
      <formula>"Pc"</formula>
    </cfRule>
    <cfRule type="cellIs" dxfId="398" priority="672" stopIfTrue="1" operator="equal">
      <formula>"Au"</formula>
    </cfRule>
    <cfRule type="cellIs" dxfId="397" priority="674" stopIfTrue="1" operator="equal">
      <formula>"Va"</formula>
    </cfRule>
    <cfRule type="cellIs" dxfId="396" priority="677" stopIfTrue="1" operator="equal">
      <formula>"Fa"</formula>
    </cfRule>
  </conditionalFormatting>
  <conditionalFormatting sqref="AG49:AH49">
    <cfRule type="cellIs" dxfId="395" priority="785" stopIfTrue="1" operator="equal">
      <formula>"Fa"</formula>
    </cfRule>
  </conditionalFormatting>
  <conditionalFormatting sqref="AG8:AP13">
    <cfRule type="cellIs" dxfId="394" priority="88" stopIfTrue="1" operator="equal">
      <formula>"Va"</formula>
    </cfRule>
    <cfRule type="cellIs" dxfId="393" priority="89" stopIfTrue="1" operator="equal">
      <formula>"Lm"</formula>
    </cfRule>
    <cfRule type="cellIs" dxfId="392" priority="90" stopIfTrue="1" operator="equal">
      <formula>"Pc"</formula>
    </cfRule>
    <cfRule type="cellIs" dxfId="391" priority="91" stopIfTrue="1" operator="equal">
      <formula>"Fa"</formula>
    </cfRule>
  </conditionalFormatting>
  <conditionalFormatting sqref="AG14:AP14">
    <cfRule type="cellIs" dxfId="390" priority="335" stopIfTrue="1" operator="equal">
      <formula>"Pc"</formula>
    </cfRule>
    <cfRule type="cellIs" dxfId="389" priority="334" stopIfTrue="1" operator="equal">
      <formula>"Lm"</formula>
    </cfRule>
    <cfRule type="cellIs" dxfId="388" priority="333" stopIfTrue="1" operator="equal">
      <formula>"Va"</formula>
    </cfRule>
    <cfRule type="cellIs" dxfId="387" priority="336" stopIfTrue="1" operator="equal">
      <formula>"Fa"</formula>
    </cfRule>
  </conditionalFormatting>
  <conditionalFormatting sqref="AG16:AP17">
    <cfRule type="cellIs" dxfId="386" priority="323" stopIfTrue="1" operator="equal">
      <formula>"Cn"</formula>
    </cfRule>
    <cfRule type="cellIs" dxfId="385" priority="324" stopIfTrue="1" operator="equal">
      <formula>"Au"</formula>
    </cfRule>
    <cfRule type="cellIs" dxfId="384" priority="325" stopIfTrue="1" operator="equal">
      <formula>"Ad"</formula>
    </cfRule>
    <cfRule type="cellIs" dxfId="383" priority="329" stopIfTrue="1" operator="equal">
      <formula>"Fa"</formula>
    </cfRule>
    <cfRule type="cellIs" dxfId="382" priority="326" stopIfTrue="1" operator="equal">
      <formula>"Va"</formula>
    </cfRule>
    <cfRule type="cellIs" dxfId="381" priority="327" stopIfTrue="1" operator="equal">
      <formula>"Lm"</formula>
    </cfRule>
    <cfRule type="cellIs" dxfId="380" priority="328" stopIfTrue="1" operator="equal">
      <formula>"Pc"</formula>
    </cfRule>
  </conditionalFormatting>
  <conditionalFormatting sqref="AG18:AP18">
    <cfRule type="cellIs" dxfId="379" priority="293" stopIfTrue="1" operator="equal">
      <formula>"Au"</formula>
    </cfRule>
    <cfRule type="cellIs" dxfId="378" priority="292" stopIfTrue="1" operator="equal">
      <formula>"Cn"</formula>
    </cfRule>
    <cfRule type="cellIs" dxfId="377" priority="297" stopIfTrue="1" operator="equal">
      <formula>"Pc"</formula>
    </cfRule>
    <cfRule type="cellIs" dxfId="376" priority="298" stopIfTrue="1" operator="equal">
      <formula>"Fa"</formula>
    </cfRule>
    <cfRule type="cellIs" dxfId="375" priority="296" stopIfTrue="1" operator="equal">
      <formula>"Lm"</formula>
    </cfRule>
    <cfRule type="cellIs" dxfId="374" priority="295" stopIfTrue="1" operator="equal">
      <formula>"Va"</formula>
    </cfRule>
    <cfRule type="cellIs" dxfId="373" priority="294" stopIfTrue="1" operator="equal">
      <formula>"Ad"</formula>
    </cfRule>
  </conditionalFormatting>
  <conditionalFormatting sqref="AG21:AP21">
    <cfRule type="cellIs" dxfId="372" priority="291" stopIfTrue="1" operator="equal">
      <formula>"Fa"</formula>
    </cfRule>
  </conditionalFormatting>
  <conditionalFormatting sqref="AG21:AP22">
    <cfRule type="cellIs" dxfId="371" priority="289" stopIfTrue="1" operator="equal">
      <formula>"Lm"</formula>
    </cfRule>
    <cfRule type="cellIs" dxfId="370" priority="288" stopIfTrue="1" operator="equal">
      <formula>"Va"</formula>
    </cfRule>
    <cfRule type="cellIs" dxfId="369" priority="290" stopIfTrue="1" operator="equal">
      <formula>"Pc"</formula>
    </cfRule>
  </conditionalFormatting>
  <conditionalFormatting sqref="AG22:AP22">
    <cfRule type="cellIs" dxfId="368" priority="350" stopIfTrue="1" operator="equal">
      <formula>"Fa"</formula>
    </cfRule>
  </conditionalFormatting>
  <conditionalFormatting sqref="AG39:AP39">
    <cfRule type="cellIs" dxfId="367" priority="133" stopIfTrue="1" operator="equal">
      <formula>"Au"</formula>
    </cfRule>
    <cfRule type="cellIs" dxfId="366" priority="134" stopIfTrue="1" operator="equal">
      <formula>"Ad"</formula>
    </cfRule>
    <cfRule type="cellIs" dxfId="365" priority="135" stopIfTrue="1" operator="equal">
      <formula>"Va"</formula>
    </cfRule>
    <cfRule type="cellIs" dxfId="364" priority="136" stopIfTrue="1" operator="equal">
      <formula>"Lm"</formula>
    </cfRule>
    <cfRule type="cellIs" dxfId="363" priority="137" stopIfTrue="1" operator="equal">
      <formula>"Pc"</formula>
    </cfRule>
    <cfRule type="cellIs" dxfId="362" priority="138" stopIfTrue="1" operator="equal">
      <formula>"Fa"</formula>
    </cfRule>
    <cfRule type="cellIs" dxfId="361" priority="132" stopIfTrue="1" operator="equal">
      <formula>"Cn"</formula>
    </cfRule>
  </conditionalFormatting>
  <conditionalFormatting sqref="AG48:AP48">
    <cfRule type="cellIs" dxfId="360" priority="558" stopIfTrue="1" operator="equal">
      <formula>"Au"</formula>
    </cfRule>
    <cfRule type="cellIs" dxfId="359" priority="560" stopIfTrue="1" operator="equal">
      <formula>"Va"</formula>
    </cfRule>
    <cfRule type="cellIs" dxfId="358" priority="561" stopIfTrue="1" operator="equal">
      <formula>"Lm"</formula>
    </cfRule>
    <cfRule type="cellIs" dxfId="357" priority="562" stopIfTrue="1" operator="equal">
      <formula>"Pc"</formula>
    </cfRule>
    <cfRule type="cellIs" dxfId="356" priority="563" stopIfTrue="1" operator="equal">
      <formula>"Fa"</formula>
    </cfRule>
    <cfRule type="cellIs" dxfId="355" priority="559" stopIfTrue="1" operator="equal">
      <formula>"Ad"</formula>
    </cfRule>
  </conditionalFormatting>
  <conditionalFormatting sqref="AG49:AP49">
    <cfRule type="cellIs" dxfId="354" priority="769" stopIfTrue="1" operator="equal">
      <formula>"Ad"</formula>
    </cfRule>
    <cfRule type="cellIs" dxfId="353" priority="770" stopIfTrue="1" operator="equal">
      <formula>"Va"</formula>
    </cfRule>
    <cfRule type="cellIs" dxfId="352" priority="772" stopIfTrue="1" operator="equal">
      <formula>"Pc"</formula>
    </cfRule>
    <cfRule type="cellIs" dxfId="351" priority="771" stopIfTrue="1" operator="equal">
      <formula>"Lm"</formula>
    </cfRule>
    <cfRule type="cellIs" dxfId="350" priority="768" stopIfTrue="1" operator="equal">
      <formula>"Au"</formula>
    </cfRule>
  </conditionalFormatting>
  <conditionalFormatting sqref="AG55:AP55">
    <cfRule type="cellIs" dxfId="349" priority="848" stopIfTrue="1" operator="equal">
      <formula>"Va"</formula>
    </cfRule>
    <cfRule type="cellIs" dxfId="348" priority="849" stopIfTrue="1" operator="equal">
      <formula>"Lm"</formula>
    </cfRule>
    <cfRule type="cellIs" dxfId="347" priority="850" stopIfTrue="1" operator="equal">
      <formula>"Pc"</formula>
    </cfRule>
    <cfRule type="cellIs" dxfId="346" priority="851" stopIfTrue="1" operator="equal">
      <formula>"Fa"</formula>
    </cfRule>
    <cfRule type="cellIs" dxfId="345" priority="846" stopIfTrue="1" operator="equal">
      <formula>"Au"</formula>
    </cfRule>
    <cfRule type="cellIs" dxfId="344" priority="847" stopIfTrue="1" operator="equal">
      <formula>"Ad"</formula>
    </cfRule>
  </conditionalFormatting>
  <conditionalFormatting sqref="AG56:AP56">
    <cfRule type="cellIs" dxfId="343" priority="212" stopIfTrue="1" operator="equal">
      <formula>"Lm"</formula>
    </cfRule>
    <cfRule type="cellIs" dxfId="342" priority="214" stopIfTrue="1" operator="equal">
      <formula>"Fa"</formula>
    </cfRule>
    <cfRule type="cellIs" dxfId="341" priority="213" stopIfTrue="1" operator="equal">
      <formula>"Pc"</formula>
    </cfRule>
    <cfRule type="cellIs" dxfId="340" priority="211" stopIfTrue="1" operator="equal">
      <formula>"Va"</formula>
    </cfRule>
  </conditionalFormatting>
  <conditionalFormatting sqref="AG14:AT14">
    <cfRule type="cellIs" dxfId="339" priority="332" stopIfTrue="1" operator="equal">
      <formula>"Ad"</formula>
    </cfRule>
  </conditionalFormatting>
  <conditionalFormatting sqref="AG21:AT22">
    <cfRule type="cellIs" dxfId="338" priority="287" stopIfTrue="1" operator="equal">
      <formula>"Ad"</formula>
    </cfRule>
    <cfRule type="cellIs" dxfId="337" priority="286" stopIfTrue="1" operator="equal">
      <formula>"Au"</formula>
    </cfRule>
    <cfRule type="cellIs" dxfId="336" priority="285" stopIfTrue="1" operator="equal">
      <formula>"Cn"</formula>
    </cfRule>
  </conditionalFormatting>
  <conditionalFormatting sqref="AG56:AT56">
    <cfRule type="cellIs" dxfId="335" priority="210" stopIfTrue="1" operator="equal">
      <formula>"Ad"</formula>
    </cfRule>
  </conditionalFormatting>
  <conditionalFormatting sqref="AG23:BD24 AG31:AP31">
    <cfRule type="cellIs" dxfId="334" priority="281" stopIfTrue="1" operator="equal">
      <formula>"Va"</formula>
    </cfRule>
    <cfRule type="cellIs" dxfId="333" priority="282" stopIfTrue="1" operator="equal">
      <formula>"Lm"</formula>
    </cfRule>
    <cfRule type="cellIs" dxfId="332" priority="284" stopIfTrue="1" operator="equal">
      <formula>"Fa"</formula>
    </cfRule>
    <cfRule type="cellIs" dxfId="331" priority="283" stopIfTrue="1" operator="equal">
      <formula>"Pc"</formula>
    </cfRule>
  </conditionalFormatting>
  <conditionalFormatting sqref="AG26:BD30">
    <cfRule type="cellIs" dxfId="330" priority="109" stopIfTrue="1" operator="equal">
      <formula>"Va"</formula>
    </cfRule>
    <cfRule type="cellIs" dxfId="329" priority="111" stopIfTrue="1" operator="equal">
      <formula>"Pc"</formula>
    </cfRule>
    <cfRule type="cellIs" dxfId="328" priority="110" stopIfTrue="1" operator="equal">
      <formula>"Lm"</formula>
    </cfRule>
    <cfRule type="cellIs" dxfId="327" priority="112" stopIfTrue="1" operator="equal">
      <formula>"Fa"</formula>
    </cfRule>
  </conditionalFormatting>
  <conditionalFormatting sqref="AG32:BD32">
    <cfRule type="cellIs" dxfId="326" priority="274" stopIfTrue="1" operator="equal">
      <formula>"Va"</formula>
    </cfRule>
    <cfRule type="cellIs" dxfId="325" priority="276" stopIfTrue="1" operator="equal">
      <formula>"Pc"</formula>
    </cfRule>
    <cfRule type="cellIs" dxfId="324" priority="277" stopIfTrue="1" operator="equal">
      <formula>"Fa"</formula>
    </cfRule>
    <cfRule type="cellIs" dxfId="323" priority="275" stopIfTrue="1" operator="equal">
      <formula>"Lm"</formula>
    </cfRule>
  </conditionalFormatting>
  <conditionalFormatting sqref="AG35:BD38 AG40:BD41 AG42:AP42">
    <cfRule type="cellIs" dxfId="322" priority="249" stopIfTrue="1" operator="equal">
      <formula>"Fa"</formula>
    </cfRule>
    <cfRule type="cellIs" dxfId="321" priority="248" stopIfTrue="1" operator="equal">
      <formula>"Pc"</formula>
    </cfRule>
    <cfRule type="cellIs" dxfId="320" priority="247" stopIfTrue="1" operator="equal">
      <formula>"Lm"</formula>
    </cfRule>
    <cfRule type="cellIs" dxfId="319" priority="246" stopIfTrue="1" operator="equal">
      <formula>"Va"</formula>
    </cfRule>
  </conditionalFormatting>
  <conditionalFormatting sqref="AG35:BD38 AG40:BJ41 AG42:AP42">
    <cfRule type="cellIs" dxfId="318" priority="245" stopIfTrue="1" operator="equal">
      <formula>"Ad"</formula>
    </cfRule>
    <cfRule type="cellIs" dxfId="317" priority="244" stopIfTrue="1" operator="equal">
      <formula>"Au"</formula>
    </cfRule>
    <cfRule type="cellIs" dxfId="316" priority="243" stopIfTrue="1" operator="equal">
      <formula>"Cn"</formula>
    </cfRule>
  </conditionalFormatting>
  <conditionalFormatting sqref="AG43:BD47">
    <cfRule type="cellIs" dxfId="315" priority="242" stopIfTrue="1" operator="equal">
      <formula>"Fa"</formula>
    </cfRule>
    <cfRule type="cellIs" dxfId="314" priority="241" stopIfTrue="1" operator="equal">
      <formula>"Pc"</formula>
    </cfRule>
    <cfRule type="cellIs" dxfId="313" priority="239" stopIfTrue="1" operator="equal">
      <formula>"Va"</formula>
    </cfRule>
    <cfRule type="cellIs" dxfId="312" priority="238" stopIfTrue="1" operator="equal">
      <formula>"Ad"</formula>
    </cfRule>
    <cfRule type="cellIs" dxfId="311" priority="237" stopIfTrue="1" operator="equal">
      <formula>"Au"</formula>
    </cfRule>
    <cfRule type="cellIs" dxfId="310" priority="236" stopIfTrue="1" operator="equal">
      <formula>"Cn"</formula>
    </cfRule>
    <cfRule type="cellIs" dxfId="309" priority="240" stopIfTrue="1" operator="equal">
      <formula>"Lm"</formula>
    </cfRule>
  </conditionalFormatting>
  <conditionalFormatting sqref="AG50:BD54">
    <cfRule type="cellIs" dxfId="308" priority="219" stopIfTrue="1" operator="equal">
      <formula>"Lm"</formula>
    </cfRule>
    <cfRule type="cellIs" dxfId="307" priority="218" stopIfTrue="1" operator="equal">
      <formula>"Va"</formula>
    </cfRule>
    <cfRule type="cellIs" dxfId="306" priority="220" stopIfTrue="1" operator="equal">
      <formula>"Pc"</formula>
    </cfRule>
    <cfRule type="cellIs" dxfId="305" priority="221" stopIfTrue="1" operator="equal">
      <formula>"Fa"</formula>
    </cfRule>
    <cfRule type="cellIs" dxfId="304" priority="215" stopIfTrue="1" operator="equal">
      <formula>"Cn"</formula>
    </cfRule>
    <cfRule type="cellIs" dxfId="303" priority="217" stopIfTrue="1" operator="equal">
      <formula>"Ad"</formula>
    </cfRule>
    <cfRule type="cellIs" dxfId="302" priority="216" stopIfTrue="1" operator="equal">
      <formula>"Au"</formula>
    </cfRule>
  </conditionalFormatting>
  <conditionalFormatting sqref="AG32:BJ32">
    <cfRule type="cellIs" dxfId="301" priority="272" stopIfTrue="1" operator="equal">
      <formula>"Au"</formula>
    </cfRule>
    <cfRule type="cellIs" dxfId="300" priority="273" stopIfTrue="1" operator="equal">
      <formula>"Ad"</formula>
    </cfRule>
    <cfRule type="cellIs" dxfId="299" priority="271" stopIfTrue="1" operator="equal">
      <formula>"Cn"</formula>
    </cfRule>
  </conditionalFormatting>
  <conditionalFormatting sqref="AG34:BJ34">
    <cfRule type="cellIs" dxfId="298" priority="250" stopIfTrue="1" operator="equal">
      <formula>"Cn"</formula>
    </cfRule>
    <cfRule type="cellIs" dxfId="297" priority="251" stopIfTrue="1" operator="equal">
      <formula>"Au"</formula>
    </cfRule>
    <cfRule type="cellIs" dxfId="296" priority="256" stopIfTrue="1" operator="equal">
      <formula>"Fa"</formula>
    </cfRule>
    <cfRule type="cellIs" dxfId="295" priority="255" stopIfTrue="1" operator="equal">
      <formula>"Pc"</formula>
    </cfRule>
    <cfRule type="cellIs" dxfId="294" priority="254" stopIfTrue="1" operator="equal">
      <formula>"Lm"</formula>
    </cfRule>
    <cfRule type="cellIs" dxfId="293" priority="253" stopIfTrue="1" operator="equal">
      <formula>"Va"</formula>
    </cfRule>
    <cfRule type="cellIs" dxfId="292" priority="252" stopIfTrue="1" operator="equal">
      <formula>"Ad"</formula>
    </cfRule>
  </conditionalFormatting>
  <conditionalFormatting sqref="AG23:BL24 AG31:AP31">
    <cfRule type="cellIs" dxfId="291" priority="278" stopIfTrue="1" operator="equal">
      <formula>"Cn"</formula>
    </cfRule>
    <cfRule type="cellIs" dxfId="290" priority="279" stopIfTrue="1" operator="equal">
      <formula>"Au"</formula>
    </cfRule>
    <cfRule type="cellIs" dxfId="289" priority="280" stopIfTrue="1" operator="equal">
      <formula>"Ad"</formula>
    </cfRule>
  </conditionalFormatting>
  <conditionalFormatting sqref="AG26:BL30">
    <cfRule type="cellIs" dxfId="288" priority="31" stopIfTrue="1" operator="equal">
      <formula>"Ad"</formula>
    </cfRule>
    <cfRule type="cellIs" dxfId="287" priority="30" stopIfTrue="1" operator="equal">
      <formula>"Au"</formula>
    </cfRule>
    <cfRule type="cellIs" dxfId="286" priority="29" stopIfTrue="1" operator="equal">
      <formula>"Cn"</formula>
    </cfRule>
  </conditionalFormatting>
  <conditionalFormatting sqref="AH48 AJ48 AL48 AN48 AP48">
    <cfRule type="cellIs" dxfId="285" priority="551" stopIfTrue="1" operator="equal">
      <formula>"Fa"</formula>
    </cfRule>
  </conditionalFormatting>
  <conditionalFormatting sqref="AH48:AH49 AJ48:AJ49 AL48:AL49 AN48:AN49 AP48:AP49">
    <cfRule type="cellIs" dxfId="284" priority="548" stopIfTrue="1" operator="equal">
      <formula>"Va"</formula>
    </cfRule>
    <cfRule type="cellIs" dxfId="283" priority="547" stopIfTrue="1" operator="equal">
      <formula>"Ad"</formula>
    </cfRule>
    <cfRule type="cellIs" dxfId="282" priority="550" stopIfTrue="1" operator="equal">
      <formula>"Pc"</formula>
    </cfRule>
    <cfRule type="cellIs" dxfId="281" priority="549" stopIfTrue="1" operator="equal">
      <formula>"Lm"</formula>
    </cfRule>
    <cfRule type="cellIs" dxfId="280" priority="546" stopIfTrue="1" operator="equal">
      <formula>"Au"</formula>
    </cfRule>
  </conditionalFormatting>
  <conditionalFormatting sqref="AH49 AJ49 AL49 AN49 AP49">
    <cfRule type="cellIs" dxfId="279" priority="761" stopIfTrue="1" operator="equal">
      <formula>"Fa"</formula>
    </cfRule>
  </conditionalFormatting>
  <conditionalFormatting sqref="AH55 AJ55 AL55 AN55 AP55">
    <cfRule type="cellIs" dxfId="278" priority="835" stopIfTrue="1" operator="equal">
      <formula>"Ad"</formula>
    </cfRule>
    <cfRule type="cellIs" dxfId="277" priority="836" stopIfTrue="1" operator="equal">
      <formula>"Va"</formula>
    </cfRule>
    <cfRule type="cellIs" dxfId="276" priority="838" stopIfTrue="1" operator="equal">
      <formula>"Pc"</formula>
    </cfRule>
    <cfRule type="cellIs" dxfId="275" priority="837" stopIfTrue="1" operator="equal">
      <formula>"Lm"</formula>
    </cfRule>
    <cfRule type="cellIs" dxfId="274" priority="839" stopIfTrue="1" operator="equal">
      <formula>"Fa"</formula>
    </cfRule>
    <cfRule type="cellIs" dxfId="273" priority="834" stopIfTrue="1" operator="equal">
      <formula>"Au"</formula>
    </cfRule>
  </conditionalFormatting>
  <conditionalFormatting sqref="AI49:AJ49">
    <cfRule type="cellIs" dxfId="272" priority="797" stopIfTrue="1" operator="equal">
      <formula>"Fa"</formula>
    </cfRule>
  </conditionalFormatting>
  <conditionalFormatting sqref="AJ33 AL33 AN33 AP33 AV33 AX33 AZ33 BB33 BD33">
    <cfRule type="cellIs" dxfId="271" priority="920" stopIfTrue="1" operator="equal">
      <formula>"Va"</formula>
    </cfRule>
    <cfRule type="cellIs" dxfId="270" priority="919" stopIfTrue="1" operator="equal">
      <formula>"Ad"</formula>
    </cfRule>
    <cfRule type="cellIs" dxfId="269" priority="918" stopIfTrue="1" operator="equal">
      <formula>"Au"</formula>
    </cfRule>
    <cfRule type="cellIs" dxfId="268" priority="923" stopIfTrue="1" operator="equal">
      <formula>"Fa"</formula>
    </cfRule>
    <cfRule type="cellIs" dxfId="267" priority="922" stopIfTrue="1" operator="equal">
      <formula>"Pc"</formula>
    </cfRule>
    <cfRule type="cellIs" dxfId="266" priority="921" stopIfTrue="1" operator="equal">
      <formula>"Lm"</formula>
    </cfRule>
  </conditionalFormatting>
  <conditionalFormatting sqref="AJ17:AL17">
    <cfRule type="cellIs" dxfId="265" priority="304" stopIfTrue="1" operator="equal">
      <formula>"Fa"</formula>
    </cfRule>
    <cfRule type="cellIs" dxfId="264" priority="303" stopIfTrue="1" operator="equal">
      <formula>"Pc"</formula>
    </cfRule>
    <cfRule type="cellIs" dxfId="263" priority="302" stopIfTrue="1" operator="equal">
      <formula>"Lm"</formula>
    </cfRule>
    <cfRule type="cellIs" dxfId="262" priority="301" stopIfTrue="1" operator="equal">
      <formula>"Va"</formula>
    </cfRule>
    <cfRule type="cellIs" dxfId="261" priority="300" stopIfTrue="1" operator="equal">
      <formula>"Ad"</formula>
    </cfRule>
    <cfRule type="cellIs" dxfId="260" priority="299" stopIfTrue="1" operator="equal">
      <formula>"Au"</formula>
    </cfRule>
  </conditionalFormatting>
  <conditionalFormatting sqref="AJ20:AL20">
    <cfRule type="cellIs" dxfId="259" priority="665" stopIfTrue="1" operator="equal">
      <formula>"Fa"</formula>
    </cfRule>
    <cfRule type="cellIs" dxfId="258" priority="664" stopIfTrue="1" operator="equal">
      <formula>"Pc"</formula>
    </cfRule>
    <cfRule type="cellIs" dxfId="257" priority="661" stopIfTrue="1" operator="equal">
      <formula>"Ad"</formula>
    </cfRule>
    <cfRule type="cellIs" dxfId="256" priority="660" stopIfTrue="1" operator="equal">
      <formula>"Au"</formula>
    </cfRule>
    <cfRule type="cellIs" dxfId="255" priority="662" stopIfTrue="1" operator="equal">
      <formula>"Va"</formula>
    </cfRule>
    <cfRule type="cellIs" dxfId="254" priority="663" stopIfTrue="1" operator="equal">
      <formula>"Lm"</formula>
    </cfRule>
  </conditionalFormatting>
  <conditionalFormatting sqref="AK49:AP49">
    <cfRule type="cellIs" dxfId="253" priority="773" stopIfTrue="1" operator="equal">
      <formula>"Fa"</formula>
    </cfRule>
  </conditionalFormatting>
  <conditionalFormatting sqref="AL17 AP17">
    <cfRule type="cellIs" dxfId="252" priority="318" stopIfTrue="1" operator="equal">
      <formula>"Ad"</formula>
    </cfRule>
    <cfRule type="cellIs" dxfId="251" priority="319" stopIfTrue="1" operator="equal">
      <formula>"Va"</formula>
    </cfRule>
    <cfRule type="cellIs" dxfId="250" priority="320" stopIfTrue="1" operator="equal">
      <formula>"Lm"</formula>
    </cfRule>
    <cfRule type="cellIs" dxfId="249" priority="321" stopIfTrue="1" operator="equal">
      <formula>"Pc"</formula>
    </cfRule>
    <cfRule type="cellIs" dxfId="248" priority="322" stopIfTrue="1" operator="equal">
      <formula>"Fa"</formula>
    </cfRule>
  </conditionalFormatting>
  <conditionalFormatting sqref="AL20 AP20">
    <cfRule type="cellIs" dxfId="247" priority="679" stopIfTrue="1" operator="equal">
      <formula>"Ad"</formula>
    </cfRule>
    <cfRule type="cellIs" dxfId="246" priority="683" stopIfTrue="1" operator="equal">
      <formula>"Fa"</formula>
    </cfRule>
    <cfRule type="cellIs" dxfId="245" priority="682" stopIfTrue="1" operator="equal">
      <formula>"Pc"</formula>
    </cfRule>
    <cfRule type="cellIs" dxfId="244" priority="681" stopIfTrue="1" operator="equal">
      <formula>"Lm"</formula>
    </cfRule>
    <cfRule type="cellIs" dxfId="243" priority="680" stopIfTrue="1" operator="equal">
      <formula>"Va"</formula>
    </cfRule>
  </conditionalFormatting>
  <conditionalFormatting sqref="AM48:AN48">
    <cfRule type="cellIs" dxfId="242" priority="557" stopIfTrue="1" operator="equal">
      <formula>"Fa"</formula>
    </cfRule>
    <cfRule type="cellIs" dxfId="241" priority="556" stopIfTrue="1" operator="equal">
      <formula>"Pc"</formula>
    </cfRule>
    <cfRule type="cellIs" dxfId="240" priority="555" stopIfTrue="1" operator="equal">
      <formula>"Lm"</formula>
    </cfRule>
    <cfRule type="cellIs" dxfId="239" priority="554" stopIfTrue="1" operator="equal">
      <formula>"Va"</formula>
    </cfRule>
    <cfRule type="cellIs" dxfId="238" priority="553" stopIfTrue="1" operator="equal">
      <formula>"Ad"</formula>
    </cfRule>
    <cfRule type="cellIs" dxfId="237" priority="552" stopIfTrue="1" operator="equal">
      <formula>"Au"</formula>
    </cfRule>
  </conditionalFormatting>
  <conditionalFormatting sqref="AM49:AN49">
    <cfRule type="cellIs" dxfId="236" priority="765" stopIfTrue="1" operator="equal">
      <formula>"Lm"</formula>
    </cfRule>
    <cfRule type="cellIs" dxfId="235" priority="762" stopIfTrue="1" operator="equal">
      <formula>"Au"</formula>
    </cfRule>
    <cfRule type="cellIs" dxfId="234" priority="763" stopIfTrue="1" operator="equal">
      <formula>"Ad"</formula>
    </cfRule>
    <cfRule type="cellIs" dxfId="233" priority="764" stopIfTrue="1" operator="equal">
      <formula>"Va"</formula>
    </cfRule>
    <cfRule type="cellIs" dxfId="232" priority="766" stopIfTrue="1" operator="equal">
      <formula>"Pc"</formula>
    </cfRule>
    <cfRule type="cellIs" dxfId="231" priority="767" stopIfTrue="1" operator="equal">
      <formula>"Fa"</formula>
    </cfRule>
  </conditionalFormatting>
  <conditionalFormatting sqref="AM55:AN55">
    <cfRule type="cellIs" dxfId="230" priority="845" stopIfTrue="1" operator="equal">
      <formula>"Fa"</formula>
    </cfRule>
    <cfRule type="cellIs" dxfId="229" priority="844" stopIfTrue="1" operator="equal">
      <formula>"Pc"</formula>
    </cfRule>
    <cfRule type="cellIs" dxfId="228" priority="842" stopIfTrue="1" operator="equal">
      <formula>"Va"</formula>
    </cfRule>
    <cfRule type="cellIs" dxfId="227" priority="840" stopIfTrue="1" operator="equal">
      <formula>"Au"</formula>
    </cfRule>
    <cfRule type="cellIs" dxfId="226" priority="841" stopIfTrue="1" operator="equal">
      <formula>"Ad"</formula>
    </cfRule>
    <cfRule type="cellIs" dxfId="225" priority="843" stopIfTrue="1" operator="equal">
      <formula>"Lm"</formula>
    </cfRule>
  </conditionalFormatting>
  <conditionalFormatting sqref="AN17:AP17">
    <cfRule type="cellIs" dxfId="224" priority="306" stopIfTrue="1" operator="equal">
      <formula>"Ad"</formula>
    </cfRule>
    <cfRule type="cellIs" dxfId="223" priority="305" stopIfTrue="1" operator="equal">
      <formula>"Au"</formula>
    </cfRule>
    <cfRule type="cellIs" dxfId="222" priority="307" stopIfTrue="1" operator="equal">
      <formula>"Va"</formula>
    </cfRule>
    <cfRule type="cellIs" dxfId="221" priority="310" stopIfTrue="1" operator="equal">
      <formula>"Fa"</formula>
    </cfRule>
    <cfRule type="cellIs" dxfId="220" priority="309" stopIfTrue="1" operator="equal">
      <formula>"Pc"</formula>
    </cfRule>
    <cfRule type="cellIs" dxfId="219" priority="308" stopIfTrue="1" operator="equal">
      <formula>"Lm"</formula>
    </cfRule>
  </conditionalFormatting>
  <conditionalFormatting sqref="AN20:AP20">
    <cfRule type="cellIs" dxfId="218" priority="666" stopIfTrue="1" operator="equal">
      <formula>"Au"</formula>
    </cfRule>
    <cfRule type="cellIs" dxfId="217" priority="667" stopIfTrue="1" operator="equal">
      <formula>"Ad"</formula>
    </cfRule>
    <cfRule type="cellIs" dxfId="216" priority="668" stopIfTrue="1" operator="equal">
      <formula>"Va"</formula>
    </cfRule>
    <cfRule type="cellIs" dxfId="215" priority="669" stopIfTrue="1" operator="equal">
      <formula>"Lm"</formula>
    </cfRule>
    <cfRule type="cellIs" dxfId="214" priority="670" stopIfTrue="1" operator="equal">
      <formula>"Pc"</formula>
    </cfRule>
    <cfRule type="cellIs" dxfId="213" priority="671" stopIfTrue="1" operator="equal">
      <formula>"Fa"</formula>
    </cfRule>
  </conditionalFormatting>
  <conditionalFormatting sqref="AP17 AL17">
    <cfRule type="cellIs" dxfId="212" priority="317" stopIfTrue="1" operator="equal">
      <formula>"Au"</formula>
    </cfRule>
  </conditionalFormatting>
  <conditionalFormatting sqref="AP20 AL20">
    <cfRule type="cellIs" dxfId="211" priority="678" stopIfTrue="1" operator="equal">
      <formula>"Au"</formula>
    </cfRule>
  </conditionalFormatting>
  <conditionalFormatting sqref="AQ9:BJ13">
    <cfRule type="cellIs" dxfId="210" priority="92" stopIfTrue="1" operator="equal">
      <formula>"Cn"</formula>
    </cfRule>
    <cfRule type="cellIs" dxfId="209" priority="93" stopIfTrue="1" operator="equal">
      <formula>"Au"</formula>
    </cfRule>
    <cfRule type="cellIs" dxfId="208" priority="94" stopIfTrue="1" operator="equal">
      <formula>"Ad"</formula>
    </cfRule>
  </conditionalFormatting>
  <conditionalFormatting sqref="AQ17:BJ18">
    <cfRule type="cellIs" dxfId="207" priority="259" stopIfTrue="1" operator="equal">
      <formula>"Ad"</formula>
    </cfRule>
    <cfRule type="cellIs" dxfId="206" priority="258" stopIfTrue="1" operator="equal">
      <formula>"Au"</formula>
    </cfRule>
    <cfRule type="cellIs" dxfId="205" priority="257" stopIfTrue="1" operator="equal">
      <formula>"Cn"</formula>
    </cfRule>
  </conditionalFormatting>
  <conditionalFormatting sqref="AQ39:BJ39 I39:AF47">
    <cfRule type="cellIs" dxfId="204" priority="188" stopIfTrue="1" operator="equal">
      <formula>"Au"</formula>
    </cfRule>
    <cfRule type="cellIs" dxfId="203" priority="187" stopIfTrue="1" operator="equal">
      <formula>"Cn"</formula>
    </cfRule>
  </conditionalFormatting>
  <conditionalFormatting sqref="AQ8:BL8 I8:AF12 AQ9:AT12 BE10:BJ12 I14:AF14 AQ14:AT14 BE14:BH15 BI14:BJ16 W14:Z18 I15:AT15 AQ16:BH16 I16:AF18 AQ17:AT18 BE17:BJ18 I20:AT20 BE20:BJ21 W20:Z24 AQ21:AT22 I21:AF24 BI22 BK22 BE23:BL24 I26:AF27 BE26:BJ27 BE29:BJ30 I29:AF32 U29:V36 AA29:AB36 AQ31:BL31 BE32:BJ32 I33:BJ33 I34:AF38 BE35:BJ35 BE36:BL36 BE37:BJ38 BE40:BJ41 I40:AF47 S40:V48 W40:X54 Y40:AB56 AQ42:BL42 BE43:BL43 BE44:BH47 K44:N56 BI44:BL56 I45:J55 AG48:BH48 I48:AN49 AO49:AT49 BE49:BH56 I50:AF54 I55:AT55 I56:AF56 AQ56:AT56 I57:BL57">
    <cfRule type="cellIs" dxfId="202" priority="1116" stopIfTrue="1" operator="equal">
      <formula>"Pc"</formula>
    </cfRule>
    <cfRule type="cellIs" dxfId="201" priority="1115" stopIfTrue="1" operator="equal">
      <formula>"Lm"</formula>
    </cfRule>
    <cfRule type="cellIs" dxfId="200" priority="1114" stopIfTrue="1" operator="equal">
      <formula>"Va"</formula>
    </cfRule>
    <cfRule type="cellIs" dxfId="199" priority="1117" stopIfTrue="1" operator="equal">
      <formula>"Fa"</formula>
    </cfRule>
  </conditionalFormatting>
  <conditionalFormatting sqref="AQ8:BL8 I14:AF14 BI14:BJ16 W14:Z18 I15:AT15 AQ16:BH16 I16:AF18 I20:AT20 W20:Z24 I21:AF24 I26:AF27 I29:AF32 U29:V36 AA29:AB36 AQ31:BL31 I33:BJ33 I34:AF38 BE35:BJ35 BE36:BL36 BE37:BJ38 I40:AF47 S40:V48 W40:X54 Y40:AB56 AQ42:BL42 BE43:BL43 BE44:BH47 K44:N56 BI44:BL56 I45:J55 AG48:BH48 I48:AN49 AO49:AT49 BE49:BH56 I50:AF54 I55:AT55 I56:AF56 I57:BL57">
    <cfRule type="cellIs" dxfId="198" priority="1113" stopIfTrue="1" operator="equal">
      <formula>"Ad"</formula>
    </cfRule>
  </conditionalFormatting>
  <conditionalFormatting sqref="AU39:AV39">
    <cfRule type="cellIs" dxfId="197" priority="164" stopIfTrue="1" operator="equal">
      <formula>"Ad"</formula>
    </cfRule>
    <cfRule type="cellIs" dxfId="196" priority="165" stopIfTrue="1" operator="equal">
      <formula>"Va"</formula>
    </cfRule>
    <cfRule type="cellIs" dxfId="195" priority="166" stopIfTrue="1" operator="equal">
      <formula>"Lm"</formula>
    </cfRule>
    <cfRule type="cellIs" dxfId="194" priority="168" stopIfTrue="1" operator="equal">
      <formula>"Fa"</formula>
    </cfRule>
    <cfRule type="cellIs" dxfId="193" priority="163" stopIfTrue="1" operator="equal">
      <formula>"Au"</formula>
    </cfRule>
    <cfRule type="cellIs" dxfId="192" priority="167" stopIfTrue="1" operator="equal">
      <formula>"Pc"</formula>
    </cfRule>
  </conditionalFormatting>
  <conditionalFormatting sqref="AU42:AV42">
    <cfRule type="cellIs" dxfId="191" priority="616" stopIfTrue="1" operator="equal">
      <formula>"Pc"</formula>
    </cfRule>
    <cfRule type="cellIs" dxfId="190" priority="614" stopIfTrue="1" operator="equal">
      <formula>"Va"</formula>
    </cfRule>
    <cfRule type="cellIs" dxfId="189" priority="613" stopIfTrue="1" operator="equal">
      <formula>"Ad"</formula>
    </cfRule>
    <cfRule type="cellIs" dxfId="188" priority="615" stopIfTrue="1" operator="equal">
      <formula>"Lm"</formula>
    </cfRule>
    <cfRule type="cellIs" dxfId="187" priority="617" stopIfTrue="1" operator="equal">
      <formula>"Fa"</formula>
    </cfRule>
    <cfRule type="cellIs" dxfId="186" priority="612" stopIfTrue="1" operator="equal">
      <formula>"Au"</formula>
    </cfRule>
  </conditionalFormatting>
  <conditionalFormatting sqref="AU48:AV48">
    <cfRule type="cellIs" dxfId="185" priority="532" stopIfTrue="1" operator="equal">
      <formula>"Pc"</formula>
    </cfRule>
    <cfRule type="cellIs" dxfId="184" priority="533" stopIfTrue="1" operator="equal">
      <formula>"Fa"</formula>
    </cfRule>
  </conditionalFormatting>
  <conditionalFormatting sqref="AU39:AX39">
    <cfRule type="cellIs" dxfId="183" priority="177" stopIfTrue="1" operator="equal">
      <formula>"Va"</formula>
    </cfRule>
    <cfRule type="cellIs" dxfId="182" priority="176" stopIfTrue="1" operator="equal">
      <formula>"Ad"</formula>
    </cfRule>
    <cfRule type="cellIs" dxfId="181" priority="175" stopIfTrue="1" operator="equal">
      <formula>"Au"</formula>
    </cfRule>
    <cfRule type="cellIs" dxfId="180" priority="180" stopIfTrue="1" operator="equal">
      <formula>"Fa"</formula>
    </cfRule>
    <cfRule type="cellIs" dxfId="179" priority="179" stopIfTrue="1" operator="equal">
      <formula>"Pc"</formula>
    </cfRule>
    <cfRule type="cellIs" dxfId="178" priority="178" stopIfTrue="1" operator="equal">
      <formula>"Lm"</formula>
    </cfRule>
  </conditionalFormatting>
  <conditionalFormatting sqref="AU42:AX42">
    <cfRule type="cellIs" dxfId="177" priority="626" stopIfTrue="1" operator="equal">
      <formula>"Va"</formula>
    </cfRule>
    <cfRule type="cellIs" dxfId="176" priority="627" stopIfTrue="1" operator="equal">
      <formula>"Lm"</formula>
    </cfRule>
    <cfRule type="cellIs" dxfId="175" priority="629" stopIfTrue="1" operator="equal">
      <formula>"Fa"</formula>
    </cfRule>
    <cfRule type="cellIs" dxfId="174" priority="625" stopIfTrue="1" operator="equal">
      <formula>"Ad"</formula>
    </cfRule>
    <cfRule type="cellIs" dxfId="173" priority="624" stopIfTrue="1" operator="equal">
      <formula>"Au"</formula>
    </cfRule>
    <cfRule type="cellIs" dxfId="172" priority="628" stopIfTrue="1" operator="equal">
      <formula>"Pc"</formula>
    </cfRule>
  </conditionalFormatting>
  <conditionalFormatting sqref="AU10:BD13">
    <cfRule type="cellIs" dxfId="171" priority="97" stopIfTrue="1" operator="equal">
      <formula>"Pc"</formula>
    </cfRule>
    <cfRule type="cellIs" dxfId="170" priority="98" stopIfTrue="1" operator="equal">
      <formula>"Fa"</formula>
    </cfRule>
    <cfRule type="cellIs" dxfId="169" priority="95" stopIfTrue="1" operator="equal">
      <formula>"Va"</formula>
    </cfRule>
    <cfRule type="cellIs" dxfId="168" priority="96" stopIfTrue="1" operator="equal">
      <formula>"Lm"</formula>
    </cfRule>
  </conditionalFormatting>
  <conditionalFormatting sqref="AU17:BD18">
    <cfRule type="cellIs" dxfId="167" priority="263" stopIfTrue="1" operator="equal">
      <formula>"Fa"</formula>
    </cfRule>
    <cfRule type="cellIs" dxfId="166" priority="262" stopIfTrue="1" operator="equal">
      <formula>"Pc"</formula>
    </cfRule>
    <cfRule type="cellIs" dxfId="165" priority="261" stopIfTrue="1" operator="equal">
      <formula>"Lm"</formula>
    </cfRule>
    <cfRule type="cellIs" dxfId="164" priority="260" stopIfTrue="1" operator="equal">
      <formula>"Va"</formula>
    </cfRule>
  </conditionalFormatting>
  <conditionalFormatting sqref="AU19:BD21">
    <cfRule type="cellIs" dxfId="163" priority="76" stopIfTrue="1" operator="equal">
      <formula>"Pc"</formula>
    </cfRule>
    <cfRule type="cellIs" dxfId="162" priority="77" stopIfTrue="1" operator="equal">
      <formula>"Fa"</formula>
    </cfRule>
  </conditionalFormatting>
  <conditionalFormatting sqref="AU19:BD22">
    <cfRule type="cellIs" dxfId="161" priority="75" stopIfTrue="1" operator="equal">
      <formula>"Lm"</formula>
    </cfRule>
    <cfRule type="cellIs" dxfId="160" priority="74" stopIfTrue="1" operator="equal">
      <formula>"Va"</formula>
    </cfRule>
    <cfRule type="cellIs" dxfId="159" priority="71" stopIfTrue="1" operator="equal">
      <formula>"Cn"</formula>
    </cfRule>
    <cfRule type="cellIs" dxfId="158" priority="73" stopIfTrue="1" operator="equal">
      <formula>"Ad"</formula>
    </cfRule>
    <cfRule type="cellIs" dxfId="157" priority="72" stopIfTrue="1" operator="equal">
      <formula>"Au"</formula>
    </cfRule>
  </conditionalFormatting>
  <conditionalFormatting sqref="AU22:BD22">
    <cfRule type="cellIs" dxfId="156" priority="356" stopIfTrue="1" operator="equal">
      <formula>"Pc"</formula>
    </cfRule>
    <cfRule type="cellIs" dxfId="155" priority="357" stopIfTrue="1" operator="equal">
      <formula>"Fa"</formula>
    </cfRule>
  </conditionalFormatting>
  <conditionalFormatting sqref="AU48:BD48">
    <cfRule type="cellIs" dxfId="154" priority="517" stopIfTrue="1" operator="equal">
      <formula>"Ad"</formula>
    </cfRule>
    <cfRule type="cellIs" dxfId="153" priority="518" stopIfTrue="1" operator="equal">
      <formula>"Va"</formula>
    </cfRule>
    <cfRule type="cellIs" dxfId="152" priority="519" stopIfTrue="1" operator="equal">
      <formula>"Lm"</formula>
    </cfRule>
    <cfRule type="cellIs" dxfId="151" priority="516" stopIfTrue="1" operator="equal">
      <formula>"Au"</formula>
    </cfRule>
  </conditionalFormatting>
  <conditionalFormatting sqref="AU49:BD49">
    <cfRule type="cellIs" dxfId="150" priority="229" stopIfTrue="1" operator="equal">
      <formula>"Cn"</formula>
    </cfRule>
    <cfRule type="cellIs" dxfId="149" priority="230" stopIfTrue="1" operator="equal">
      <formula>"Au"</formula>
    </cfRule>
    <cfRule type="cellIs" dxfId="148" priority="235" stopIfTrue="1" operator="equal">
      <formula>"Fa"</formula>
    </cfRule>
    <cfRule type="cellIs" dxfId="147" priority="232" stopIfTrue="1" operator="equal">
      <formula>"Va"</formula>
    </cfRule>
    <cfRule type="cellIs" dxfId="146" priority="234" stopIfTrue="1" operator="equal">
      <formula>"Pc"</formula>
    </cfRule>
    <cfRule type="cellIs" dxfId="145" priority="231" stopIfTrue="1" operator="equal">
      <formula>"Ad"</formula>
    </cfRule>
    <cfRule type="cellIs" dxfId="144" priority="233" stopIfTrue="1" operator="equal">
      <formula>"Lm"</formula>
    </cfRule>
  </conditionalFormatting>
  <conditionalFormatting sqref="AU55:BD56">
    <cfRule type="cellIs" dxfId="143" priority="226" stopIfTrue="1" operator="equal">
      <formula>"Lm"</formula>
    </cfRule>
    <cfRule type="cellIs" dxfId="142" priority="227" stopIfTrue="1" operator="equal">
      <formula>"Pc"</formula>
    </cfRule>
    <cfRule type="cellIs" dxfId="141" priority="228" stopIfTrue="1" operator="equal">
      <formula>"Fa"</formula>
    </cfRule>
    <cfRule type="cellIs" dxfId="140" priority="225" stopIfTrue="1" operator="equal">
      <formula>"Va"</formula>
    </cfRule>
    <cfRule type="cellIs" dxfId="139" priority="222" stopIfTrue="1" operator="equal">
      <formula>"Cn"</formula>
    </cfRule>
    <cfRule type="cellIs" dxfId="138" priority="223" stopIfTrue="1" operator="equal">
      <formula>"Au"</formula>
    </cfRule>
    <cfRule type="cellIs" dxfId="137" priority="224" stopIfTrue="1" operator="equal">
      <formula>"Ad"</formula>
    </cfRule>
  </conditionalFormatting>
  <conditionalFormatting sqref="AU14:BH15">
    <cfRule type="cellIs" dxfId="136" priority="266" stopIfTrue="1" operator="equal">
      <formula>"Ad"</formula>
    </cfRule>
    <cfRule type="cellIs" dxfId="135" priority="265" stopIfTrue="1" operator="equal">
      <formula>"Au"</formula>
    </cfRule>
    <cfRule type="cellIs" dxfId="134" priority="264" stopIfTrue="1" operator="equal">
      <formula>"Cn"</formula>
    </cfRule>
  </conditionalFormatting>
  <conditionalFormatting sqref="AU9:BJ9 AU14:BD15">
    <cfRule type="cellIs" dxfId="133" priority="270" stopIfTrue="1" operator="equal">
      <formula>"Fa"</formula>
    </cfRule>
    <cfRule type="cellIs" dxfId="132" priority="269" stopIfTrue="1" operator="equal">
      <formula>"Pc"</formula>
    </cfRule>
    <cfRule type="cellIs" dxfId="131" priority="268" stopIfTrue="1" operator="equal">
      <formula>"Lm"</formula>
    </cfRule>
    <cfRule type="cellIs" dxfId="130" priority="267" stopIfTrue="1" operator="equal">
      <formula>"Va"</formula>
    </cfRule>
  </conditionalFormatting>
  <conditionalFormatting sqref="AV8 AX8 AZ8 BB8 BD8">
    <cfRule type="cellIs" dxfId="129" priority="641" stopIfTrue="1" operator="equal">
      <formula>"Fa"</formula>
    </cfRule>
    <cfRule type="cellIs" dxfId="128" priority="637" stopIfTrue="1" operator="equal">
      <formula>"Ad"</formula>
    </cfRule>
    <cfRule type="cellIs" dxfId="127" priority="639" stopIfTrue="1" operator="equal">
      <formula>"Lm"</formula>
    </cfRule>
    <cfRule type="cellIs" dxfId="126" priority="636" stopIfTrue="1" operator="equal">
      <formula>"Au"</formula>
    </cfRule>
    <cfRule type="cellIs" dxfId="125" priority="640" stopIfTrue="1" operator="equal">
      <formula>"Pc"</formula>
    </cfRule>
    <cfRule type="cellIs" dxfId="124" priority="638" stopIfTrue="1" operator="equal">
      <formula>"Va"</formula>
    </cfRule>
  </conditionalFormatting>
  <conditionalFormatting sqref="AV16 AX16 AZ16 BB16 BD16">
    <cfRule type="cellIs" dxfId="123" priority="647" stopIfTrue="1" operator="equal">
      <formula>"Fa"</formula>
    </cfRule>
    <cfRule type="cellIs" dxfId="122" priority="646" stopIfTrue="1" operator="equal">
      <formula>"Pc"</formula>
    </cfRule>
    <cfRule type="cellIs" dxfId="121" priority="645" stopIfTrue="1" operator="equal">
      <formula>"Lm"</formula>
    </cfRule>
    <cfRule type="cellIs" dxfId="120" priority="642" stopIfTrue="1" operator="equal">
      <formula>"Au"</formula>
    </cfRule>
    <cfRule type="cellIs" dxfId="119" priority="643" stopIfTrue="1" operator="equal">
      <formula>"Ad"</formula>
    </cfRule>
    <cfRule type="cellIs" dxfId="118" priority="644" stopIfTrue="1" operator="equal">
      <formula>"Va"</formula>
    </cfRule>
  </conditionalFormatting>
  <conditionalFormatting sqref="AV31 AX31 AZ31 BB31 BD31">
    <cfRule type="cellIs" dxfId="117" priority="690" stopIfTrue="1" operator="equal">
      <formula>"Au"</formula>
    </cfRule>
    <cfRule type="cellIs" dxfId="116" priority="692" stopIfTrue="1" operator="equal">
      <formula>"Va"</formula>
    </cfRule>
    <cfRule type="cellIs" dxfId="115" priority="695" stopIfTrue="1" operator="equal">
      <formula>"Fa"</formula>
    </cfRule>
    <cfRule type="cellIs" dxfId="114" priority="693" stopIfTrue="1" operator="equal">
      <formula>"Lm"</formula>
    </cfRule>
    <cfRule type="cellIs" dxfId="113" priority="691" stopIfTrue="1" operator="equal">
      <formula>"Ad"</formula>
    </cfRule>
    <cfRule type="cellIs" dxfId="112" priority="694" stopIfTrue="1" operator="equal">
      <formula>"Pc"</formula>
    </cfRule>
  </conditionalFormatting>
  <conditionalFormatting sqref="AV39 AX39 AZ39 BB39 BD39">
    <cfRule type="cellIs" dxfId="111" priority="140" stopIfTrue="1" operator="equal">
      <formula>"Ad"</formula>
    </cfRule>
    <cfRule type="cellIs" dxfId="110" priority="141" stopIfTrue="1" operator="equal">
      <formula>"Va"</formula>
    </cfRule>
    <cfRule type="cellIs" dxfId="109" priority="139" stopIfTrue="1" operator="equal">
      <formula>"Au"</formula>
    </cfRule>
    <cfRule type="cellIs" dxfId="108" priority="144" stopIfTrue="1" operator="equal">
      <formula>"Fa"</formula>
    </cfRule>
    <cfRule type="cellIs" dxfId="107" priority="143" stopIfTrue="1" operator="equal">
      <formula>"Pc"</formula>
    </cfRule>
    <cfRule type="cellIs" dxfId="106" priority="142" stopIfTrue="1" operator="equal">
      <formula>"Lm"</formula>
    </cfRule>
  </conditionalFormatting>
  <conditionalFormatting sqref="AV42 AX42 AZ42 BB42 BD42">
    <cfRule type="cellIs" dxfId="105" priority="590" stopIfTrue="1" operator="equal">
      <formula>"Va"</formula>
    </cfRule>
    <cfRule type="cellIs" dxfId="104" priority="591" stopIfTrue="1" operator="equal">
      <formula>"Lm"</formula>
    </cfRule>
    <cfRule type="cellIs" dxfId="103" priority="592" stopIfTrue="1" operator="equal">
      <formula>"Pc"</formula>
    </cfRule>
    <cfRule type="cellIs" dxfId="102" priority="593" stopIfTrue="1" operator="equal">
      <formula>"Fa"</formula>
    </cfRule>
    <cfRule type="cellIs" dxfId="101" priority="589" stopIfTrue="1" operator="equal">
      <formula>"Ad"</formula>
    </cfRule>
    <cfRule type="cellIs" dxfId="100" priority="588" stopIfTrue="1" operator="equal">
      <formula>"Au"</formula>
    </cfRule>
  </conditionalFormatting>
  <conditionalFormatting sqref="AV48 AX48 AZ48 BB48 BD48">
    <cfRule type="cellIs" dxfId="99" priority="507" stopIfTrue="1" operator="equal">
      <formula>"Lm"</formula>
    </cfRule>
    <cfRule type="cellIs" dxfId="98" priority="508" stopIfTrue="1" operator="equal">
      <formula>"Pc"</formula>
    </cfRule>
    <cfRule type="cellIs" dxfId="97" priority="509" stopIfTrue="1" operator="equal">
      <formula>"Fa"</formula>
    </cfRule>
    <cfRule type="cellIs" dxfId="96" priority="504" stopIfTrue="1" operator="equal">
      <formula>"Au"</formula>
    </cfRule>
    <cfRule type="cellIs" dxfId="95" priority="505" stopIfTrue="1" operator="equal">
      <formula>"Ad"</formula>
    </cfRule>
    <cfRule type="cellIs" dxfId="94" priority="506" stopIfTrue="1" operator="equal">
      <formula>"Va"</formula>
    </cfRule>
  </conditionalFormatting>
  <conditionalFormatting sqref="AV57 AX57 AZ57 BB57 BD57">
    <cfRule type="cellIs" dxfId="93" priority="905" stopIfTrue="1" operator="equal">
      <formula>"Fa"</formula>
    </cfRule>
    <cfRule type="cellIs" dxfId="92" priority="904" stopIfTrue="1" operator="equal">
      <formula>"Pc"</formula>
    </cfRule>
    <cfRule type="cellIs" dxfId="91" priority="903" stopIfTrue="1" operator="equal">
      <formula>"Lm"</formula>
    </cfRule>
    <cfRule type="cellIs" dxfId="90" priority="902" stopIfTrue="1" operator="equal">
      <formula>"Va"</formula>
    </cfRule>
    <cfRule type="cellIs" dxfId="89" priority="901" stopIfTrue="1" operator="equal">
      <formula>"Ad"</formula>
    </cfRule>
    <cfRule type="cellIs" dxfId="88" priority="900" stopIfTrue="1" operator="equal">
      <formula>"Au"</formula>
    </cfRule>
  </conditionalFormatting>
  <conditionalFormatting sqref="AW48:AX48">
    <cfRule type="cellIs" dxfId="87" priority="544" stopIfTrue="1" operator="equal">
      <formula>"Pc"</formula>
    </cfRule>
    <cfRule type="cellIs" dxfId="86" priority="545" stopIfTrue="1" operator="equal">
      <formula>"Fa"</formula>
    </cfRule>
  </conditionalFormatting>
  <conditionalFormatting sqref="AY48:AZ48">
    <cfRule type="cellIs" dxfId="85" priority="521" stopIfTrue="1" operator="equal">
      <formula>"Fa"</formula>
    </cfRule>
  </conditionalFormatting>
  <conditionalFormatting sqref="AY39:BD39">
    <cfRule type="cellIs" dxfId="84" priority="155" stopIfTrue="1" operator="equal">
      <formula>"Pc"</formula>
    </cfRule>
    <cfRule type="cellIs" dxfId="83" priority="154" stopIfTrue="1" operator="equal">
      <formula>"Lm"</formula>
    </cfRule>
    <cfRule type="cellIs" dxfId="82" priority="153" stopIfTrue="1" operator="equal">
      <formula>"Va"</formula>
    </cfRule>
    <cfRule type="cellIs" dxfId="81" priority="151" stopIfTrue="1" operator="equal">
      <formula>"Au"</formula>
    </cfRule>
    <cfRule type="cellIs" dxfId="80" priority="152" stopIfTrue="1" operator="equal">
      <formula>"Ad"</formula>
    </cfRule>
    <cfRule type="cellIs" dxfId="79" priority="156" stopIfTrue="1" operator="equal">
      <formula>"Fa"</formula>
    </cfRule>
  </conditionalFormatting>
  <conditionalFormatting sqref="AY42:BD42">
    <cfRule type="cellIs" dxfId="78" priority="604" stopIfTrue="1" operator="equal">
      <formula>"Pc"</formula>
    </cfRule>
    <cfRule type="cellIs" dxfId="77" priority="605" stopIfTrue="1" operator="equal">
      <formula>"Fa"</formula>
    </cfRule>
    <cfRule type="cellIs" dxfId="76" priority="600" stopIfTrue="1" operator="equal">
      <formula>"Au"</formula>
    </cfRule>
    <cfRule type="cellIs" dxfId="75" priority="601" stopIfTrue="1" operator="equal">
      <formula>"Ad"</formula>
    </cfRule>
    <cfRule type="cellIs" dxfId="74" priority="602" stopIfTrue="1" operator="equal">
      <formula>"Va"</formula>
    </cfRule>
    <cfRule type="cellIs" dxfId="73" priority="603" stopIfTrue="1" operator="equal">
      <formula>"Lm"</formula>
    </cfRule>
  </conditionalFormatting>
  <conditionalFormatting sqref="AY48:BD48">
    <cfRule type="cellIs" dxfId="72" priority="520" stopIfTrue="1" operator="equal">
      <formula>"Pc"</formula>
    </cfRule>
  </conditionalFormatting>
  <conditionalFormatting sqref="AZ57">
    <cfRule type="cellIs" dxfId="71" priority="1120" stopIfTrue="1" operator="equal">
      <formula>"Va"</formula>
    </cfRule>
    <cfRule type="cellIs" dxfId="70" priority="1121" stopIfTrue="1" operator="equal">
      <formula>"LM"</formula>
    </cfRule>
    <cfRule type="cellIs" dxfId="69" priority="1118" stopIfTrue="1" operator="equal">
      <formula>"Da"</formula>
    </cfRule>
    <cfRule type="cellIs" dxfId="68" priority="1119" stopIfTrue="1" operator="equal">
      <formula>"Ps"</formula>
    </cfRule>
  </conditionalFormatting>
  <conditionalFormatting sqref="BA39:BB39">
    <cfRule type="cellIs" dxfId="67" priority="150" stopIfTrue="1" operator="equal">
      <formula>"Fa"</formula>
    </cfRule>
    <cfRule type="cellIs" dxfId="66" priority="146" stopIfTrue="1" operator="equal">
      <formula>"Ad"</formula>
    </cfRule>
    <cfRule type="cellIs" dxfId="65" priority="145" stopIfTrue="1" operator="equal">
      <formula>"Au"</formula>
    </cfRule>
    <cfRule type="cellIs" dxfId="64" priority="148" stopIfTrue="1" operator="equal">
      <formula>"Lm"</formula>
    </cfRule>
    <cfRule type="cellIs" dxfId="63" priority="147" stopIfTrue="1" operator="equal">
      <formula>"Va"</formula>
    </cfRule>
    <cfRule type="cellIs" dxfId="62" priority="149" stopIfTrue="1" operator="equal">
      <formula>"Pc"</formula>
    </cfRule>
  </conditionalFormatting>
  <conditionalFormatting sqref="BA42:BB42">
    <cfRule type="cellIs" dxfId="61" priority="597" stopIfTrue="1" operator="equal">
      <formula>"Lm"</formula>
    </cfRule>
    <cfRule type="cellIs" dxfId="60" priority="595" stopIfTrue="1" operator="equal">
      <formula>"Ad"</formula>
    </cfRule>
    <cfRule type="cellIs" dxfId="59" priority="594" stopIfTrue="1" operator="equal">
      <formula>"Au"</formula>
    </cfRule>
    <cfRule type="cellIs" dxfId="58" priority="596" stopIfTrue="1" operator="equal">
      <formula>"Va"</formula>
    </cfRule>
    <cfRule type="cellIs" dxfId="57" priority="598" stopIfTrue="1" operator="equal">
      <formula>"Pc"</formula>
    </cfRule>
    <cfRule type="cellIs" dxfId="56" priority="599" stopIfTrue="1" operator="equal">
      <formula>"Fa"</formula>
    </cfRule>
  </conditionalFormatting>
  <conditionalFormatting sqref="BA48:BB48">
    <cfRule type="cellIs" dxfId="55" priority="539" stopIfTrue="1" operator="equal">
      <formula>"Fa"</formula>
    </cfRule>
    <cfRule type="cellIs" dxfId="54" priority="515" stopIfTrue="1" operator="equal">
      <formula>"Fa"</formula>
    </cfRule>
    <cfRule type="cellIs" dxfId="53" priority="514" stopIfTrue="1" operator="equal">
      <formula>"Pc"</formula>
    </cfRule>
    <cfRule type="cellIs" dxfId="52" priority="513" stopIfTrue="1" operator="equal">
      <formula>"Lm"</formula>
    </cfRule>
    <cfRule type="cellIs" dxfId="51" priority="512" stopIfTrue="1" operator="equal">
      <formula>"Va"</formula>
    </cfRule>
    <cfRule type="cellIs" dxfId="50" priority="510" stopIfTrue="1" operator="equal">
      <formula>"Au"</formula>
    </cfRule>
    <cfRule type="cellIs" dxfId="49" priority="511" stopIfTrue="1" operator="equal">
      <formula>"Ad"</formula>
    </cfRule>
  </conditionalFormatting>
  <conditionalFormatting sqref="BC48:BD48">
    <cfRule type="cellIs" dxfId="48" priority="527" stopIfTrue="1" operator="equal">
      <formula>"Fa"</formula>
    </cfRule>
  </conditionalFormatting>
  <conditionalFormatting sqref="BE22:BH22">
    <cfRule type="cellIs" dxfId="47" priority="6" stopIfTrue="1" operator="equal">
      <formula>"Pc"</formula>
    </cfRule>
    <cfRule type="cellIs" dxfId="46" priority="4" stopIfTrue="1" operator="equal">
      <formula>"Va"</formula>
    </cfRule>
    <cfRule type="cellIs" dxfId="45" priority="7" stopIfTrue="1" operator="equal">
      <formula>"Fa"</formula>
    </cfRule>
    <cfRule type="cellIs" dxfId="44" priority="5" stopIfTrue="1" operator="equal">
      <formula>"Lm"</formula>
    </cfRule>
  </conditionalFormatting>
  <conditionalFormatting sqref="BE22:BL22">
    <cfRule type="cellIs" dxfId="43" priority="1" stopIfTrue="1" operator="equal">
      <formula>"Cn"</formula>
    </cfRule>
    <cfRule type="cellIs" dxfId="42" priority="3" stopIfTrue="1" operator="equal">
      <formula>"Ad"</formula>
    </cfRule>
    <cfRule type="cellIs" dxfId="41" priority="2" stopIfTrue="1" operator="equal">
      <formula>"Au"</formula>
    </cfRule>
  </conditionalFormatting>
  <conditionalFormatting sqref="BJ22 BL22">
    <cfRule type="cellIs" dxfId="40" priority="199" stopIfTrue="1" operator="equal">
      <formula>"Pc"</formula>
    </cfRule>
    <cfRule type="cellIs" dxfId="39" priority="197" stopIfTrue="1" operator="equal">
      <formula>"Va"</formula>
    </cfRule>
    <cfRule type="cellIs" dxfId="38" priority="198" stopIfTrue="1" operator="equal">
      <formula>"Lm"</formula>
    </cfRule>
    <cfRule type="cellIs" dxfId="37" priority="200" stopIfTrue="1" operator="equal">
      <formula>"Fa"</formula>
    </cfRule>
  </conditionalFormatting>
  <conditionalFormatting sqref="BK9:BL9">
    <cfRule type="cellIs" dxfId="36" priority="54" stopIfTrue="1" operator="equal">
      <formula>"Lm"</formula>
    </cfRule>
    <cfRule type="cellIs" dxfId="35" priority="55" stopIfTrue="1" operator="equal">
      <formula>"Pc"</formula>
    </cfRule>
    <cfRule type="cellIs" dxfId="34" priority="56" stopIfTrue="1" operator="equal">
      <formula>"Fa"</formula>
    </cfRule>
  </conditionalFormatting>
  <conditionalFormatting sqref="BK9:BL21">
    <cfRule type="cellIs" dxfId="33" priority="45" stopIfTrue="1" operator="equal">
      <formula>"Ad"</formula>
    </cfRule>
    <cfRule type="cellIs" dxfId="32" priority="46" stopIfTrue="1" operator="equal">
      <formula>"Va"</formula>
    </cfRule>
    <cfRule type="cellIs" dxfId="31" priority="44" stopIfTrue="1" operator="equal">
      <formula>"Au"</formula>
    </cfRule>
    <cfRule type="cellIs" dxfId="30" priority="43" stopIfTrue="1" operator="equal">
      <formula>"Cn"</formula>
    </cfRule>
  </conditionalFormatting>
  <conditionalFormatting sqref="BK10:BL12 BK14:BL21">
    <cfRule type="cellIs" dxfId="29" priority="61" stopIfTrue="1" operator="equal">
      <formula>"Lm"</formula>
    </cfRule>
    <cfRule type="cellIs" dxfId="28" priority="63" stopIfTrue="1" operator="equal">
      <formula>"Fa"</formula>
    </cfRule>
    <cfRule type="cellIs" dxfId="27" priority="62" stopIfTrue="1" operator="equal">
      <formula>"Pc"</formula>
    </cfRule>
  </conditionalFormatting>
  <conditionalFormatting sqref="BK13:BL13">
    <cfRule type="cellIs" dxfId="26" priority="49" stopIfTrue="1" operator="equal">
      <formula>"Fa"</formula>
    </cfRule>
    <cfRule type="cellIs" dxfId="25" priority="48" stopIfTrue="1" operator="equal">
      <formula>"Pc"</formula>
    </cfRule>
    <cfRule type="cellIs" dxfId="24" priority="47" stopIfTrue="1" operator="equal">
      <formula>"Lm"</formula>
    </cfRule>
  </conditionalFormatting>
  <conditionalFormatting sqref="BK26:BL27 BK29:BL30">
    <cfRule type="cellIs" dxfId="23" priority="42" stopIfTrue="1" operator="equal">
      <formula>"Fa"</formula>
    </cfRule>
    <cfRule type="cellIs" dxfId="22" priority="41" stopIfTrue="1" operator="equal">
      <formula>"Pc"</formula>
    </cfRule>
    <cfRule type="cellIs" dxfId="21" priority="40" stopIfTrue="1" operator="equal">
      <formula>"Lm"</formula>
    </cfRule>
  </conditionalFormatting>
  <conditionalFormatting sqref="BK26:BL30">
    <cfRule type="cellIs" dxfId="20" priority="32" stopIfTrue="1" operator="equal">
      <formula>"Va"</formula>
    </cfRule>
  </conditionalFormatting>
  <conditionalFormatting sqref="BK28:BL28">
    <cfRule type="cellIs" dxfId="19" priority="33" stopIfTrue="1" operator="equal">
      <formula>"Lm"</formula>
    </cfRule>
    <cfRule type="cellIs" dxfId="18" priority="34" stopIfTrue="1" operator="equal">
      <formula>"Pc"</formula>
    </cfRule>
    <cfRule type="cellIs" dxfId="17" priority="35" stopIfTrue="1" operator="equal">
      <formula>"Fa"</formula>
    </cfRule>
  </conditionalFormatting>
  <conditionalFormatting sqref="BK32:BL35">
    <cfRule type="cellIs" dxfId="16" priority="22" stopIfTrue="1" operator="equal">
      <formula>"Cn"</formula>
    </cfRule>
    <cfRule type="cellIs" dxfId="15" priority="23" stopIfTrue="1" operator="equal">
      <formula>"Au"</formula>
    </cfRule>
    <cfRule type="cellIs" dxfId="14" priority="24" stopIfTrue="1" operator="equal">
      <formula>"Ad"</formula>
    </cfRule>
    <cfRule type="cellIs" dxfId="13" priority="25" stopIfTrue="1" operator="equal">
      <formula>"Va"</formula>
    </cfRule>
    <cfRule type="cellIs" dxfId="12" priority="26" stopIfTrue="1" operator="equal">
      <formula>"Lm"</formula>
    </cfRule>
    <cfRule type="cellIs" dxfId="11" priority="27" stopIfTrue="1" operator="equal">
      <formula>"Pc"</formula>
    </cfRule>
    <cfRule type="cellIs" dxfId="10" priority="28" stopIfTrue="1" operator="equal">
      <formula>"Fa"</formula>
    </cfRule>
  </conditionalFormatting>
  <conditionalFormatting sqref="BK37:BL37 BK39:BL41">
    <cfRule type="cellIs" dxfId="9" priority="19" stopIfTrue="1" operator="equal">
      <formula>"Lm"</formula>
    </cfRule>
    <cfRule type="cellIs" dxfId="8" priority="20" stopIfTrue="1" operator="equal">
      <formula>"Pc"</formula>
    </cfRule>
    <cfRule type="cellIs" dxfId="7" priority="21" stopIfTrue="1" operator="equal">
      <formula>"Fa"</formula>
    </cfRule>
  </conditionalFormatting>
  <conditionalFormatting sqref="BK37:BL41">
    <cfRule type="cellIs" dxfId="6" priority="9" stopIfTrue="1" operator="equal">
      <formula>"Au"</formula>
    </cfRule>
    <cfRule type="cellIs" dxfId="5" priority="10" stopIfTrue="1" operator="equal">
      <formula>"Ad"</formula>
    </cfRule>
    <cfRule type="cellIs" dxfId="4" priority="11" stopIfTrue="1" operator="equal">
      <formula>"Va"</formula>
    </cfRule>
    <cfRule type="cellIs" dxfId="3" priority="8" stopIfTrue="1" operator="equal">
      <formula>"Cn"</formula>
    </cfRule>
  </conditionalFormatting>
  <conditionalFormatting sqref="BK38:BL38">
    <cfRule type="cellIs" dxfId="2" priority="12" stopIfTrue="1" operator="equal">
      <formula>"Lm"</formula>
    </cfRule>
    <cfRule type="cellIs" dxfId="1" priority="13" stopIfTrue="1" operator="equal">
      <formula>"Pc"</formula>
    </cfRule>
    <cfRule type="cellIs" dxfId="0" priority="14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C64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4" sqref="A44:XFD44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225</v>
      </c>
      <c r="E4" s="14"/>
      <c r="F4" s="14"/>
      <c r="G4" s="15"/>
      <c r="H4" s="16"/>
      <c r="I4" s="284" t="s">
        <v>5</v>
      </c>
      <c r="J4" s="285"/>
      <c r="K4" s="284" t="s">
        <v>6</v>
      </c>
      <c r="L4" s="285"/>
      <c r="M4" s="284" t="s">
        <v>7</v>
      </c>
      <c r="N4" s="285"/>
      <c r="O4" s="316" t="s">
        <v>8</v>
      </c>
      <c r="P4" s="317"/>
      <c r="Q4" s="316" t="s">
        <v>2</v>
      </c>
      <c r="R4" s="317"/>
      <c r="S4" s="284" t="s">
        <v>3</v>
      </c>
      <c r="T4" s="285"/>
      <c r="U4" s="284" t="s">
        <v>4</v>
      </c>
      <c r="V4" s="285"/>
      <c r="W4" s="284" t="s">
        <v>5</v>
      </c>
      <c r="X4" s="285"/>
      <c r="Y4" s="284" t="s">
        <v>6</v>
      </c>
      <c r="Z4" s="285"/>
      <c r="AA4" s="284" t="s">
        <v>7</v>
      </c>
      <c r="AB4" s="285"/>
      <c r="AC4" s="316" t="s">
        <v>8</v>
      </c>
      <c r="AD4" s="317"/>
      <c r="AE4" s="316" t="s">
        <v>2</v>
      </c>
      <c r="AF4" s="317"/>
      <c r="AG4" s="284" t="s">
        <v>3</v>
      </c>
      <c r="AH4" s="285"/>
      <c r="AI4" s="284" t="s">
        <v>4</v>
      </c>
      <c r="AJ4" s="285"/>
      <c r="AK4" s="284" t="s">
        <v>5</v>
      </c>
      <c r="AL4" s="285"/>
      <c r="AM4" s="284" t="s">
        <v>6</v>
      </c>
      <c r="AN4" s="285"/>
      <c r="AO4" s="284" t="s">
        <v>7</v>
      </c>
      <c r="AP4" s="285"/>
      <c r="AQ4" s="316" t="s">
        <v>8</v>
      </c>
      <c r="AR4" s="317"/>
      <c r="AS4" s="316" t="s">
        <v>2</v>
      </c>
      <c r="AT4" s="317"/>
      <c r="AU4" s="284" t="s">
        <v>3</v>
      </c>
      <c r="AV4" s="285"/>
      <c r="AW4" s="284" t="s">
        <v>4</v>
      </c>
      <c r="AX4" s="285"/>
      <c r="AY4" s="284" t="s">
        <v>5</v>
      </c>
      <c r="AZ4" s="285"/>
      <c r="BA4" s="284" t="s">
        <v>6</v>
      </c>
      <c r="BB4" s="285"/>
      <c r="BC4" s="284" t="s">
        <v>7</v>
      </c>
      <c r="BD4" s="285"/>
      <c r="BE4" s="316" t="s">
        <v>8</v>
      </c>
      <c r="BF4" s="317"/>
      <c r="BG4" s="316" t="s">
        <v>2</v>
      </c>
      <c r="BH4" s="317"/>
      <c r="BI4" s="284" t="s">
        <v>3</v>
      </c>
      <c r="BJ4" s="285"/>
      <c r="BK4" s="284" t="s">
        <v>4</v>
      </c>
      <c r="BL4" s="285"/>
      <c r="BM4" s="284" t="s">
        <v>5</v>
      </c>
      <c r="BN4" s="285"/>
      <c r="BO4" s="284" t="s">
        <v>6</v>
      </c>
      <c r="BP4" s="285"/>
      <c r="BQ4" s="284" t="s">
        <v>7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44986</v>
      </c>
      <c r="J5" s="278"/>
      <c r="K5" s="277">
        <v>44987</v>
      </c>
      <c r="L5" s="278"/>
      <c r="M5" s="277">
        <v>44988</v>
      </c>
      <c r="N5" s="278"/>
      <c r="O5" s="279">
        <v>44989</v>
      </c>
      <c r="P5" s="280"/>
      <c r="Q5" s="279">
        <v>44990</v>
      </c>
      <c r="R5" s="280"/>
      <c r="S5" s="277">
        <v>44991</v>
      </c>
      <c r="T5" s="278"/>
      <c r="U5" s="277">
        <v>44992</v>
      </c>
      <c r="V5" s="278"/>
      <c r="W5" s="277">
        <v>44993</v>
      </c>
      <c r="X5" s="278"/>
      <c r="Y5" s="277">
        <v>44994</v>
      </c>
      <c r="Z5" s="278"/>
      <c r="AA5" s="277">
        <v>44995</v>
      </c>
      <c r="AB5" s="278"/>
      <c r="AC5" s="279">
        <v>44996</v>
      </c>
      <c r="AD5" s="280"/>
      <c r="AE5" s="279">
        <v>44997</v>
      </c>
      <c r="AF5" s="280"/>
      <c r="AG5" s="277">
        <v>44998</v>
      </c>
      <c r="AH5" s="278"/>
      <c r="AI5" s="277">
        <v>44999</v>
      </c>
      <c r="AJ5" s="278"/>
      <c r="AK5" s="277">
        <v>45000</v>
      </c>
      <c r="AL5" s="278"/>
      <c r="AM5" s="277">
        <v>45001</v>
      </c>
      <c r="AN5" s="278"/>
      <c r="AO5" s="277">
        <v>45002</v>
      </c>
      <c r="AP5" s="278"/>
      <c r="AQ5" s="279">
        <v>45003</v>
      </c>
      <c r="AR5" s="280"/>
      <c r="AS5" s="279">
        <v>45004</v>
      </c>
      <c r="AT5" s="280"/>
      <c r="AU5" s="277">
        <v>45005</v>
      </c>
      <c r="AV5" s="278"/>
      <c r="AW5" s="277">
        <v>45006</v>
      </c>
      <c r="AX5" s="278"/>
      <c r="AY5" s="277">
        <v>45007</v>
      </c>
      <c r="AZ5" s="278"/>
      <c r="BA5" s="277">
        <v>45008</v>
      </c>
      <c r="BB5" s="278"/>
      <c r="BC5" s="277">
        <v>45009</v>
      </c>
      <c r="BD5" s="278"/>
      <c r="BE5" s="279">
        <v>45010</v>
      </c>
      <c r="BF5" s="280"/>
      <c r="BG5" s="279">
        <v>45011</v>
      </c>
      <c r="BH5" s="280"/>
      <c r="BI5" s="277">
        <v>45012</v>
      </c>
      <c r="BJ5" s="278"/>
      <c r="BK5" s="277">
        <v>45013</v>
      </c>
      <c r="BL5" s="278"/>
      <c r="BM5" s="277">
        <v>45014</v>
      </c>
      <c r="BN5" s="278"/>
      <c r="BO5" s="277">
        <v>45015</v>
      </c>
      <c r="BP5" s="278"/>
      <c r="BQ5" s="277">
        <v>45016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174"/>
      <c r="BT7" s="175"/>
      <c r="BU7" s="175"/>
      <c r="BV7" s="175"/>
      <c r="BW7" s="175"/>
      <c r="BX7" s="175"/>
      <c r="BY7" s="175"/>
      <c r="BZ7" s="175"/>
      <c r="CA7" s="175"/>
      <c r="CB7" s="175"/>
      <c r="CC7" s="176"/>
    </row>
    <row r="8" spans="1:81" ht="15" customHeight="1" thickBot="1" x14ac:dyDescent="0.3">
      <c r="A8" s="276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132">
        <v>0</v>
      </c>
      <c r="J8" s="85" t="s">
        <v>40</v>
      </c>
      <c r="K8" s="84">
        <v>0</v>
      </c>
      <c r="L8" s="85" t="s">
        <v>40</v>
      </c>
      <c r="M8" s="80">
        <v>0</v>
      </c>
      <c r="N8" s="81" t="s">
        <v>40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238</v>
      </c>
      <c r="U8" s="65">
        <v>0</v>
      </c>
      <c r="V8" s="66" t="s">
        <v>253</v>
      </c>
      <c r="W8" s="65">
        <v>9</v>
      </c>
      <c r="X8" s="66" t="s">
        <v>238</v>
      </c>
      <c r="Y8" s="65">
        <v>9</v>
      </c>
      <c r="Z8" s="66" t="s">
        <v>238</v>
      </c>
      <c r="AA8" s="65">
        <v>9</v>
      </c>
      <c r="AB8" s="66" t="s">
        <v>238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238</v>
      </c>
      <c r="AI8" s="65">
        <v>9</v>
      </c>
      <c r="AJ8" s="66" t="s">
        <v>238</v>
      </c>
      <c r="AK8" s="65">
        <v>9</v>
      </c>
      <c r="AL8" s="66" t="s">
        <v>238</v>
      </c>
      <c r="AM8" s="65">
        <v>9</v>
      </c>
      <c r="AN8" s="66" t="s">
        <v>238</v>
      </c>
      <c r="AO8" s="65">
        <v>9</v>
      </c>
      <c r="AP8" s="66" t="s">
        <v>238</v>
      </c>
      <c r="AQ8" s="67">
        <v>0</v>
      </c>
      <c r="AR8" s="68" t="s">
        <v>34</v>
      </c>
      <c r="AS8" s="140">
        <v>0</v>
      </c>
      <c r="AT8" s="141" t="s">
        <v>34</v>
      </c>
      <c r="AU8" s="65">
        <v>9</v>
      </c>
      <c r="AV8" s="66" t="s">
        <v>238</v>
      </c>
      <c r="AW8" s="65">
        <v>9</v>
      </c>
      <c r="AX8" s="66" t="s">
        <v>238</v>
      </c>
      <c r="AY8" s="65">
        <v>9</v>
      </c>
      <c r="AZ8" s="66" t="s">
        <v>238</v>
      </c>
      <c r="BA8" s="65">
        <v>9</v>
      </c>
      <c r="BB8" s="66" t="s">
        <v>238</v>
      </c>
      <c r="BC8" s="65">
        <v>9</v>
      </c>
      <c r="BD8" s="66" t="s">
        <v>238</v>
      </c>
      <c r="BE8" s="67">
        <v>0</v>
      </c>
      <c r="BF8" s="68" t="s">
        <v>34</v>
      </c>
      <c r="BG8" s="67">
        <v>0</v>
      </c>
      <c r="BH8" s="68" t="s">
        <v>34</v>
      </c>
      <c r="BI8" s="65">
        <v>9</v>
      </c>
      <c r="BJ8" s="66" t="s">
        <v>238</v>
      </c>
      <c r="BK8" s="65">
        <v>9</v>
      </c>
      <c r="BL8" s="66" t="s">
        <v>238</v>
      </c>
      <c r="BM8" s="65">
        <v>9</v>
      </c>
      <c r="BN8" s="66" t="s">
        <v>238</v>
      </c>
      <c r="BO8" s="65">
        <v>9</v>
      </c>
      <c r="BP8" s="66" t="s">
        <v>238</v>
      </c>
      <c r="BQ8" s="65">
        <v>9</v>
      </c>
      <c r="BR8" s="66" t="s">
        <v>238</v>
      </c>
      <c r="BS8" s="177">
        <f t="shared" ref="BS8" si="0">COUNTIF(I8:BP8,"A")+COUNTIF(I8:BL8,"B")+COUNTIF(I8:BL8,"C")+COUNTIF(I8:BL8,"A1")+COUNTIF(I8:BL8,"B1")+ COUNTIF(I8:BL8,"A2")+COUNTIF(I8:BL8,"B2")+ COUNTIF(I8:BL8,"H")</f>
        <v>18</v>
      </c>
      <c r="BT8" s="71">
        <f t="shared" ref="BT8:BT39" ca="1" si="1">SUMIF($I$6:$BP$57,"Hn",I8:BP8)</f>
        <v>162</v>
      </c>
      <c r="BU8" s="71">
        <f>COUNTIF(I8:BP8,"De")+COUNTIF(I8:BL8,"Pc")+COUNTIF(I8:BL8,"Ad")+COUNTIF(I8:BL8,"Fa")</f>
        <v>9</v>
      </c>
      <c r="BV8" s="71">
        <f t="shared" ref="BV8" si="2">COUNTIF(I8:BP8,"Fa")</f>
        <v>0</v>
      </c>
      <c r="BW8" s="71">
        <f t="shared" ref="BW8" si="3">COUNTIF(I8:BP8,"Pc")</f>
        <v>1</v>
      </c>
      <c r="BX8" s="71">
        <f t="shared" ref="BX8" si="4">COUNTIF(I8:BP8,"Cn")</f>
        <v>0</v>
      </c>
      <c r="BY8" s="71">
        <f t="shared" ref="BY8" si="5">COUNTIF(I8:BP8,"Lm")</f>
        <v>0</v>
      </c>
      <c r="BZ8" s="71">
        <f t="shared" ref="BZ8" si="6">COUNTIF(I8:BP8,"Au")</f>
        <v>0</v>
      </c>
      <c r="CA8" s="71">
        <f>COUNTIF(I8:BP8,"Va")</f>
        <v>3</v>
      </c>
      <c r="CB8" s="71">
        <f>COUNTIF(I8:BP8,"Ad")</f>
        <v>0</v>
      </c>
      <c r="CC8" s="72">
        <f>COUNTIF(I8:BP8,"A")+COUNTIF(I8:BP8,"B")+COUNTIF(I8:BP8,"C")+COUNTIF(I8:BP8,"De")+COUNTIF(I8:BP8,"Pc")+COUNTIF(I8:BP8,"V")</f>
        <v>27</v>
      </c>
    </row>
    <row r="9" spans="1:81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9</v>
      </c>
      <c r="J9" s="85" t="s">
        <v>238</v>
      </c>
      <c r="K9" s="84">
        <v>9</v>
      </c>
      <c r="L9" s="85" t="s">
        <v>238</v>
      </c>
      <c r="M9" s="84">
        <v>9</v>
      </c>
      <c r="N9" s="85" t="s">
        <v>238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238</v>
      </c>
      <c r="U9" s="84">
        <v>0</v>
      </c>
      <c r="V9" s="66" t="s">
        <v>253</v>
      </c>
      <c r="W9" s="84">
        <v>9</v>
      </c>
      <c r="X9" s="85" t="s">
        <v>238</v>
      </c>
      <c r="Y9" s="84">
        <v>9</v>
      </c>
      <c r="Z9" s="85" t="s">
        <v>238</v>
      </c>
      <c r="AA9" s="84">
        <v>9</v>
      </c>
      <c r="AB9" s="85" t="s">
        <v>238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238</v>
      </c>
      <c r="AI9" s="84">
        <v>9</v>
      </c>
      <c r="AJ9" s="85" t="s">
        <v>238</v>
      </c>
      <c r="AK9" s="84">
        <v>9</v>
      </c>
      <c r="AL9" s="85" t="s">
        <v>238</v>
      </c>
      <c r="AM9" s="84">
        <v>9</v>
      </c>
      <c r="AN9" s="85" t="s">
        <v>238</v>
      </c>
      <c r="AO9" s="84">
        <v>9</v>
      </c>
      <c r="AP9" s="85" t="s">
        <v>238</v>
      </c>
      <c r="AQ9" s="78">
        <v>0</v>
      </c>
      <c r="AR9" s="79" t="s">
        <v>34</v>
      </c>
      <c r="AS9" s="143">
        <v>0</v>
      </c>
      <c r="AT9" s="144" t="s">
        <v>34</v>
      </c>
      <c r="AU9" s="84">
        <v>9</v>
      </c>
      <c r="AV9" s="85" t="s">
        <v>238</v>
      </c>
      <c r="AW9" s="84">
        <v>9</v>
      </c>
      <c r="AX9" s="85" t="s">
        <v>238</v>
      </c>
      <c r="AY9" s="84">
        <v>9</v>
      </c>
      <c r="AZ9" s="85" t="s">
        <v>238</v>
      </c>
      <c r="BA9" s="84">
        <v>9</v>
      </c>
      <c r="BB9" s="85" t="s">
        <v>238</v>
      </c>
      <c r="BC9" s="84">
        <v>9</v>
      </c>
      <c r="BD9" s="85" t="s">
        <v>238</v>
      </c>
      <c r="BE9" s="78">
        <v>0</v>
      </c>
      <c r="BF9" s="79" t="s">
        <v>34</v>
      </c>
      <c r="BG9" s="78">
        <v>0</v>
      </c>
      <c r="BH9" s="79" t="s">
        <v>34</v>
      </c>
      <c r="BI9" s="84">
        <v>9</v>
      </c>
      <c r="BJ9" s="85" t="s">
        <v>238</v>
      </c>
      <c r="BK9" s="84">
        <v>9</v>
      </c>
      <c r="BL9" s="85" t="s">
        <v>238</v>
      </c>
      <c r="BM9" s="84">
        <v>9</v>
      </c>
      <c r="BN9" s="85" t="s">
        <v>238</v>
      </c>
      <c r="BO9" s="84">
        <v>9</v>
      </c>
      <c r="BP9" s="85" t="s">
        <v>238</v>
      </c>
      <c r="BQ9" s="82">
        <v>0</v>
      </c>
      <c r="BR9" s="81" t="s">
        <v>251</v>
      </c>
      <c r="BS9" s="177">
        <f t="shared" ref="BS9:BS59" si="7">COUNTIF(I9:BP9,"A")+COUNTIF(I9:BL9,"B")+COUNTIF(I9:BL9,"C")+COUNTIF(I9:BL9,"A1")+COUNTIF(I9:BL9,"B1")+ COUNTIF(I9:BL9,"A2")+COUNTIF(I9:BL9,"B2")+ COUNTIF(I9:BL9,"H")</f>
        <v>21</v>
      </c>
      <c r="BT9" s="71">
        <f t="shared" ca="1" si="1"/>
        <v>189</v>
      </c>
      <c r="BU9" s="71">
        <f t="shared" ref="BU9:BU59" si="8">COUNTIF(I9:BP9,"De")+COUNTIF(I9:BL9,"Pc")+COUNTIF(I9:BL9,"Ad")+COUNTIF(I9:BL9,"Fa")</f>
        <v>9</v>
      </c>
      <c r="BV9" s="71">
        <f t="shared" ref="BV9:BV59" si="9">COUNTIF(I9:BP9,"Fa")</f>
        <v>0</v>
      </c>
      <c r="BW9" s="71">
        <f t="shared" ref="BW9:BW59" si="10">COUNTIF(I9:BP9,"Pc")</f>
        <v>1</v>
      </c>
      <c r="BX9" s="71">
        <f t="shared" ref="BX9:BX59" si="11">COUNTIF(I9:BP9,"Cn")</f>
        <v>0</v>
      </c>
      <c r="BY9" s="71">
        <f t="shared" ref="BY9:BY59" si="12">COUNTIF(I9:BP9,"Lm")</f>
        <v>0</v>
      </c>
      <c r="BZ9" s="71">
        <f t="shared" ref="BZ9:BZ59" si="13">COUNTIF(I9:BP9,"Au")</f>
        <v>0</v>
      </c>
      <c r="CA9" s="71">
        <f t="shared" ref="CA9:CA59" si="14">COUNTIF(I9:BP9,"Va")</f>
        <v>0</v>
      </c>
      <c r="CB9" s="71">
        <f t="shared" ref="CB9:CB59" si="15">COUNTIF(I9:BP9,"Ad")</f>
        <v>0</v>
      </c>
      <c r="CC9" s="72">
        <f t="shared" ref="CC9:CC59" si="16">COUNTIF(I9:BP9,"A")+COUNTIF(I9:BP9,"B")+COUNTIF(I9:BP9,"C")+COUNTIF(I9:BP9,"De")+COUNTIF(I9:BP9,"Pc")+COUNTIF(I9:BP9,"V")</f>
        <v>30</v>
      </c>
    </row>
    <row r="10" spans="1:81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238</v>
      </c>
      <c r="K10" s="84">
        <v>9</v>
      </c>
      <c r="L10" s="85" t="s">
        <v>238</v>
      </c>
      <c r="M10" s="84">
        <v>9</v>
      </c>
      <c r="N10" s="85" t="s">
        <v>238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238</v>
      </c>
      <c r="U10" s="84">
        <v>9</v>
      </c>
      <c r="V10" s="85" t="s">
        <v>238</v>
      </c>
      <c r="W10" s="84">
        <v>9</v>
      </c>
      <c r="X10" s="85" t="s">
        <v>238</v>
      </c>
      <c r="Y10" s="84">
        <v>9</v>
      </c>
      <c r="Z10" s="85" t="s">
        <v>238</v>
      </c>
      <c r="AA10" s="84">
        <v>9</v>
      </c>
      <c r="AB10" s="85" t="s">
        <v>238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238</v>
      </c>
      <c r="AI10" s="84">
        <v>9</v>
      </c>
      <c r="AJ10" s="85" t="s">
        <v>238</v>
      </c>
      <c r="AK10" s="84">
        <v>9</v>
      </c>
      <c r="AL10" s="85" t="s">
        <v>238</v>
      </c>
      <c r="AM10" s="84">
        <v>9</v>
      </c>
      <c r="AN10" s="85" t="s">
        <v>238</v>
      </c>
      <c r="AO10" s="84">
        <v>9</v>
      </c>
      <c r="AP10" s="85" t="s">
        <v>238</v>
      </c>
      <c r="AQ10" s="78">
        <v>0</v>
      </c>
      <c r="AR10" s="79" t="s">
        <v>34</v>
      </c>
      <c r="AS10" s="143">
        <v>0</v>
      </c>
      <c r="AT10" s="144" t="s">
        <v>34</v>
      </c>
      <c r="AU10" s="84">
        <v>9</v>
      </c>
      <c r="AV10" s="85" t="s">
        <v>238</v>
      </c>
      <c r="AW10" s="84">
        <v>9</v>
      </c>
      <c r="AX10" s="85" t="s">
        <v>238</v>
      </c>
      <c r="AY10" s="84">
        <v>9</v>
      </c>
      <c r="AZ10" s="85" t="s">
        <v>238</v>
      </c>
      <c r="BA10" s="84">
        <v>9</v>
      </c>
      <c r="BB10" s="85" t="s">
        <v>238</v>
      </c>
      <c r="BC10" s="84">
        <v>9</v>
      </c>
      <c r="BD10" s="85" t="s">
        <v>238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238</v>
      </c>
      <c r="BK10" s="84">
        <v>9</v>
      </c>
      <c r="BL10" s="85" t="s">
        <v>238</v>
      </c>
      <c r="BM10" s="84">
        <v>9</v>
      </c>
      <c r="BN10" s="85" t="s">
        <v>238</v>
      </c>
      <c r="BO10" s="84">
        <v>9</v>
      </c>
      <c r="BP10" s="85" t="s">
        <v>238</v>
      </c>
      <c r="BQ10" s="84">
        <v>9</v>
      </c>
      <c r="BR10" s="85" t="s">
        <v>238</v>
      </c>
      <c r="BS10" s="177">
        <f t="shared" si="7"/>
        <v>22</v>
      </c>
      <c r="BT10" s="71">
        <f t="shared" ca="1" si="1"/>
        <v>198</v>
      </c>
      <c r="BU10" s="71">
        <f t="shared" si="8"/>
        <v>8</v>
      </c>
      <c r="BV10" s="71">
        <f t="shared" si="9"/>
        <v>0</v>
      </c>
      <c r="BW10" s="71">
        <f t="shared" si="10"/>
        <v>0</v>
      </c>
      <c r="BX10" s="71">
        <f t="shared" si="11"/>
        <v>0</v>
      </c>
      <c r="BY10" s="71">
        <f t="shared" si="12"/>
        <v>0</v>
      </c>
      <c r="BZ10" s="71">
        <f t="shared" si="13"/>
        <v>0</v>
      </c>
      <c r="CA10" s="71">
        <f t="shared" si="14"/>
        <v>0</v>
      </c>
      <c r="CB10" s="71">
        <f t="shared" si="15"/>
        <v>0</v>
      </c>
      <c r="CC10" s="72">
        <f t="shared" si="16"/>
        <v>30</v>
      </c>
    </row>
    <row r="11" spans="1:81" ht="15" customHeight="1" thickBot="1" x14ac:dyDescent="0.3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238</v>
      </c>
      <c r="K11" s="84">
        <v>9</v>
      </c>
      <c r="L11" s="85" t="s">
        <v>238</v>
      </c>
      <c r="M11" s="84">
        <v>9</v>
      </c>
      <c r="N11" s="85" t="s">
        <v>238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238</v>
      </c>
      <c r="U11" s="84">
        <v>9</v>
      </c>
      <c r="V11" s="85" t="s">
        <v>238</v>
      </c>
      <c r="W11" s="84">
        <v>9</v>
      </c>
      <c r="X11" s="85" t="s">
        <v>238</v>
      </c>
      <c r="Y11" s="84">
        <v>9</v>
      </c>
      <c r="Z11" s="85" t="s">
        <v>238</v>
      </c>
      <c r="AA11" s="84">
        <v>9</v>
      </c>
      <c r="AB11" s="85" t="s">
        <v>238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0</v>
      </c>
      <c r="AH11" s="85" t="s">
        <v>253</v>
      </c>
      <c r="AI11" s="84">
        <v>9</v>
      </c>
      <c r="AJ11" s="85" t="s">
        <v>238</v>
      </c>
      <c r="AK11" s="84">
        <v>9</v>
      </c>
      <c r="AL11" s="85" t="s">
        <v>238</v>
      </c>
      <c r="AM11" s="84">
        <v>9</v>
      </c>
      <c r="AN11" s="85" t="s">
        <v>238</v>
      </c>
      <c r="AO11" s="84">
        <v>9</v>
      </c>
      <c r="AP11" s="85" t="s">
        <v>238</v>
      </c>
      <c r="AQ11" s="78">
        <v>0</v>
      </c>
      <c r="AR11" s="79" t="s">
        <v>34</v>
      </c>
      <c r="AS11" s="143">
        <v>0</v>
      </c>
      <c r="AT11" s="144" t="s">
        <v>34</v>
      </c>
      <c r="AU11" s="84">
        <v>9</v>
      </c>
      <c r="AV11" s="85" t="s">
        <v>238</v>
      </c>
      <c r="AW11" s="84">
        <v>9</v>
      </c>
      <c r="AX11" s="85" t="s">
        <v>238</v>
      </c>
      <c r="AY11" s="84">
        <v>9</v>
      </c>
      <c r="AZ11" s="85" t="s">
        <v>238</v>
      </c>
      <c r="BA11" s="84">
        <v>9</v>
      </c>
      <c r="BB11" s="85" t="s">
        <v>238</v>
      </c>
      <c r="BC11" s="84">
        <v>9</v>
      </c>
      <c r="BD11" s="85" t="s">
        <v>238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238</v>
      </c>
      <c r="BK11" s="84">
        <v>9</v>
      </c>
      <c r="BL11" s="85" t="s">
        <v>238</v>
      </c>
      <c r="BM11" s="84">
        <v>9</v>
      </c>
      <c r="BN11" s="85" t="s">
        <v>238</v>
      </c>
      <c r="BO11" s="84">
        <v>9</v>
      </c>
      <c r="BP11" s="85" t="s">
        <v>238</v>
      </c>
      <c r="BQ11" s="84">
        <v>9</v>
      </c>
      <c r="BR11" s="85" t="s">
        <v>238</v>
      </c>
      <c r="BS11" s="177">
        <f t="shared" si="7"/>
        <v>21</v>
      </c>
      <c r="BT11" s="71">
        <f t="shared" ca="1" si="1"/>
        <v>189</v>
      </c>
      <c r="BU11" s="71">
        <f t="shared" si="8"/>
        <v>9</v>
      </c>
      <c r="BV11" s="71">
        <f t="shared" si="9"/>
        <v>0</v>
      </c>
      <c r="BW11" s="71">
        <f t="shared" si="10"/>
        <v>1</v>
      </c>
      <c r="BX11" s="71">
        <f t="shared" si="11"/>
        <v>0</v>
      </c>
      <c r="BY11" s="71">
        <f t="shared" si="12"/>
        <v>0</v>
      </c>
      <c r="BZ11" s="71">
        <f t="shared" si="13"/>
        <v>0</v>
      </c>
      <c r="CA11" s="71">
        <f t="shared" si="14"/>
        <v>0</v>
      </c>
      <c r="CB11" s="71">
        <f t="shared" si="15"/>
        <v>0</v>
      </c>
      <c r="CC11" s="72">
        <f t="shared" si="16"/>
        <v>30</v>
      </c>
    </row>
    <row r="12" spans="1:81" ht="15" customHeight="1" x14ac:dyDescent="0.25">
      <c r="A12" s="276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238</v>
      </c>
      <c r="K12" s="84">
        <v>9</v>
      </c>
      <c r="L12" s="85" t="s">
        <v>238</v>
      </c>
      <c r="M12" s="84">
        <v>9</v>
      </c>
      <c r="N12" s="85" t="s">
        <v>238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238</v>
      </c>
      <c r="U12" s="84">
        <v>9</v>
      </c>
      <c r="V12" s="85" t="s">
        <v>238</v>
      </c>
      <c r="W12" s="82">
        <v>0</v>
      </c>
      <c r="X12" s="66" t="s">
        <v>253</v>
      </c>
      <c r="Y12" s="84">
        <v>9</v>
      </c>
      <c r="Z12" s="85" t="s">
        <v>238</v>
      </c>
      <c r="AA12" s="84">
        <v>9</v>
      </c>
      <c r="AB12" s="85" t="s">
        <v>238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238</v>
      </c>
      <c r="AI12" s="84">
        <v>9</v>
      </c>
      <c r="AJ12" s="85" t="s">
        <v>238</v>
      </c>
      <c r="AK12" s="84">
        <v>9</v>
      </c>
      <c r="AL12" s="85" t="s">
        <v>238</v>
      </c>
      <c r="AM12" s="84">
        <v>9</v>
      </c>
      <c r="AN12" s="85" t="s">
        <v>238</v>
      </c>
      <c r="AO12" s="84">
        <v>9</v>
      </c>
      <c r="AP12" s="85" t="s">
        <v>238</v>
      </c>
      <c r="AQ12" s="78">
        <v>0</v>
      </c>
      <c r="AR12" s="79" t="s">
        <v>34</v>
      </c>
      <c r="AS12" s="143">
        <v>0</v>
      </c>
      <c r="AT12" s="144" t="s">
        <v>34</v>
      </c>
      <c r="AU12" s="84">
        <v>9</v>
      </c>
      <c r="AV12" s="85" t="s">
        <v>238</v>
      </c>
      <c r="AW12" s="84">
        <v>9</v>
      </c>
      <c r="AX12" s="85" t="s">
        <v>238</v>
      </c>
      <c r="AY12" s="84">
        <v>9</v>
      </c>
      <c r="AZ12" s="85" t="s">
        <v>238</v>
      </c>
      <c r="BA12" s="84">
        <v>9</v>
      </c>
      <c r="BB12" s="85" t="s">
        <v>238</v>
      </c>
      <c r="BC12" s="84">
        <v>9</v>
      </c>
      <c r="BD12" s="85" t="s">
        <v>238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238</v>
      </c>
      <c r="BK12" s="84">
        <v>9</v>
      </c>
      <c r="BL12" s="85" t="s">
        <v>238</v>
      </c>
      <c r="BM12" s="84">
        <v>9</v>
      </c>
      <c r="BN12" s="85" t="s">
        <v>238</v>
      </c>
      <c r="BO12" s="84">
        <v>9</v>
      </c>
      <c r="BP12" s="85" t="s">
        <v>238</v>
      </c>
      <c r="BQ12" s="84">
        <v>9</v>
      </c>
      <c r="BR12" s="85" t="s">
        <v>238</v>
      </c>
      <c r="BS12" s="177">
        <f t="shared" si="7"/>
        <v>21</v>
      </c>
      <c r="BT12" s="71">
        <f t="shared" ca="1" si="1"/>
        <v>189</v>
      </c>
      <c r="BU12" s="71">
        <f t="shared" si="8"/>
        <v>9</v>
      </c>
      <c r="BV12" s="71">
        <f t="shared" si="9"/>
        <v>0</v>
      </c>
      <c r="BW12" s="71">
        <f t="shared" si="10"/>
        <v>1</v>
      </c>
      <c r="BX12" s="71">
        <f t="shared" si="11"/>
        <v>0</v>
      </c>
      <c r="BY12" s="71">
        <f t="shared" si="12"/>
        <v>0</v>
      </c>
      <c r="BZ12" s="71">
        <f t="shared" si="13"/>
        <v>0</v>
      </c>
      <c r="CA12" s="71">
        <f t="shared" si="14"/>
        <v>0</v>
      </c>
      <c r="CB12" s="71">
        <f t="shared" si="15"/>
        <v>0</v>
      </c>
      <c r="CC12" s="72">
        <f t="shared" si="16"/>
        <v>30</v>
      </c>
    </row>
    <row r="13" spans="1:81" ht="15" customHeight="1" x14ac:dyDescent="0.25">
      <c r="A13" s="276"/>
      <c r="B13" s="73">
        <v>6</v>
      </c>
      <c r="C13" s="74" t="s">
        <v>236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238</v>
      </c>
      <c r="K13" s="84">
        <v>9</v>
      </c>
      <c r="L13" s="85" t="s">
        <v>238</v>
      </c>
      <c r="M13" s="84">
        <v>9</v>
      </c>
      <c r="N13" s="85" t="s">
        <v>238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238</v>
      </c>
      <c r="U13" s="84">
        <v>9</v>
      </c>
      <c r="V13" s="85" t="s">
        <v>238</v>
      </c>
      <c r="W13" s="84">
        <v>9</v>
      </c>
      <c r="X13" s="85" t="s">
        <v>238</v>
      </c>
      <c r="Y13" s="84">
        <v>9</v>
      </c>
      <c r="Z13" s="85" t="s">
        <v>238</v>
      </c>
      <c r="AA13" s="84">
        <v>9</v>
      </c>
      <c r="AB13" s="85" t="s">
        <v>238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238</v>
      </c>
      <c r="AI13" s="84">
        <v>9</v>
      </c>
      <c r="AJ13" s="85" t="s">
        <v>238</v>
      </c>
      <c r="AK13" s="84">
        <v>9</v>
      </c>
      <c r="AL13" s="85" t="s">
        <v>238</v>
      </c>
      <c r="AM13" s="84">
        <v>9</v>
      </c>
      <c r="AN13" s="85" t="s">
        <v>238</v>
      </c>
      <c r="AO13" s="84">
        <v>9</v>
      </c>
      <c r="AP13" s="85" t="s">
        <v>238</v>
      </c>
      <c r="AQ13" s="78">
        <v>0</v>
      </c>
      <c r="AR13" s="79" t="s">
        <v>34</v>
      </c>
      <c r="AS13" s="143">
        <v>0</v>
      </c>
      <c r="AT13" s="144" t="s">
        <v>34</v>
      </c>
      <c r="AU13" s="84">
        <v>9</v>
      </c>
      <c r="AV13" s="85" t="s">
        <v>238</v>
      </c>
      <c r="AW13" s="84">
        <v>9</v>
      </c>
      <c r="AX13" s="85" t="s">
        <v>238</v>
      </c>
      <c r="AY13" s="84">
        <v>9</v>
      </c>
      <c r="AZ13" s="85" t="s">
        <v>238</v>
      </c>
      <c r="BA13" s="84">
        <v>9</v>
      </c>
      <c r="BB13" s="85" t="s">
        <v>238</v>
      </c>
      <c r="BC13" s="84">
        <v>9</v>
      </c>
      <c r="BD13" s="85" t="s">
        <v>238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238</v>
      </c>
      <c r="BK13" s="84">
        <v>9</v>
      </c>
      <c r="BL13" s="85" t="s">
        <v>238</v>
      </c>
      <c r="BM13" s="84">
        <v>9</v>
      </c>
      <c r="BN13" s="85" t="s">
        <v>238</v>
      </c>
      <c r="BO13" s="86">
        <v>0</v>
      </c>
      <c r="BP13" s="81" t="s">
        <v>251</v>
      </c>
      <c r="BQ13" s="84">
        <v>9</v>
      </c>
      <c r="BR13" s="85" t="s">
        <v>238</v>
      </c>
      <c r="BS13" s="177">
        <f t="shared" si="7"/>
        <v>21</v>
      </c>
      <c r="BT13" s="71">
        <f t="shared" ca="1" si="1"/>
        <v>189</v>
      </c>
      <c r="BU13" s="71">
        <f t="shared" si="8"/>
        <v>8</v>
      </c>
      <c r="BV13" s="71">
        <f t="shared" si="9"/>
        <v>0</v>
      </c>
      <c r="BW13" s="71">
        <f t="shared" si="10"/>
        <v>0</v>
      </c>
      <c r="BX13" s="71">
        <f t="shared" si="11"/>
        <v>0</v>
      </c>
      <c r="BY13" s="71">
        <f t="shared" si="12"/>
        <v>0</v>
      </c>
      <c r="BZ13" s="71">
        <f t="shared" si="13"/>
        <v>0</v>
      </c>
      <c r="CA13" s="71">
        <f t="shared" si="14"/>
        <v>0</v>
      </c>
      <c r="CB13" s="71">
        <f t="shared" si="15"/>
        <v>1</v>
      </c>
      <c r="CC13" s="72">
        <f t="shared" si="16"/>
        <v>29</v>
      </c>
    </row>
    <row r="14" spans="1:81" ht="15" customHeight="1" thickBot="1" x14ac:dyDescent="0.3">
      <c r="A14" s="276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238</v>
      </c>
      <c r="K14" s="84">
        <v>9</v>
      </c>
      <c r="L14" s="85" t="s">
        <v>238</v>
      </c>
      <c r="M14" s="84">
        <v>9</v>
      </c>
      <c r="N14" s="85" t="s">
        <v>238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238</v>
      </c>
      <c r="U14" s="84">
        <v>9</v>
      </c>
      <c r="V14" s="85" t="s">
        <v>238</v>
      </c>
      <c r="W14" s="84">
        <v>9</v>
      </c>
      <c r="X14" s="85" t="s">
        <v>238</v>
      </c>
      <c r="Y14" s="84">
        <v>9</v>
      </c>
      <c r="Z14" s="85" t="s">
        <v>238</v>
      </c>
      <c r="AA14" s="84">
        <v>9</v>
      </c>
      <c r="AB14" s="85" t="s">
        <v>238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238</v>
      </c>
      <c r="AI14" s="84">
        <v>9</v>
      </c>
      <c r="AJ14" s="85" t="s">
        <v>238</v>
      </c>
      <c r="AK14" s="84">
        <v>9</v>
      </c>
      <c r="AL14" s="85" t="s">
        <v>238</v>
      </c>
      <c r="AM14" s="84">
        <v>9</v>
      </c>
      <c r="AN14" s="85" t="s">
        <v>238</v>
      </c>
      <c r="AO14" s="84">
        <v>9</v>
      </c>
      <c r="AP14" s="85" t="s">
        <v>238</v>
      </c>
      <c r="AQ14" s="78">
        <v>0</v>
      </c>
      <c r="AR14" s="79" t="s">
        <v>34</v>
      </c>
      <c r="AS14" s="143">
        <v>0</v>
      </c>
      <c r="AT14" s="144" t="s">
        <v>34</v>
      </c>
      <c r="AU14" s="84">
        <v>9</v>
      </c>
      <c r="AV14" s="85" t="s">
        <v>238</v>
      </c>
      <c r="AW14" s="84">
        <v>9</v>
      </c>
      <c r="AX14" s="85" t="s">
        <v>238</v>
      </c>
      <c r="AY14" s="84">
        <v>9</v>
      </c>
      <c r="AZ14" s="85" t="s">
        <v>238</v>
      </c>
      <c r="BA14" s="84">
        <v>9</v>
      </c>
      <c r="BB14" s="85" t="s">
        <v>238</v>
      </c>
      <c r="BC14" s="84">
        <v>9</v>
      </c>
      <c r="BD14" s="85" t="s">
        <v>238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238</v>
      </c>
      <c r="BK14" s="84">
        <v>9</v>
      </c>
      <c r="BL14" s="85" t="s">
        <v>238</v>
      </c>
      <c r="BM14" s="84">
        <v>9</v>
      </c>
      <c r="BN14" s="85" t="s">
        <v>238</v>
      </c>
      <c r="BO14" s="84">
        <v>9</v>
      </c>
      <c r="BP14" s="85" t="s">
        <v>238</v>
      </c>
      <c r="BQ14" s="84">
        <v>9</v>
      </c>
      <c r="BR14" s="85" t="s">
        <v>238</v>
      </c>
      <c r="BS14" s="177">
        <f t="shared" si="7"/>
        <v>22</v>
      </c>
      <c r="BT14" s="71">
        <f t="shared" ca="1" si="1"/>
        <v>198</v>
      </c>
      <c r="BU14" s="71">
        <f t="shared" si="8"/>
        <v>8</v>
      </c>
      <c r="BV14" s="71">
        <f t="shared" si="9"/>
        <v>0</v>
      </c>
      <c r="BW14" s="71">
        <f t="shared" si="10"/>
        <v>0</v>
      </c>
      <c r="BX14" s="71">
        <f t="shared" si="11"/>
        <v>0</v>
      </c>
      <c r="BY14" s="71">
        <f t="shared" si="12"/>
        <v>0</v>
      </c>
      <c r="BZ14" s="71">
        <f t="shared" si="13"/>
        <v>0</v>
      </c>
      <c r="CA14" s="71">
        <f t="shared" si="14"/>
        <v>0</v>
      </c>
      <c r="CB14" s="71">
        <f t="shared" si="15"/>
        <v>0</v>
      </c>
      <c r="CC14" s="72">
        <f t="shared" si="16"/>
        <v>30</v>
      </c>
    </row>
    <row r="15" spans="1:81" ht="15" customHeight="1" x14ac:dyDescent="0.25">
      <c r="A15" s="276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238</v>
      </c>
      <c r="K15" s="84">
        <v>9</v>
      </c>
      <c r="L15" s="85" t="s">
        <v>238</v>
      </c>
      <c r="M15" s="84">
        <v>9</v>
      </c>
      <c r="N15" s="85" t="s">
        <v>238</v>
      </c>
      <c r="O15" s="78">
        <v>0</v>
      </c>
      <c r="P15" s="79" t="s">
        <v>34</v>
      </c>
      <c r="Q15" s="78">
        <v>0</v>
      </c>
      <c r="R15" s="79" t="s">
        <v>34</v>
      </c>
      <c r="S15" s="84">
        <v>9</v>
      </c>
      <c r="T15" s="85" t="s">
        <v>238</v>
      </c>
      <c r="U15" s="84">
        <v>9</v>
      </c>
      <c r="V15" s="85" t="s">
        <v>238</v>
      </c>
      <c r="W15" s="82">
        <v>0</v>
      </c>
      <c r="X15" s="66" t="s">
        <v>253</v>
      </c>
      <c r="Y15" s="84">
        <v>9</v>
      </c>
      <c r="Z15" s="85" t="s">
        <v>238</v>
      </c>
      <c r="AA15" s="84">
        <v>9</v>
      </c>
      <c r="AB15" s="85" t="s">
        <v>238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9</v>
      </c>
      <c r="AH15" s="85" t="s">
        <v>238</v>
      </c>
      <c r="AI15" s="84">
        <v>9</v>
      </c>
      <c r="AJ15" s="85" t="s">
        <v>238</v>
      </c>
      <c r="AK15" s="84">
        <v>9</v>
      </c>
      <c r="AL15" s="85" t="s">
        <v>238</v>
      </c>
      <c r="AM15" s="84">
        <v>9</v>
      </c>
      <c r="AN15" s="85" t="s">
        <v>238</v>
      </c>
      <c r="AO15" s="84">
        <v>9</v>
      </c>
      <c r="AP15" s="85" t="s">
        <v>238</v>
      </c>
      <c r="AQ15" s="78">
        <v>0</v>
      </c>
      <c r="AR15" s="79" t="s">
        <v>34</v>
      </c>
      <c r="AS15" s="143">
        <v>0</v>
      </c>
      <c r="AT15" s="144" t="s">
        <v>34</v>
      </c>
      <c r="AU15" s="84">
        <v>9</v>
      </c>
      <c r="AV15" s="85" t="s">
        <v>238</v>
      </c>
      <c r="AW15" s="84">
        <v>9</v>
      </c>
      <c r="AX15" s="85" t="s">
        <v>238</v>
      </c>
      <c r="AY15" s="84">
        <v>9</v>
      </c>
      <c r="AZ15" s="85" t="s">
        <v>238</v>
      </c>
      <c r="BA15" s="84">
        <v>9</v>
      </c>
      <c r="BB15" s="85" t="s">
        <v>238</v>
      </c>
      <c r="BC15" s="84">
        <v>9</v>
      </c>
      <c r="BD15" s="85" t="s">
        <v>238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238</v>
      </c>
      <c r="BK15" s="84">
        <v>9</v>
      </c>
      <c r="BL15" s="85" t="s">
        <v>238</v>
      </c>
      <c r="BM15" s="84">
        <v>9</v>
      </c>
      <c r="BN15" s="85" t="s">
        <v>238</v>
      </c>
      <c r="BO15" s="84">
        <v>9</v>
      </c>
      <c r="BP15" s="85" t="s">
        <v>238</v>
      </c>
      <c r="BQ15" s="84">
        <v>9</v>
      </c>
      <c r="BR15" s="85" t="s">
        <v>238</v>
      </c>
      <c r="BS15" s="177">
        <f t="shared" si="7"/>
        <v>21</v>
      </c>
      <c r="BT15" s="71">
        <f t="shared" ca="1" si="1"/>
        <v>189</v>
      </c>
      <c r="BU15" s="71">
        <f t="shared" si="8"/>
        <v>9</v>
      </c>
      <c r="BV15" s="71">
        <f t="shared" si="9"/>
        <v>0</v>
      </c>
      <c r="BW15" s="71">
        <f t="shared" si="10"/>
        <v>1</v>
      </c>
      <c r="BX15" s="71">
        <f t="shared" si="11"/>
        <v>0</v>
      </c>
      <c r="BY15" s="71">
        <f t="shared" si="12"/>
        <v>0</v>
      </c>
      <c r="BZ15" s="71">
        <f t="shared" si="13"/>
        <v>0</v>
      </c>
      <c r="CA15" s="71">
        <f t="shared" si="14"/>
        <v>0</v>
      </c>
      <c r="CB15" s="71">
        <f t="shared" si="15"/>
        <v>0</v>
      </c>
      <c r="CC15" s="72">
        <f t="shared" si="16"/>
        <v>30</v>
      </c>
    </row>
    <row r="16" spans="1:81" x14ac:dyDescent="0.25">
      <c r="A16" s="276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238</v>
      </c>
      <c r="K16" s="84">
        <v>9</v>
      </c>
      <c r="L16" s="85" t="s">
        <v>238</v>
      </c>
      <c r="M16" s="84">
        <v>9</v>
      </c>
      <c r="N16" s="85" t="s">
        <v>238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238</v>
      </c>
      <c r="U16" s="84">
        <v>9</v>
      </c>
      <c r="V16" s="85" t="s">
        <v>238</v>
      </c>
      <c r="W16" s="84">
        <v>9</v>
      </c>
      <c r="X16" s="85" t="s">
        <v>238</v>
      </c>
      <c r="Y16" s="84">
        <v>9</v>
      </c>
      <c r="Z16" s="85" t="s">
        <v>238</v>
      </c>
      <c r="AA16" s="84">
        <v>9</v>
      </c>
      <c r="AB16" s="85" t="s">
        <v>238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238</v>
      </c>
      <c r="AI16" s="84">
        <v>9</v>
      </c>
      <c r="AJ16" s="136" t="s">
        <v>238</v>
      </c>
      <c r="AK16" s="84">
        <v>9</v>
      </c>
      <c r="AL16" s="85" t="s">
        <v>238</v>
      </c>
      <c r="AM16" s="84">
        <v>9</v>
      </c>
      <c r="AN16" s="85" t="s">
        <v>238</v>
      </c>
      <c r="AO16" s="84">
        <v>9</v>
      </c>
      <c r="AP16" s="85" t="s">
        <v>238</v>
      </c>
      <c r="AQ16" s="78">
        <v>0</v>
      </c>
      <c r="AR16" s="79" t="s">
        <v>34</v>
      </c>
      <c r="AS16" s="143">
        <v>0</v>
      </c>
      <c r="AT16" s="144" t="s">
        <v>34</v>
      </c>
      <c r="AU16" s="84">
        <v>9</v>
      </c>
      <c r="AV16" s="85" t="s">
        <v>238</v>
      </c>
      <c r="AW16" s="84">
        <v>9</v>
      </c>
      <c r="AX16" s="85" t="s">
        <v>238</v>
      </c>
      <c r="AY16" s="84">
        <v>9</v>
      </c>
      <c r="AZ16" s="85" t="s">
        <v>238</v>
      </c>
      <c r="BA16" s="84">
        <v>9</v>
      </c>
      <c r="BB16" s="85" t="s">
        <v>238</v>
      </c>
      <c r="BC16" s="84">
        <v>9</v>
      </c>
      <c r="BD16" s="85" t="s">
        <v>238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238</v>
      </c>
      <c r="BK16" s="84">
        <v>0</v>
      </c>
      <c r="BL16" s="85" t="s">
        <v>237</v>
      </c>
      <c r="BM16" s="145">
        <v>0</v>
      </c>
      <c r="BN16" s="85" t="s">
        <v>237</v>
      </c>
      <c r="BO16" s="84">
        <v>0</v>
      </c>
      <c r="BP16" s="85" t="s">
        <v>237</v>
      </c>
      <c r="BQ16" s="82">
        <v>0</v>
      </c>
      <c r="BR16" s="83" t="s">
        <v>237</v>
      </c>
      <c r="BS16" s="177">
        <f t="shared" si="7"/>
        <v>19</v>
      </c>
      <c r="BT16" s="71">
        <f t="shared" ca="1" si="1"/>
        <v>171</v>
      </c>
      <c r="BU16" s="71">
        <f t="shared" si="8"/>
        <v>8</v>
      </c>
      <c r="BV16" s="71">
        <f t="shared" si="9"/>
        <v>0</v>
      </c>
      <c r="BW16" s="71">
        <f t="shared" si="10"/>
        <v>0</v>
      </c>
      <c r="BX16" s="71">
        <f t="shared" si="11"/>
        <v>0</v>
      </c>
      <c r="BY16" s="71">
        <f t="shared" si="12"/>
        <v>3</v>
      </c>
      <c r="BZ16" s="71">
        <f t="shared" si="13"/>
        <v>0</v>
      </c>
      <c r="CA16" s="71">
        <f t="shared" si="14"/>
        <v>0</v>
      </c>
      <c r="CB16" s="71">
        <f t="shared" si="15"/>
        <v>0</v>
      </c>
      <c r="CC16" s="72">
        <f t="shared" si="16"/>
        <v>27</v>
      </c>
    </row>
    <row r="17" spans="1:81" ht="15" customHeight="1" x14ac:dyDescent="0.25">
      <c r="A17" s="276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238</v>
      </c>
      <c r="K17" s="84">
        <v>9</v>
      </c>
      <c r="L17" s="85" t="s">
        <v>238</v>
      </c>
      <c r="M17" s="84">
        <v>9</v>
      </c>
      <c r="N17" s="85" t="s">
        <v>238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238</v>
      </c>
      <c r="U17" s="84">
        <v>9</v>
      </c>
      <c r="V17" s="85" t="s">
        <v>238</v>
      </c>
      <c r="W17" s="84">
        <v>9</v>
      </c>
      <c r="X17" s="85" t="s">
        <v>238</v>
      </c>
      <c r="Y17" s="84">
        <v>9</v>
      </c>
      <c r="Z17" s="85" t="s">
        <v>238</v>
      </c>
      <c r="AA17" s="84">
        <v>9</v>
      </c>
      <c r="AB17" s="85" t="s">
        <v>238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238</v>
      </c>
      <c r="AI17" s="84">
        <v>0</v>
      </c>
      <c r="AJ17" s="85" t="s">
        <v>253</v>
      </c>
      <c r="AK17" s="84">
        <v>9</v>
      </c>
      <c r="AL17" s="136" t="s">
        <v>238</v>
      </c>
      <c r="AM17" s="84">
        <v>9</v>
      </c>
      <c r="AN17" s="85" t="s">
        <v>238</v>
      </c>
      <c r="AO17" s="84">
        <v>9</v>
      </c>
      <c r="AP17" s="85" t="s">
        <v>238</v>
      </c>
      <c r="AQ17" s="78">
        <v>0</v>
      </c>
      <c r="AR17" s="79" t="s">
        <v>34</v>
      </c>
      <c r="AS17" s="143">
        <v>0</v>
      </c>
      <c r="AT17" s="144" t="s">
        <v>34</v>
      </c>
      <c r="AU17" s="84">
        <v>9</v>
      </c>
      <c r="AV17" s="85" t="s">
        <v>238</v>
      </c>
      <c r="AW17" s="84">
        <v>9</v>
      </c>
      <c r="AX17" s="85" t="s">
        <v>238</v>
      </c>
      <c r="AY17" s="84">
        <v>9</v>
      </c>
      <c r="AZ17" s="85" t="s">
        <v>238</v>
      </c>
      <c r="BA17" s="84">
        <v>9</v>
      </c>
      <c r="BB17" s="85" t="s">
        <v>238</v>
      </c>
      <c r="BC17" s="84">
        <v>9</v>
      </c>
      <c r="BD17" s="85" t="s">
        <v>238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9</v>
      </c>
      <c r="BJ17" s="85" t="s">
        <v>238</v>
      </c>
      <c r="BK17" s="84">
        <v>9</v>
      </c>
      <c r="BL17" s="85" t="s">
        <v>238</v>
      </c>
      <c r="BM17" s="84">
        <v>9</v>
      </c>
      <c r="BN17" s="85" t="s">
        <v>238</v>
      </c>
      <c r="BO17" s="84">
        <v>9</v>
      </c>
      <c r="BP17" s="85" t="s">
        <v>238</v>
      </c>
      <c r="BQ17" s="84">
        <v>9</v>
      </c>
      <c r="BR17" s="85" t="s">
        <v>238</v>
      </c>
      <c r="BS17" s="177">
        <f t="shared" si="7"/>
        <v>21</v>
      </c>
      <c r="BT17" s="71">
        <f t="shared" ca="1" si="1"/>
        <v>189</v>
      </c>
      <c r="BU17" s="71">
        <f t="shared" si="8"/>
        <v>9</v>
      </c>
      <c r="BV17" s="71">
        <f t="shared" si="9"/>
        <v>0</v>
      </c>
      <c r="BW17" s="71">
        <f t="shared" si="10"/>
        <v>1</v>
      </c>
      <c r="BX17" s="71">
        <f t="shared" si="11"/>
        <v>0</v>
      </c>
      <c r="BY17" s="71">
        <f t="shared" si="12"/>
        <v>0</v>
      </c>
      <c r="BZ17" s="71">
        <f t="shared" si="13"/>
        <v>0</v>
      </c>
      <c r="CA17" s="71">
        <f t="shared" si="14"/>
        <v>0</v>
      </c>
      <c r="CB17" s="71">
        <f t="shared" si="15"/>
        <v>0</v>
      </c>
      <c r="CC17" s="72">
        <f t="shared" si="16"/>
        <v>30</v>
      </c>
    </row>
    <row r="18" spans="1:81" ht="17.25" customHeight="1" x14ac:dyDescent="0.25">
      <c r="A18" s="276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238</v>
      </c>
      <c r="K18" s="84">
        <v>9</v>
      </c>
      <c r="L18" s="85" t="s">
        <v>238</v>
      </c>
      <c r="M18" s="84">
        <v>9</v>
      </c>
      <c r="N18" s="85" t="s">
        <v>238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238</v>
      </c>
      <c r="U18" s="84">
        <v>9</v>
      </c>
      <c r="V18" s="85" t="s">
        <v>238</v>
      </c>
      <c r="W18" s="84">
        <v>9</v>
      </c>
      <c r="X18" s="85" t="s">
        <v>238</v>
      </c>
      <c r="Y18" s="84">
        <v>9</v>
      </c>
      <c r="Z18" s="85" t="s">
        <v>238</v>
      </c>
      <c r="AA18" s="84">
        <v>9</v>
      </c>
      <c r="AB18" s="85" t="s">
        <v>238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238</v>
      </c>
      <c r="AI18" s="84">
        <v>9</v>
      </c>
      <c r="AJ18" s="85" t="s">
        <v>238</v>
      </c>
      <c r="AK18" s="84">
        <v>0</v>
      </c>
      <c r="AL18" s="85" t="s">
        <v>253</v>
      </c>
      <c r="AM18" s="84">
        <v>9</v>
      </c>
      <c r="AN18" s="85" t="s">
        <v>238</v>
      </c>
      <c r="AO18" s="84">
        <v>9</v>
      </c>
      <c r="AP18" s="85" t="s">
        <v>238</v>
      </c>
      <c r="AQ18" s="78">
        <v>0</v>
      </c>
      <c r="AR18" s="79" t="s">
        <v>34</v>
      </c>
      <c r="AS18" s="143">
        <v>0</v>
      </c>
      <c r="AT18" s="144" t="s">
        <v>34</v>
      </c>
      <c r="AU18" s="84">
        <v>9</v>
      </c>
      <c r="AV18" s="85" t="s">
        <v>238</v>
      </c>
      <c r="AW18" s="84">
        <v>9</v>
      </c>
      <c r="AX18" s="85" t="s">
        <v>238</v>
      </c>
      <c r="AY18" s="84">
        <v>9</v>
      </c>
      <c r="AZ18" s="85" t="s">
        <v>238</v>
      </c>
      <c r="BA18" s="84">
        <v>9</v>
      </c>
      <c r="BB18" s="85" t="s">
        <v>238</v>
      </c>
      <c r="BC18" s="84">
        <v>9</v>
      </c>
      <c r="BD18" s="85" t="s">
        <v>238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238</v>
      </c>
      <c r="BK18" s="84">
        <v>9</v>
      </c>
      <c r="BL18" s="85" t="s">
        <v>238</v>
      </c>
      <c r="BM18" s="84">
        <v>9</v>
      </c>
      <c r="BN18" s="85" t="s">
        <v>238</v>
      </c>
      <c r="BO18" s="84">
        <v>9</v>
      </c>
      <c r="BP18" s="85" t="s">
        <v>238</v>
      </c>
      <c r="BQ18" s="84">
        <v>9</v>
      </c>
      <c r="BR18" s="85" t="s">
        <v>238</v>
      </c>
      <c r="BS18" s="177">
        <f t="shared" si="7"/>
        <v>21</v>
      </c>
      <c r="BT18" s="71">
        <f t="shared" ca="1" si="1"/>
        <v>189</v>
      </c>
      <c r="BU18" s="71">
        <f t="shared" si="8"/>
        <v>9</v>
      </c>
      <c r="BV18" s="71">
        <f t="shared" si="9"/>
        <v>0</v>
      </c>
      <c r="BW18" s="71">
        <f t="shared" si="10"/>
        <v>1</v>
      </c>
      <c r="BX18" s="71">
        <f t="shared" si="11"/>
        <v>0</v>
      </c>
      <c r="BY18" s="71">
        <f t="shared" si="12"/>
        <v>0</v>
      </c>
      <c r="BZ18" s="71">
        <f t="shared" si="13"/>
        <v>0</v>
      </c>
      <c r="CA18" s="71">
        <f t="shared" si="14"/>
        <v>0</v>
      </c>
      <c r="CB18" s="71">
        <f t="shared" si="15"/>
        <v>0</v>
      </c>
      <c r="CC18" s="72">
        <f t="shared" si="16"/>
        <v>30</v>
      </c>
    </row>
    <row r="19" spans="1:81" ht="17.25" customHeight="1" x14ac:dyDescent="0.25">
      <c r="A19" s="276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238</v>
      </c>
      <c r="K19" s="84">
        <v>9</v>
      </c>
      <c r="L19" s="85" t="s">
        <v>238</v>
      </c>
      <c r="M19" s="84">
        <v>9</v>
      </c>
      <c r="N19" s="85" t="s">
        <v>238</v>
      </c>
      <c r="O19" s="78">
        <v>0</v>
      </c>
      <c r="P19" s="79" t="s">
        <v>34</v>
      </c>
      <c r="Q19" s="78">
        <v>0</v>
      </c>
      <c r="R19" s="79" t="s">
        <v>34</v>
      </c>
      <c r="S19" s="84">
        <v>9</v>
      </c>
      <c r="T19" s="85" t="s">
        <v>238</v>
      </c>
      <c r="U19" s="84">
        <v>9</v>
      </c>
      <c r="V19" s="85" t="s">
        <v>238</v>
      </c>
      <c r="W19" s="84">
        <v>9</v>
      </c>
      <c r="X19" s="85" t="s">
        <v>238</v>
      </c>
      <c r="Y19" s="84">
        <v>9</v>
      </c>
      <c r="Z19" s="85" t="s">
        <v>238</v>
      </c>
      <c r="AA19" s="84">
        <v>9</v>
      </c>
      <c r="AB19" s="85" t="s">
        <v>238</v>
      </c>
      <c r="AC19" s="78">
        <v>0</v>
      </c>
      <c r="AD19" s="79" t="s">
        <v>34</v>
      </c>
      <c r="AE19" s="78">
        <v>0</v>
      </c>
      <c r="AF19" s="79" t="s">
        <v>34</v>
      </c>
      <c r="AG19" s="84">
        <v>9</v>
      </c>
      <c r="AH19" s="85" t="s">
        <v>238</v>
      </c>
      <c r="AI19" s="84">
        <v>9</v>
      </c>
      <c r="AJ19" s="85" t="s">
        <v>238</v>
      </c>
      <c r="AK19" s="84">
        <v>9</v>
      </c>
      <c r="AL19" s="85" t="s">
        <v>238</v>
      </c>
      <c r="AM19" s="84">
        <v>9</v>
      </c>
      <c r="AN19" s="85" t="s">
        <v>238</v>
      </c>
      <c r="AO19" s="84">
        <v>9</v>
      </c>
      <c r="AP19" s="85" t="s">
        <v>238</v>
      </c>
      <c r="AQ19" s="78">
        <v>0</v>
      </c>
      <c r="AR19" s="79" t="s">
        <v>34</v>
      </c>
      <c r="AS19" s="143">
        <v>0</v>
      </c>
      <c r="AT19" s="144" t="s">
        <v>34</v>
      </c>
      <c r="AU19" s="84">
        <v>9</v>
      </c>
      <c r="AV19" s="85" t="s">
        <v>238</v>
      </c>
      <c r="AW19" s="84">
        <v>0</v>
      </c>
      <c r="AX19" s="85" t="s">
        <v>237</v>
      </c>
      <c r="AY19" s="84">
        <v>0</v>
      </c>
      <c r="AZ19" s="85" t="s">
        <v>237</v>
      </c>
      <c r="BA19" s="86">
        <v>0</v>
      </c>
      <c r="BB19" s="83" t="s">
        <v>237</v>
      </c>
      <c r="BC19" s="80">
        <v>0</v>
      </c>
      <c r="BD19" s="81" t="s">
        <v>237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238</v>
      </c>
      <c r="BK19" s="84">
        <v>9</v>
      </c>
      <c r="BL19" s="85" t="s">
        <v>238</v>
      </c>
      <c r="BM19" s="84">
        <v>9</v>
      </c>
      <c r="BN19" s="85" t="s">
        <v>238</v>
      </c>
      <c r="BO19" s="84">
        <v>9</v>
      </c>
      <c r="BP19" s="85" t="s">
        <v>238</v>
      </c>
      <c r="BQ19" s="84">
        <v>9</v>
      </c>
      <c r="BR19" s="85" t="s">
        <v>238</v>
      </c>
      <c r="BS19" s="177">
        <f t="shared" si="7"/>
        <v>18</v>
      </c>
      <c r="BT19" s="71">
        <f t="shared" ca="1" si="1"/>
        <v>162</v>
      </c>
      <c r="BU19" s="71">
        <f t="shared" si="8"/>
        <v>8</v>
      </c>
      <c r="BV19" s="71">
        <f t="shared" si="9"/>
        <v>0</v>
      </c>
      <c r="BW19" s="71">
        <f t="shared" si="10"/>
        <v>0</v>
      </c>
      <c r="BX19" s="71">
        <f t="shared" si="11"/>
        <v>0</v>
      </c>
      <c r="BY19" s="71">
        <f t="shared" si="12"/>
        <v>4</v>
      </c>
      <c r="BZ19" s="71">
        <f t="shared" si="13"/>
        <v>0</v>
      </c>
      <c r="CA19" s="71">
        <f t="shared" si="14"/>
        <v>0</v>
      </c>
      <c r="CB19" s="71">
        <f t="shared" si="15"/>
        <v>0</v>
      </c>
      <c r="CC19" s="72">
        <f t="shared" si="16"/>
        <v>26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238</v>
      </c>
      <c r="K20" s="84">
        <v>9</v>
      </c>
      <c r="L20" s="85" t="s">
        <v>238</v>
      </c>
      <c r="M20" s="84">
        <v>9</v>
      </c>
      <c r="N20" s="85" t="s">
        <v>238</v>
      </c>
      <c r="O20" s="78">
        <v>0</v>
      </c>
      <c r="P20" s="79" t="s">
        <v>34</v>
      </c>
      <c r="Q20" s="78">
        <v>0</v>
      </c>
      <c r="R20" s="79" t="s">
        <v>34</v>
      </c>
      <c r="S20" s="84">
        <v>9</v>
      </c>
      <c r="T20" s="85" t="s">
        <v>238</v>
      </c>
      <c r="U20" s="84">
        <v>9</v>
      </c>
      <c r="V20" s="85" t="s">
        <v>238</v>
      </c>
      <c r="W20" s="84">
        <v>9</v>
      </c>
      <c r="X20" s="85" t="s">
        <v>238</v>
      </c>
      <c r="Y20" s="84">
        <v>9</v>
      </c>
      <c r="Z20" s="85" t="s">
        <v>238</v>
      </c>
      <c r="AA20" s="84">
        <v>9</v>
      </c>
      <c r="AB20" s="85" t="s">
        <v>238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9</v>
      </c>
      <c r="AH20" s="85" t="s">
        <v>238</v>
      </c>
      <c r="AI20" s="84">
        <v>9</v>
      </c>
      <c r="AJ20" s="85" t="s">
        <v>238</v>
      </c>
      <c r="AK20" s="84">
        <v>9</v>
      </c>
      <c r="AL20" s="85" t="s">
        <v>238</v>
      </c>
      <c r="AM20" s="84">
        <v>9</v>
      </c>
      <c r="AN20" s="136" t="s">
        <v>238</v>
      </c>
      <c r="AO20" s="84">
        <v>9</v>
      </c>
      <c r="AP20" s="85" t="s">
        <v>238</v>
      </c>
      <c r="AQ20" s="78">
        <v>0</v>
      </c>
      <c r="AR20" s="79" t="s">
        <v>34</v>
      </c>
      <c r="AS20" s="143">
        <v>0</v>
      </c>
      <c r="AT20" s="144" t="s">
        <v>34</v>
      </c>
      <c r="AU20" s="84">
        <v>9</v>
      </c>
      <c r="AV20" s="85" t="s">
        <v>238</v>
      </c>
      <c r="AW20" s="84">
        <v>9</v>
      </c>
      <c r="AX20" s="85" t="s">
        <v>238</v>
      </c>
      <c r="AY20" s="84">
        <v>9</v>
      </c>
      <c r="AZ20" s="85" t="s">
        <v>238</v>
      </c>
      <c r="BA20" s="84">
        <v>9</v>
      </c>
      <c r="BB20" s="85" t="s">
        <v>238</v>
      </c>
      <c r="BC20" s="84">
        <v>9</v>
      </c>
      <c r="BD20" s="85" t="s">
        <v>238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238</v>
      </c>
      <c r="BK20" s="84">
        <v>9</v>
      </c>
      <c r="BL20" s="85" t="s">
        <v>238</v>
      </c>
      <c r="BM20" s="84">
        <v>9</v>
      </c>
      <c r="BN20" s="85" t="s">
        <v>238</v>
      </c>
      <c r="BO20" s="84">
        <v>9</v>
      </c>
      <c r="BP20" s="85" t="s">
        <v>238</v>
      </c>
      <c r="BQ20" s="84">
        <v>9</v>
      </c>
      <c r="BR20" s="85" t="s">
        <v>238</v>
      </c>
      <c r="BS20" s="177">
        <f t="shared" si="7"/>
        <v>22</v>
      </c>
      <c r="BT20" s="71">
        <f t="shared" ca="1" si="1"/>
        <v>198</v>
      </c>
      <c r="BU20" s="71">
        <f t="shared" si="8"/>
        <v>8</v>
      </c>
      <c r="BV20" s="71">
        <f t="shared" si="9"/>
        <v>0</v>
      </c>
      <c r="BW20" s="71">
        <f t="shared" si="10"/>
        <v>0</v>
      </c>
      <c r="BX20" s="71">
        <f t="shared" si="11"/>
        <v>0</v>
      </c>
      <c r="BY20" s="71">
        <f t="shared" si="12"/>
        <v>0</v>
      </c>
      <c r="BZ20" s="71">
        <f t="shared" si="13"/>
        <v>0</v>
      </c>
      <c r="CA20" s="71">
        <f t="shared" si="14"/>
        <v>0</v>
      </c>
      <c r="CB20" s="71">
        <f t="shared" si="15"/>
        <v>0</v>
      </c>
      <c r="CC20" s="72">
        <f t="shared" si="16"/>
        <v>30</v>
      </c>
    </row>
    <row r="21" spans="1:81" ht="15" customHeight="1" x14ac:dyDescent="0.25">
      <c r="A21" s="276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238</v>
      </c>
      <c r="K21" s="84">
        <v>9</v>
      </c>
      <c r="L21" s="85" t="s">
        <v>238</v>
      </c>
      <c r="M21" s="84">
        <v>9</v>
      </c>
      <c r="N21" s="85" t="s">
        <v>238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238</v>
      </c>
      <c r="U21" s="84">
        <v>9</v>
      </c>
      <c r="V21" s="85" t="s">
        <v>238</v>
      </c>
      <c r="W21" s="84">
        <v>9</v>
      </c>
      <c r="X21" s="85" t="s">
        <v>238</v>
      </c>
      <c r="Y21" s="84">
        <v>9</v>
      </c>
      <c r="Z21" s="85" t="s">
        <v>238</v>
      </c>
      <c r="AA21" s="84">
        <v>9</v>
      </c>
      <c r="AB21" s="85" t="s">
        <v>238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238</v>
      </c>
      <c r="AI21" s="84">
        <v>9</v>
      </c>
      <c r="AJ21" s="85" t="s">
        <v>238</v>
      </c>
      <c r="AK21" s="84">
        <v>9</v>
      </c>
      <c r="AL21" s="85" t="s">
        <v>238</v>
      </c>
      <c r="AM21" s="80">
        <v>0</v>
      </c>
      <c r="AN21" s="85" t="s">
        <v>253</v>
      </c>
      <c r="AO21" s="84">
        <v>9</v>
      </c>
      <c r="AP21" s="85" t="s">
        <v>238</v>
      </c>
      <c r="AQ21" s="78">
        <v>0</v>
      </c>
      <c r="AR21" s="79" t="s">
        <v>34</v>
      </c>
      <c r="AS21" s="143">
        <v>0</v>
      </c>
      <c r="AT21" s="144" t="s">
        <v>34</v>
      </c>
      <c r="AU21" s="84">
        <v>9</v>
      </c>
      <c r="AV21" s="85" t="s">
        <v>238</v>
      </c>
      <c r="AW21" s="84">
        <v>9</v>
      </c>
      <c r="AX21" s="136" t="s">
        <v>238</v>
      </c>
      <c r="AY21" s="84">
        <v>9</v>
      </c>
      <c r="AZ21" s="136" t="s">
        <v>238</v>
      </c>
      <c r="BA21" s="84">
        <v>9</v>
      </c>
      <c r="BB21" s="136" t="s">
        <v>238</v>
      </c>
      <c r="BC21" s="84">
        <v>9</v>
      </c>
      <c r="BD21" s="136" t="s">
        <v>238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238</v>
      </c>
      <c r="BK21" s="84">
        <v>9</v>
      </c>
      <c r="BL21" s="85" t="s">
        <v>238</v>
      </c>
      <c r="BM21" s="84">
        <v>9</v>
      </c>
      <c r="BN21" s="85" t="s">
        <v>238</v>
      </c>
      <c r="BO21" s="84">
        <v>9</v>
      </c>
      <c r="BP21" s="85" t="s">
        <v>238</v>
      </c>
      <c r="BQ21" s="84">
        <v>9</v>
      </c>
      <c r="BR21" s="85" t="s">
        <v>238</v>
      </c>
      <c r="BS21" s="177">
        <f t="shared" si="7"/>
        <v>21</v>
      </c>
      <c r="BT21" s="71">
        <f t="shared" ca="1" si="1"/>
        <v>189</v>
      </c>
      <c r="BU21" s="71">
        <f t="shared" si="8"/>
        <v>9</v>
      </c>
      <c r="BV21" s="71">
        <f t="shared" si="9"/>
        <v>0</v>
      </c>
      <c r="BW21" s="71">
        <f t="shared" si="10"/>
        <v>1</v>
      </c>
      <c r="BX21" s="71">
        <f t="shared" si="11"/>
        <v>0</v>
      </c>
      <c r="BY21" s="71">
        <f t="shared" si="12"/>
        <v>0</v>
      </c>
      <c r="BZ21" s="71">
        <f t="shared" si="13"/>
        <v>0</v>
      </c>
      <c r="CA21" s="71">
        <f t="shared" si="14"/>
        <v>0</v>
      </c>
      <c r="CB21" s="71">
        <f t="shared" si="15"/>
        <v>0</v>
      </c>
      <c r="CC21" s="72">
        <f t="shared" si="16"/>
        <v>30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0</v>
      </c>
      <c r="J22" s="85" t="s">
        <v>237</v>
      </c>
      <c r="K22" s="86">
        <v>0</v>
      </c>
      <c r="L22" s="85" t="s">
        <v>237</v>
      </c>
      <c r="M22" s="86">
        <v>0</v>
      </c>
      <c r="N22" s="85" t="s">
        <v>237</v>
      </c>
      <c r="O22" s="78">
        <v>0</v>
      </c>
      <c r="P22" s="79" t="s">
        <v>237</v>
      </c>
      <c r="Q22" s="78">
        <v>0</v>
      </c>
      <c r="R22" s="79" t="s">
        <v>237</v>
      </c>
      <c r="S22" s="84">
        <v>9</v>
      </c>
      <c r="T22" s="85" t="s">
        <v>238</v>
      </c>
      <c r="U22" s="84">
        <v>9</v>
      </c>
      <c r="V22" s="85" t="s">
        <v>238</v>
      </c>
      <c r="W22" s="84">
        <v>9</v>
      </c>
      <c r="X22" s="85" t="s">
        <v>238</v>
      </c>
      <c r="Y22" s="84">
        <v>9</v>
      </c>
      <c r="Z22" s="85" t="s">
        <v>238</v>
      </c>
      <c r="AA22" s="84">
        <v>9</v>
      </c>
      <c r="AB22" s="85" t="s">
        <v>238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238</v>
      </c>
      <c r="AI22" s="84">
        <v>9</v>
      </c>
      <c r="AJ22" s="85" t="s">
        <v>238</v>
      </c>
      <c r="AK22" s="84">
        <v>9</v>
      </c>
      <c r="AL22" s="85" t="s">
        <v>238</v>
      </c>
      <c r="AM22" s="84">
        <v>9</v>
      </c>
      <c r="AN22" s="85" t="s">
        <v>238</v>
      </c>
      <c r="AO22" s="84">
        <v>9</v>
      </c>
      <c r="AP22" s="85" t="s">
        <v>238</v>
      </c>
      <c r="AQ22" s="78">
        <v>0</v>
      </c>
      <c r="AR22" s="79" t="s">
        <v>34</v>
      </c>
      <c r="AS22" s="78">
        <v>0</v>
      </c>
      <c r="AT22" s="144" t="s">
        <v>34</v>
      </c>
      <c r="AU22" s="84">
        <v>9</v>
      </c>
      <c r="AV22" s="85" t="s">
        <v>238</v>
      </c>
      <c r="AW22" s="82">
        <v>0</v>
      </c>
      <c r="AX22" s="85" t="s">
        <v>253</v>
      </c>
      <c r="AY22" s="84">
        <v>9</v>
      </c>
      <c r="AZ22" s="136" t="s">
        <v>238</v>
      </c>
      <c r="BA22" s="84">
        <v>9</v>
      </c>
      <c r="BB22" s="136" t="s">
        <v>238</v>
      </c>
      <c r="BC22" s="84">
        <v>9</v>
      </c>
      <c r="BD22" s="136" t="s">
        <v>238</v>
      </c>
      <c r="BE22" s="78">
        <v>0</v>
      </c>
      <c r="BF22" s="79" t="s">
        <v>34</v>
      </c>
      <c r="BG22" s="78">
        <v>0</v>
      </c>
      <c r="BH22" s="79" t="s">
        <v>34</v>
      </c>
      <c r="BI22" s="84">
        <v>9</v>
      </c>
      <c r="BJ22" s="85" t="s">
        <v>238</v>
      </c>
      <c r="BK22" s="84">
        <v>9</v>
      </c>
      <c r="BL22" s="85" t="s">
        <v>238</v>
      </c>
      <c r="BM22" s="84">
        <v>9</v>
      </c>
      <c r="BN22" s="85" t="s">
        <v>238</v>
      </c>
      <c r="BO22" s="84">
        <v>9</v>
      </c>
      <c r="BP22" s="85" t="s">
        <v>238</v>
      </c>
      <c r="BQ22" s="84">
        <v>9</v>
      </c>
      <c r="BR22" s="85" t="s">
        <v>238</v>
      </c>
      <c r="BS22" s="177">
        <f t="shared" si="7"/>
        <v>18</v>
      </c>
      <c r="BT22" s="71">
        <f t="shared" ca="1" si="1"/>
        <v>162</v>
      </c>
      <c r="BU22" s="71">
        <f t="shared" si="8"/>
        <v>7</v>
      </c>
      <c r="BV22" s="71">
        <f t="shared" si="9"/>
        <v>0</v>
      </c>
      <c r="BW22" s="71">
        <f t="shared" si="10"/>
        <v>1</v>
      </c>
      <c r="BX22" s="71">
        <f t="shared" si="11"/>
        <v>0</v>
      </c>
      <c r="BY22" s="71">
        <f t="shared" si="12"/>
        <v>5</v>
      </c>
      <c r="BZ22" s="71">
        <f t="shared" si="13"/>
        <v>0</v>
      </c>
      <c r="CA22" s="71">
        <f t="shared" si="14"/>
        <v>0</v>
      </c>
      <c r="CB22" s="71">
        <f t="shared" si="15"/>
        <v>0</v>
      </c>
      <c r="CC22" s="72">
        <f t="shared" si="16"/>
        <v>25</v>
      </c>
    </row>
    <row r="23" spans="1:81" ht="15" customHeight="1" x14ac:dyDescent="0.25">
      <c r="A23" s="276"/>
      <c r="B23" s="73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>
        <v>9</v>
      </c>
      <c r="J23" s="85" t="s">
        <v>238</v>
      </c>
      <c r="K23" s="84">
        <v>9</v>
      </c>
      <c r="L23" s="85" t="s">
        <v>238</v>
      </c>
      <c r="M23" s="84">
        <v>9</v>
      </c>
      <c r="N23" s="85" t="s">
        <v>238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238</v>
      </c>
      <c r="U23" s="84">
        <v>9</v>
      </c>
      <c r="V23" s="85" t="s">
        <v>238</v>
      </c>
      <c r="W23" s="84">
        <v>9</v>
      </c>
      <c r="X23" s="85" t="s">
        <v>238</v>
      </c>
      <c r="Y23" s="84">
        <v>9</v>
      </c>
      <c r="Z23" s="85" t="s">
        <v>238</v>
      </c>
      <c r="AA23" s="84">
        <v>9</v>
      </c>
      <c r="AB23" s="85" t="s">
        <v>238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238</v>
      </c>
      <c r="AI23" s="84">
        <v>9</v>
      </c>
      <c r="AJ23" s="85" t="s">
        <v>238</v>
      </c>
      <c r="AK23" s="84">
        <v>9</v>
      </c>
      <c r="AL23" s="85" t="s">
        <v>238</v>
      </c>
      <c r="AM23" s="84">
        <v>9</v>
      </c>
      <c r="AN23" s="85" t="s">
        <v>238</v>
      </c>
      <c r="AO23" s="84">
        <v>9</v>
      </c>
      <c r="AP23" s="85" t="s">
        <v>238</v>
      </c>
      <c r="AQ23" s="78">
        <v>0</v>
      </c>
      <c r="AR23" s="79" t="s">
        <v>34</v>
      </c>
      <c r="AS23" s="143">
        <v>0</v>
      </c>
      <c r="AT23" s="144" t="s">
        <v>34</v>
      </c>
      <c r="AU23" s="84">
        <v>9</v>
      </c>
      <c r="AV23" s="85" t="s">
        <v>238</v>
      </c>
      <c r="AW23" s="84">
        <v>9</v>
      </c>
      <c r="AX23" s="85" t="s">
        <v>238</v>
      </c>
      <c r="AY23" s="84">
        <v>9</v>
      </c>
      <c r="AZ23" s="136" t="s">
        <v>238</v>
      </c>
      <c r="BA23" s="84">
        <v>9</v>
      </c>
      <c r="BB23" s="136" t="s">
        <v>238</v>
      </c>
      <c r="BC23" s="84">
        <v>9</v>
      </c>
      <c r="BD23" s="136" t="s">
        <v>238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238</v>
      </c>
      <c r="BK23" s="84">
        <v>9</v>
      </c>
      <c r="BL23" s="85" t="s">
        <v>238</v>
      </c>
      <c r="BM23" s="84">
        <v>9</v>
      </c>
      <c r="BN23" s="85" t="s">
        <v>238</v>
      </c>
      <c r="BO23" s="84">
        <v>9</v>
      </c>
      <c r="BP23" s="85" t="s">
        <v>238</v>
      </c>
      <c r="BQ23" s="84">
        <v>9</v>
      </c>
      <c r="BR23" s="85" t="s">
        <v>238</v>
      </c>
      <c r="BS23" s="177">
        <f t="shared" si="7"/>
        <v>22</v>
      </c>
      <c r="BT23" s="71">
        <f t="shared" ca="1" si="1"/>
        <v>198</v>
      </c>
      <c r="BU23" s="71">
        <f t="shared" si="8"/>
        <v>8</v>
      </c>
      <c r="BV23" s="71">
        <f t="shared" si="9"/>
        <v>0</v>
      </c>
      <c r="BW23" s="71">
        <f t="shared" si="10"/>
        <v>0</v>
      </c>
      <c r="BX23" s="71">
        <f t="shared" si="11"/>
        <v>0</v>
      </c>
      <c r="BY23" s="71">
        <f t="shared" si="12"/>
        <v>0</v>
      </c>
      <c r="BZ23" s="71">
        <f t="shared" si="13"/>
        <v>0</v>
      </c>
      <c r="CA23" s="71">
        <f t="shared" si="14"/>
        <v>0</v>
      </c>
      <c r="CB23" s="71">
        <f t="shared" si="15"/>
        <v>0</v>
      </c>
      <c r="CC23" s="72">
        <f t="shared" si="16"/>
        <v>30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>
        <v>0</v>
      </c>
      <c r="J24" s="85" t="s">
        <v>40</v>
      </c>
      <c r="K24" s="84">
        <v>0</v>
      </c>
      <c r="L24" s="85" t="s">
        <v>40</v>
      </c>
      <c r="M24" s="84">
        <v>0</v>
      </c>
      <c r="N24" s="85" t="s">
        <v>40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238</v>
      </c>
      <c r="U24" s="84">
        <v>9</v>
      </c>
      <c r="V24" s="85" t="s">
        <v>238</v>
      </c>
      <c r="W24" s="84">
        <v>9</v>
      </c>
      <c r="X24" s="85" t="s">
        <v>238</v>
      </c>
      <c r="Y24" s="84">
        <v>9</v>
      </c>
      <c r="Z24" s="85" t="s">
        <v>238</v>
      </c>
      <c r="AA24" s="84">
        <v>9</v>
      </c>
      <c r="AB24" s="85" t="s">
        <v>238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238</v>
      </c>
      <c r="AI24" s="84">
        <v>9</v>
      </c>
      <c r="AJ24" s="85" t="s">
        <v>238</v>
      </c>
      <c r="AK24" s="84">
        <v>9</v>
      </c>
      <c r="AL24" s="85" t="s">
        <v>238</v>
      </c>
      <c r="AM24" s="84">
        <v>9</v>
      </c>
      <c r="AN24" s="85" t="s">
        <v>238</v>
      </c>
      <c r="AO24" s="84">
        <v>9</v>
      </c>
      <c r="AP24" s="85" t="s">
        <v>238</v>
      </c>
      <c r="AQ24" s="78">
        <v>0</v>
      </c>
      <c r="AR24" s="79" t="s">
        <v>34</v>
      </c>
      <c r="AS24" s="143">
        <v>0</v>
      </c>
      <c r="AT24" s="144" t="s">
        <v>34</v>
      </c>
      <c r="AU24" s="84">
        <v>9</v>
      </c>
      <c r="AV24" s="85" t="s">
        <v>238</v>
      </c>
      <c r="AW24" s="84">
        <v>9</v>
      </c>
      <c r="AX24" s="85" t="s">
        <v>238</v>
      </c>
      <c r="AY24" s="84">
        <v>9</v>
      </c>
      <c r="AZ24" s="136" t="s">
        <v>238</v>
      </c>
      <c r="BA24" s="84">
        <v>9</v>
      </c>
      <c r="BB24" s="136" t="s">
        <v>238</v>
      </c>
      <c r="BC24" s="84">
        <v>9</v>
      </c>
      <c r="BD24" s="136" t="s">
        <v>238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9</v>
      </c>
      <c r="BJ24" s="85" t="s">
        <v>238</v>
      </c>
      <c r="BK24" s="132">
        <v>0</v>
      </c>
      <c r="BL24" s="85" t="s">
        <v>253</v>
      </c>
      <c r="BM24" s="84">
        <v>9</v>
      </c>
      <c r="BN24" s="85" t="s">
        <v>238</v>
      </c>
      <c r="BO24" s="84">
        <v>9</v>
      </c>
      <c r="BP24" s="85" t="s">
        <v>238</v>
      </c>
      <c r="BQ24" s="84">
        <v>9</v>
      </c>
      <c r="BR24" s="85" t="s">
        <v>238</v>
      </c>
      <c r="BS24" s="177">
        <f t="shared" si="7"/>
        <v>18</v>
      </c>
      <c r="BT24" s="71">
        <f t="shared" ca="1" si="1"/>
        <v>162</v>
      </c>
      <c r="BU24" s="71">
        <f t="shared" si="8"/>
        <v>9</v>
      </c>
      <c r="BV24" s="71">
        <f t="shared" si="9"/>
        <v>0</v>
      </c>
      <c r="BW24" s="71">
        <f t="shared" si="10"/>
        <v>1</v>
      </c>
      <c r="BX24" s="71">
        <f t="shared" si="11"/>
        <v>0</v>
      </c>
      <c r="BY24" s="71">
        <f t="shared" si="12"/>
        <v>0</v>
      </c>
      <c r="BZ24" s="71">
        <f t="shared" si="13"/>
        <v>0</v>
      </c>
      <c r="CA24" s="71">
        <f t="shared" si="14"/>
        <v>3</v>
      </c>
      <c r="CB24" s="71">
        <f t="shared" si="15"/>
        <v>0</v>
      </c>
      <c r="CC24" s="72">
        <f t="shared" si="16"/>
        <v>27</v>
      </c>
    </row>
    <row r="25" spans="1:81" ht="15" customHeight="1" x14ac:dyDescent="0.25">
      <c r="A25" s="276"/>
      <c r="B25" s="73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82">
        <v>0</v>
      </c>
      <c r="L25" s="88" t="s">
        <v>237</v>
      </c>
      <c r="M25" s="82">
        <v>0</v>
      </c>
      <c r="N25" s="88" t="s">
        <v>237</v>
      </c>
      <c r="O25" s="78">
        <v>0</v>
      </c>
      <c r="P25" s="79" t="s">
        <v>237</v>
      </c>
      <c r="Q25" s="78">
        <v>0</v>
      </c>
      <c r="R25" s="79" t="s">
        <v>237</v>
      </c>
      <c r="S25" s="84">
        <v>0</v>
      </c>
      <c r="T25" s="85" t="s">
        <v>237</v>
      </c>
      <c r="U25" s="84">
        <v>0</v>
      </c>
      <c r="V25" s="85" t="s">
        <v>237</v>
      </c>
      <c r="W25" s="84">
        <v>0</v>
      </c>
      <c r="X25" s="85" t="s">
        <v>237</v>
      </c>
      <c r="Y25" s="82">
        <v>0</v>
      </c>
      <c r="Z25" s="85" t="s">
        <v>237</v>
      </c>
      <c r="AA25" s="82">
        <v>0</v>
      </c>
      <c r="AB25" s="85" t="s">
        <v>237</v>
      </c>
      <c r="AC25" s="78">
        <v>0</v>
      </c>
      <c r="AD25" s="79" t="s">
        <v>237</v>
      </c>
      <c r="AE25" s="78">
        <v>0</v>
      </c>
      <c r="AF25" s="79" t="s">
        <v>237</v>
      </c>
      <c r="AG25" s="84">
        <v>0</v>
      </c>
      <c r="AH25" s="85" t="s">
        <v>237</v>
      </c>
      <c r="AI25" s="82">
        <v>0</v>
      </c>
      <c r="AJ25" s="85" t="s">
        <v>237</v>
      </c>
      <c r="AK25" s="82">
        <v>0</v>
      </c>
      <c r="AL25" s="85" t="s">
        <v>237</v>
      </c>
      <c r="AM25" s="82">
        <v>0</v>
      </c>
      <c r="AN25" s="85" t="s">
        <v>237</v>
      </c>
      <c r="AO25" s="80">
        <v>0</v>
      </c>
      <c r="AP25" s="85" t="s">
        <v>237</v>
      </c>
      <c r="AQ25" s="78">
        <v>0</v>
      </c>
      <c r="AR25" s="79" t="s">
        <v>237</v>
      </c>
      <c r="AS25" s="78">
        <v>0</v>
      </c>
      <c r="AT25" s="79" t="s">
        <v>237</v>
      </c>
      <c r="AU25" s="80">
        <v>0</v>
      </c>
      <c r="AV25" s="85" t="s">
        <v>237</v>
      </c>
      <c r="AW25" s="82">
        <v>0</v>
      </c>
      <c r="AX25" s="85" t="s">
        <v>237</v>
      </c>
      <c r="AY25" s="82">
        <v>0</v>
      </c>
      <c r="AZ25" s="85" t="s">
        <v>237</v>
      </c>
      <c r="BA25" s="82">
        <v>0</v>
      </c>
      <c r="BB25" s="85" t="s">
        <v>237</v>
      </c>
      <c r="BC25" s="80">
        <v>0</v>
      </c>
      <c r="BD25" s="85" t="s">
        <v>237</v>
      </c>
      <c r="BE25" s="78">
        <v>0</v>
      </c>
      <c r="BF25" s="79" t="s">
        <v>237</v>
      </c>
      <c r="BG25" s="78">
        <v>0</v>
      </c>
      <c r="BH25" s="79" t="s">
        <v>237</v>
      </c>
      <c r="BI25" s="84">
        <v>0</v>
      </c>
      <c r="BJ25" s="85" t="s">
        <v>237</v>
      </c>
      <c r="BK25" s="82">
        <v>0</v>
      </c>
      <c r="BL25" s="85" t="s">
        <v>237</v>
      </c>
      <c r="BM25" s="84">
        <v>0</v>
      </c>
      <c r="BN25" s="85" t="s">
        <v>237</v>
      </c>
      <c r="BO25" s="84">
        <v>0</v>
      </c>
      <c r="BP25" s="85" t="s">
        <v>237</v>
      </c>
      <c r="BQ25" s="82">
        <v>0</v>
      </c>
      <c r="BR25" s="83" t="s">
        <v>237</v>
      </c>
      <c r="BS25" s="177">
        <f t="shared" si="7"/>
        <v>0</v>
      </c>
      <c r="BT25" s="71">
        <f t="shared" ca="1" si="1"/>
        <v>0</v>
      </c>
      <c r="BU25" s="71">
        <f t="shared" si="8"/>
        <v>0</v>
      </c>
      <c r="BV25" s="71">
        <f t="shared" si="9"/>
        <v>0</v>
      </c>
      <c r="BW25" s="71">
        <f t="shared" si="10"/>
        <v>0</v>
      </c>
      <c r="BX25" s="71">
        <f t="shared" si="11"/>
        <v>0</v>
      </c>
      <c r="BY25" s="71">
        <f t="shared" si="12"/>
        <v>30</v>
      </c>
      <c r="BZ25" s="71">
        <f t="shared" si="13"/>
        <v>0</v>
      </c>
      <c r="CA25" s="71">
        <f t="shared" si="14"/>
        <v>0</v>
      </c>
      <c r="CB25" s="71">
        <f t="shared" si="15"/>
        <v>0</v>
      </c>
      <c r="CC25" s="72">
        <f t="shared" si="16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84">
        <v>9</v>
      </c>
      <c r="N26" s="85" t="s">
        <v>238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238</v>
      </c>
      <c r="U26" s="84">
        <v>9</v>
      </c>
      <c r="V26" s="85" t="s">
        <v>238</v>
      </c>
      <c r="W26" s="84">
        <v>9</v>
      </c>
      <c r="X26" s="85" t="s">
        <v>238</v>
      </c>
      <c r="Y26" s="84">
        <v>9</v>
      </c>
      <c r="Z26" s="85" t="s">
        <v>238</v>
      </c>
      <c r="AA26" s="84">
        <v>9</v>
      </c>
      <c r="AB26" s="85" t="s">
        <v>238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238</v>
      </c>
      <c r="AI26" s="84">
        <v>9</v>
      </c>
      <c r="AJ26" s="85" t="s">
        <v>238</v>
      </c>
      <c r="AK26" s="84">
        <v>9</v>
      </c>
      <c r="AL26" s="85" t="s">
        <v>238</v>
      </c>
      <c r="AM26" s="84">
        <v>9</v>
      </c>
      <c r="AN26" s="85" t="s">
        <v>238</v>
      </c>
      <c r="AO26" s="84">
        <v>9</v>
      </c>
      <c r="AP26" s="85" t="s">
        <v>238</v>
      </c>
      <c r="AQ26" s="78">
        <v>0</v>
      </c>
      <c r="AR26" s="79" t="s">
        <v>34</v>
      </c>
      <c r="AS26" s="143">
        <v>0</v>
      </c>
      <c r="AT26" s="144" t="s">
        <v>34</v>
      </c>
      <c r="AU26" s="84">
        <v>9</v>
      </c>
      <c r="AV26" s="85" t="s">
        <v>238</v>
      </c>
      <c r="AW26" s="84">
        <v>9</v>
      </c>
      <c r="AX26" s="85" t="s">
        <v>238</v>
      </c>
      <c r="AY26" s="84">
        <v>9</v>
      </c>
      <c r="AZ26" s="85" t="s">
        <v>238</v>
      </c>
      <c r="BA26" s="84">
        <v>0</v>
      </c>
      <c r="BB26" s="85" t="s">
        <v>237</v>
      </c>
      <c r="BC26" s="84">
        <v>0</v>
      </c>
      <c r="BD26" s="85" t="s">
        <v>237</v>
      </c>
      <c r="BE26" s="78">
        <v>0</v>
      </c>
      <c r="BF26" s="79" t="s">
        <v>237</v>
      </c>
      <c r="BG26" s="78">
        <v>0</v>
      </c>
      <c r="BH26" s="79" t="s">
        <v>237</v>
      </c>
      <c r="BI26" s="84">
        <v>0</v>
      </c>
      <c r="BJ26" s="85" t="s">
        <v>237</v>
      </c>
      <c r="BK26" s="132">
        <v>0</v>
      </c>
      <c r="BL26" s="133" t="s">
        <v>237</v>
      </c>
      <c r="BM26" s="145">
        <v>0</v>
      </c>
      <c r="BN26" s="133" t="s">
        <v>237</v>
      </c>
      <c r="BO26" s="86">
        <v>0</v>
      </c>
      <c r="BP26" s="83" t="s">
        <v>237</v>
      </c>
      <c r="BQ26" s="82">
        <v>0</v>
      </c>
      <c r="BR26" s="83" t="s">
        <v>237</v>
      </c>
      <c r="BS26" s="177">
        <f t="shared" si="7"/>
        <v>16</v>
      </c>
      <c r="BT26" s="71">
        <f t="shared" ca="1" si="1"/>
        <v>144</v>
      </c>
      <c r="BU26" s="71">
        <f t="shared" si="8"/>
        <v>6</v>
      </c>
      <c r="BV26" s="71">
        <f t="shared" si="9"/>
        <v>0</v>
      </c>
      <c r="BW26" s="71">
        <f t="shared" si="10"/>
        <v>0</v>
      </c>
      <c r="BX26" s="71">
        <f t="shared" si="11"/>
        <v>0</v>
      </c>
      <c r="BY26" s="71">
        <f t="shared" si="12"/>
        <v>8</v>
      </c>
      <c r="BZ26" s="71">
        <f t="shared" si="13"/>
        <v>0</v>
      </c>
      <c r="CA26" s="71">
        <f t="shared" si="14"/>
        <v>0</v>
      </c>
      <c r="CB26" s="71">
        <f t="shared" si="15"/>
        <v>0</v>
      </c>
      <c r="CC26" s="72">
        <f t="shared" si="16"/>
        <v>22</v>
      </c>
    </row>
    <row r="27" spans="1:81" ht="15" customHeight="1" x14ac:dyDescent="0.25">
      <c r="A27" s="276"/>
      <c r="B27" s="73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9</v>
      </c>
      <c r="J27" s="85" t="s">
        <v>238</v>
      </c>
      <c r="K27" s="84">
        <v>9</v>
      </c>
      <c r="L27" s="85" t="s">
        <v>238</v>
      </c>
      <c r="M27" s="84">
        <v>9</v>
      </c>
      <c r="N27" s="85" t="s">
        <v>238</v>
      </c>
      <c r="O27" s="78">
        <v>0</v>
      </c>
      <c r="P27" s="79" t="s">
        <v>34</v>
      </c>
      <c r="Q27" s="78">
        <v>0</v>
      </c>
      <c r="R27" s="79" t="s">
        <v>34</v>
      </c>
      <c r="S27" s="84">
        <v>9</v>
      </c>
      <c r="T27" s="85" t="s">
        <v>238</v>
      </c>
      <c r="U27" s="84">
        <v>9</v>
      </c>
      <c r="V27" s="85" t="s">
        <v>238</v>
      </c>
      <c r="W27" s="84">
        <v>9</v>
      </c>
      <c r="X27" s="85" t="s">
        <v>238</v>
      </c>
      <c r="Y27" s="84">
        <v>9</v>
      </c>
      <c r="Z27" s="85" t="s">
        <v>238</v>
      </c>
      <c r="AA27" s="84">
        <v>9</v>
      </c>
      <c r="AB27" s="85" t="s">
        <v>238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238</v>
      </c>
      <c r="AI27" s="84">
        <v>9</v>
      </c>
      <c r="AJ27" s="85" t="s">
        <v>238</v>
      </c>
      <c r="AK27" s="84">
        <v>9</v>
      </c>
      <c r="AL27" s="85" t="s">
        <v>238</v>
      </c>
      <c r="AM27" s="84">
        <v>9</v>
      </c>
      <c r="AN27" s="85" t="s">
        <v>238</v>
      </c>
      <c r="AO27" s="84">
        <v>9</v>
      </c>
      <c r="AP27" s="85" t="s">
        <v>238</v>
      </c>
      <c r="AQ27" s="78">
        <v>0</v>
      </c>
      <c r="AR27" s="79" t="s">
        <v>34</v>
      </c>
      <c r="AS27" s="143">
        <v>0</v>
      </c>
      <c r="AT27" s="144" t="s">
        <v>34</v>
      </c>
      <c r="AU27" s="84">
        <v>9</v>
      </c>
      <c r="AV27" s="85" t="s">
        <v>238</v>
      </c>
      <c r="AW27" s="84">
        <v>9</v>
      </c>
      <c r="AX27" s="85" t="s">
        <v>238</v>
      </c>
      <c r="AY27" s="86">
        <v>0</v>
      </c>
      <c r="AZ27" s="85" t="s">
        <v>253</v>
      </c>
      <c r="BA27" s="84">
        <v>9</v>
      </c>
      <c r="BB27" s="85" t="s">
        <v>238</v>
      </c>
      <c r="BC27" s="84">
        <v>9</v>
      </c>
      <c r="BD27" s="85" t="s">
        <v>238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238</v>
      </c>
      <c r="BK27" s="84">
        <v>9</v>
      </c>
      <c r="BL27" s="85" t="s">
        <v>238</v>
      </c>
      <c r="BM27" s="84">
        <v>9</v>
      </c>
      <c r="BN27" s="85" t="s">
        <v>238</v>
      </c>
      <c r="BO27" s="84">
        <v>9</v>
      </c>
      <c r="BP27" s="85" t="s">
        <v>238</v>
      </c>
      <c r="BQ27" s="84">
        <v>9</v>
      </c>
      <c r="BR27" s="85" t="s">
        <v>238</v>
      </c>
      <c r="BS27" s="177">
        <f t="shared" si="7"/>
        <v>21</v>
      </c>
      <c r="BT27" s="71">
        <f t="shared" ca="1" si="1"/>
        <v>189</v>
      </c>
      <c r="BU27" s="71">
        <f t="shared" si="8"/>
        <v>9</v>
      </c>
      <c r="BV27" s="71">
        <f t="shared" si="9"/>
        <v>0</v>
      </c>
      <c r="BW27" s="71">
        <f t="shared" si="10"/>
        <v>1</v>
      </c>
      <c r="BX27" s="71">
        <f t="shared" si="11"/>
        <v>0</v>
      </c>
      <c r="BY27" s="71">
        <f t="shared" si="12"/>
        <v>0</v>
      </c>
      <c r="BZ27" s="71">
        <f t="shared" si="13"/>
        <v>0</v>
      </c>
      <c r="CA27" s="71">
        <f t="shared" si="14"/>
        <v>0</v>
      </c>
      <c r="CB27" s="71">
        <f t="shared" si="15"/>
        <v>0</v>
      </c>
      <c r="CC27" s="72">
        <f t="shared" si="16"/>
        <v>30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9</v>
      </c>
      <c r="J28" s="85" t="s">
        <v>238</v>
      </c>
      <c r="K28" s="84">
        <v>9</v>
      </c>
      <c r="L28" s="85" t="s">
        <v>238</v>
      </c>
      <c r="M28" s="84">
        <v>9</v>
      </c>
      <c r="N28" s="85" t="s">
        <v>238</v>
      </c>
      <c r="O28" s="78">
        <v>0</v>
      </c>
      <c r="P28" s="79" t="s">
        <v>34</v>
      </c>
      <c r="Q28" s="78">
        <v>0</v>
      </c>
      <c r="R28" s="79" t="s">
        <v>34</v>
      </c>
      <c r="S28" s="84">
        <v>9</v>
      </c>
      <c r="T28" s="85" t="s">
        <v>238</v>
      </c>
      <c r="U28" s="84">
        <v>9</v>
      </c>
      <c r="V28" s="85" t="s">
        <v>238</v>
      </c>
      <c r="W28" s="84">
        <v>9</v>
      </c>
      <c r="X28" s="85" t="s">
        <v>238</v>
      </c>
      <c r="Y28" s="84">
        <v>9</v>
      </c>
      <c r="Z28" s="85" t="s">
        <v>238</v>
      </c>
      <c r="AA28" s="84">
        <v>9</v>
      </c>
      <c r="AB28" s="85" t="s">
        <v>238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238</v>
      </c>
      <c r="AI28" s="84">
        <v>9</v>
      </c>
      <c r="AJ28" s="85" t="s">
        <v>238</v>
      </c>
      <c r="AK28" s="84">
        <v>9</v>
      </c>
      <c r="AL28" s="85" t="s">
        <v>238</v>
      </c>
      <c r="AM28" s="84">
        <v>9</v>
      </c>
      <c r="AN28" s="85" t="s">
        <v>238</v>
      </c>
      <c r="AO28" s="84">
        <v>9</v>
      </c>
      <c r="AP28" s="85" t="s">
        <v>238</v>
      </c>
      <c r="AQ28" s="78">
        <v>0</v>
      </c>
      <c r="AR28" s="79" t="s">
        <v>34</v>
      </c>
      <c r="AS28" s="143">
        <v>0</v>
      </c>
      <c r="AT28" s="144" t="s">
        <v>34</v>
      </c>
      <c r="AU28" s="84">
        <v>9</v>
      </c>
      <c r="AV28" s="85" t="s">
        <v>238</v>
      </c>
      <c r="AW28" s="178">
        <v>0</v>
      </c>
      <c r="AX28" s="83" t="s">
        <v>251</v>
      </c>
      <c r="AY28" s="84">
        <v>9</v>
      </c>
      <c r="AZ28" s="85" t="s">
        <v>238</v>
      </c>
      <c r="BA28" s="84">
        <v>9</v>
      </c>
      <c r="BB28" s="85" t="s">
        <v>238</v>
      </c>
      <c r="BC28" s="84">
        <v>9</v>
      </c>
      <c r="BD28" s="85" t="s">
        <v>238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238</v>
      </c>
      <c r="BK28" s="84">
        <v>9</v>
      </c>
      <c r="BL28" s="85" t="s">
        <v>238</v>
      </c>
      <c r="BM28" s="84">
        <v>9</v>
      </c>
      <c r="BN28" s="85" t="s">
        <v>238</v>
      </c>
      <c r="BO28" s="84">
        <v>9</v>
      </c>
      <c r="BP28" s="85" t="s">
        <v>238</v>
      </c>
      <c r="BQ28" s="84">
        <v>9</v>
      </c>
      <c r="BR28" s="85" t="s">
        <v>238</v>
      </c>
      <c r="BS28" s="177">
        <f t="shared" si="7"/>
        <v>21</v>
      </c>
      <c r="BT28" s="71">
        <f t="shared" ca="1" si="1"/>
        <v>189</v>
      </c>
      <c r="BU28" s="71">
        <f t="shared" si="8"/>
        <v>9</v>
      </c>
      <c r="BV28" s="71">
        <f t="shared" si="9"/>
        <v>0</v>
      </c>
      <c r="BW28" s="71">
        <f t="shared" si="10"/>
        <v>0</v>
      </c>
      <c r="BX28" s="71">
        <f t="shared" si="11"/>
        <v>0</v>
      </c>
      <c r="BY28" s="71">
        <f t="shared" si="12"/>
        <v>0</v>
      </c>
      <c r="BZ28" s="71">
        <f t="shared" si="13"/>
        <v>0</v>
      </c>
      <c r="CA28" s="71">
        <f t="shared" si="14"/>
        <v>0</v>
      </c>
      <c r="CB28" s="71">
        <f t="shared" si="15"/>
        <v>1</v>
      </c>
      <c r="CC28" s="72">
        <f t="shared" si="16"/>
        <v>29</v>
      </c>
    </row>
    <row r="29" spans="1:81" ht="15" customHeight="1" thickBot="1" x14ac:dyDescent="0.3">
      <c r="A29" s="276"/>
      <c r="B29" s="73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84">
        <v>9</v>
      </c>
      <c r="N29" s="85" t="s">
        <v>238</v>
      </c>
      <c r="O29" s="78">
        <v>0</v>
      </c>
      <c r="P29" s="79" t="s">
        <v>34</v>
      </c>
      <c r="Q29" s="78">
        <v>0</v>
      </c>
      <c r="R29" s="79" t="s">
        <v>34</v>
      </c>
      <c r="S29" s="84">
        <v>0</v>
      </c>
      <c r="T29" s="85" t="s">
        <v>40</v>
      </c>
      <c r="U29" s="84">
        <v>0</v>
      </c>
      <c r="V29" s="85" t="s">
        <v>40</v>
      </c>
      <c r="W29" s="80">
        <v>0</v>
      </c>
      <c r="X29" s="83" t="s">
        <v>40</v>
      </c>
      <c r="Y29" s="80">
        <v>0</v>
      </c>
      <c r="Z29" s="83" t="s">
        <v>40</v>
      </c>
      <c r="AA29" s="80">
        <v>0</v>
      </c>
      <c r="AB29" s="83" t="s">
        <v>40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238</v>
      </c>
      <c r="AI29" s="84">
        <v>9</v>
      </c>
      <c r="AJ29" s="85" t="s">
        <v>238</v>
      </c>
      <c r="AK29" s="84">
        <v>9</v>
      </c>
      <c r="AL29" s="85" t="s">
        <v>238</v>
      </c>
      <c r="AM29" s="84">
        <v>9</v>
      </c>
      <c r="AN29" s="85" t="s">
        <v>238</v>
      </c>
      <c r="AO29" s="84">
        <v>9</v>
      </c>
      <c r="AP29" s="85" t="s">
        <v>238</v>
      </c>
      <c r="AQ29" s="78">
        <v>0</v>
      </c>
      <c r="AR29" s="79" t="s">
        <v>34</v>
      </c>
      <c r="AS29" s="143">
        <v>0</v>
      </c>
      <c r="AT29" s="144" t="s">
        <v>34</v>
      </c>
      <c r="AU29" s="84">
        <v>9</v>
      </c>
      <c r="AV29" s="85" t="s">
        <v>238</v>
      </c>
      <c r="AW29" s="84">
        <v>9</v>
      </c>
      <c r="AX29" s="85" t="s">
        <v>238</v>
      </c>
      <c r="AY29" s="84">
        <v>9</v>
      </c>
      <c r="AZ29" s="85" t="s">
        <v>238</v>
      </c>
      <c r="BA29" s="84">
        <v>9</v>
      </c>
      <c r="BB29" s="85" t="s">
        <v>238</v>
      </c>
      <c r="BC29" s="84">
        <v>9</v>
      </c>
      <c r="BD29" s="85" t="s">
        <v>238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238</v>
      </c>
      <c r="BK29" s="84">
        <v>9</v>
      </c>
      <c r="BL29" s="85" t="s">
        <v>238</v>
      </c>
      <c r="BM29" s="84">
        <v>9</v>
      </c>
      <c r="BN29" s="85" t="s">
        <v>238</v>
      </c>
      <c r="BO29" s="84">
        <v>9</v>
      </c>
      <c r="BP29" s="85" t="s">
        <v>238</v>
      </c>
      <c r="BQ29" s="84">
        <v>9</v>
      </c>
      <c r="BR29" s="85" t="s">
        <v>238</v>
      </c>
      <c r="BS29" s="177">
        <f t="shared" si="7"/>
        <v>17</v>
      </c>
      <c r="BT29" s="71">
        <f t="shared" ca="1" si="1"/>
        <v>153</v>
      </c>
      <c r="BU29" s="71">
        <f t="shared" si="8"/>
        <v>8</v>
      </c>
      <c r="BV29" s="71">
        <f t="shared" si="9"/>
        <v>0</v>
      </c>
      <c r="BW29" s="71">
        <f t="shared" si="10"/>
        <v>0</v>
      </c>
      <c r="BX29" s="71">
        <f t="shared" si="11"/>
        <v>0</v>
      </c>
      <c r="BY29" s="71">
        <f t="shared" si="12"/>
        <v>0</v>
      </c>
      <c r="BZ29" s="71">
        <f t="shared" si="13"/>
        <v>0</v>
      </c>
      <c r="CA29" s="71">
        <f t="shared" si="14"/>
        <v>5</v>
      </c>
      <c r="CB29" s="71">
        <f t="shared" si="15"/>
        <v>0</v>
      </c>
      <c r="CC29" s="72">
        <f t="shared" si="16"/>
        <v>25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84">
        <v>9</v>
      </c>
      <c r="N30" s="85" t="s">
        <v>238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238</v>
      </c>
      <c r="U30" s="84">
        <v>0</v>
      </c>
      <c r="V30" s="66" t="s">
        <v>253</v>
      </c>
      <c r="W30" s="84">
        <v>9</v>
      </c>
      <c r="X30" s="85" t="s">
        <v>238</v>
      </c>
      <c r="Y30" s="84">
        <v>9</v>
      </c>
      <c r="Z30" s="85" t="s">
        <v>238</v>
      </c>
      <c r="AA30" s="84">
        <v>9</v>
      </c>
      <c r="AB30" s="85" t="s">
        <v>238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238</v>
      </c>
      <c r="AI30" s="84">
        <v>9</v>
      </c>
      <c r="AJ30" s="85" t="s">
        <v>238</v>
      </c>
      <c r="AK30" s="84">
        <v>9</v>
      </c>
      <c r="AL30" s="85" t="s">
        <v>238</v>
      </c>
      <c r="AM30" s="84">
        <v>9</v>
      </c>
      <c r="AN30" s="85" t="s">
        <v>238</v>
      </c>
      <c r="AO30" s="84">
        <v>9</v>
      </c>
      <c r="AP30" s="85" t="s">
        <v>238</v>
      </c>
      <c r="AQ30" s="78">
        <v>0</v>
      </c>
      <c r="AR30" s="79" t="s">
        <v>34</v>
      </c>
      <c r="AS30" s="143">
        <v>0</v>
      </c>
      <c r="AT30" s="144" t="s">
        <v>34</v>
      </c>
      <c r="AU30" s="84">
        <v>9</v>
      </c>
      <c r="AV30" s="85" t="s">
        <v>238</v>
      </c>
      <c r="AW30" s="84">
        <v>9</v>
      </c>
      <c r="AX30" s="85" t="s">
        <v>238</v>
      </c>
      <c r="AY30" s="84">
        <v>9</v>
      </c>
      <c r="AZ30" s="85" t="s">
        <v>238</v>
      </c>
      <c r="BA30" s="84">
        <v>9</v>
      </c>
      <c r="BB30" s="85" t="s">
        <v>238</v>
      </c>
      <c r="BC30" s="84">
        <v>9</v>
      </c>
      <c r="BD30" s="85" t="s">
        <v>238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238</v>
      </c>
      <c r="BK30" s="84">
        <v>9</v>
      </c>
      <c r="BL30" s="85" t="s">
        <v>238</v>
      </c>
      <c r="BM30" s="84">
        <v>9</v>
      </c>
      <c r="BN30" s="85" t="s">
        <v>238</v>
      </c>
      <c r="BO30" s="84">
        <v>9</v>
      </c>
      <c r="BP30" s="85" t="s">
        <v>238</v>
      </c>
      <c r="BQ30" s="84">
        <v>9</v>
      </c>
      <c r="BR30" s="85" t="s">
        <v>238</v>
      </c>
      <c r="BS30" s="177">
        <f t="shared" si="7"/>
        <v>21</v>
      </c>
      <c r="BT30" s="71">
        <f t="shared" ca="1" si="1"/>
        <v>189</v>
      </c>
      <c r="BU30" s="71">
        <f t="shared" si="8"/>
        <v>9</v>
      </c>
      <c r="BV30" s="71">
        <f t="shared" si="9"/>
        <v>0</v>
      </c>
      <c r="BW30" s="71">
        <f t="shared" si="10"/>
        <v>1</v>
      </c>
      <c r="BX30" s="71">
        <f t="shared" si="11"/>
        <v>0</v>
      </c>
      <c r="BY30" s="71">
        <f t="shared" si="12"/>
        <v>0</v>
      </c>
      <c r="BZ30" s="71">
        <f t="shared" si="13"/>
        <v>0</v>
      </c>
      <c r="CA30" s="71">
        <f t="shared" si="14"/>
        <v>0</v>
      </c>
      <c r="CB30" s="71">
        <f t="shared" si="15"/>
        <v>0</v>
      </c>
      <c r="CC30" s="72">
        <f t="shared" si="16"/>
        <v>30</v>
      </c>
    </row>
    <row r="31" spans="1:81" ht="15" customHeight="1" x14ac:dyDescent="0.25">
      <c r="A31" s="276"/>
      <c r="B31" s="73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94</v>
      </c>
      <c r="H31" s="77" t="s">
        <v>33</v>
      </c>
      <c r="I31" s="158"/>
      <c r="J31" s="159"/>
      <c r="K31" s="158"/>
      <c r="L31" s="159"/>
      <c r="M31" s="158"/>
      <c r="N31" s="159"/>
      <c r="O31" s="160"/>
      <c r="P31" s="161"/>
      <c r="Q31" s="160"/>
      <c r="R31" s="161"/>
      <c r="S31" s="158"/>
      <c r="T31" s="159"/>
      <c r="U31" s="158"/>
      <c r="V31" s="173"/>
      <c r="W31" s="158"/>
      <c r="X31" s="159"/>
      <c r="Y31" s="158"/>
      <c r="Z31" s="159"/>
      <c r="AA31" s="158"/>
      <c r="AB31" s="159"/>
      <c r="AC31" s="160"/>
      <c r="AD31" s="161"/>
      <c r="AE31" s="160"/>
      <c r="AF31" s="161"/>
      <c r="AG31" s="158"/>
      <c r="AH31" s="159"/>
      <c r="AI31" s="158"/>
      <c r="AJ31" s="159"/>
      <c r="AK31" s="158"/>
      <c r="AL31" s="159"/>
      <c r="AM31" s="158"/>
      <c r="AN31" s="159"/>
      <c r="AO31" s="158"/>
      <c r="AP31" s="159"/>
      <c r="AQ31" s="160"/>
      <c r="AR31" s="161"/>
      <c r="AS31" s="170"/>
      <c r="AT31" s="171"/>
      <c r="AU31" s="84">
        <v>9</v>
      </c>
      <c r="AV31" s="85" t="s">
        <v>238</v>
      </c>
      <c r="AW31" s="84">
        <v>9</v>
      </c>
      <c r="AX31" s="136" t="s">
        <v>238</v>
      </c>
      <c r="AY31" s="84">
        <v>9</v>
      </c>
      <c r="AZ31" s="85" t="s">
        <v>238</v>
      </c>
      <c r="BA31" s="84">
        <v>9</v>
      </c>
      <c r="BB31" s="85" t="s">
        <v>238</v>
      </c>
      <c r="BC31" s="84">
        <v>9</v>
      </c>
      <c r="BD31" s="85" t="s">
        <v>238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9</v>
      </c>
      <c r="BJ31" s="85" t="s">
        <v>238</v>
      </c>
      <c r="BK31" s="84">
        <v>9</v>
      </c>
      <c r="BL31" s="85" t="s">
        <v>238</v>
      </c>
      <c r="BM31" s="84">
        <v>9</v>
      </c>
      <c r="BN31" s="85" t="s">
        <v>238</v>
      </c>
      <c r="BO31" s="84">
        <v>9</v>
      </c>
      <c r="BP31" s="85" t="s">
        <v>238</v>
      </c>
      <c r="BQ31" s="84">
        <v>9</v>
      </c>
      <c r="BR31" s="85" t="s">
        <v>238</v>
      </c>
      <c r="BS31" s="177">
        <f t="shared" ref="BS31" si="17">COUNTIF(I31:BP31,"A")+COUNTIF(I31:BL31,"B")+COUNTIF(I31:BL31,"C")+COUNTIF(I31:BL31,"A1")+COUNTIF(I31:BL31,"B1")+ COUNTIF(I31:BL31,"A2")+COUNTIF(I31:BL31,"B2")+ COUNTIF(I31:BL31,"H")</f>
        <v>9</v>
      </c>
      <c r="BT31" s="71">
        <f t="shared" ca="1" si="1"/>
        <v>81</v>
      </c>
      <c r="BU31" s="71">
        <f t="shared" ref="BU31" si="18">COUNTIF(I31:BP31,"De")+COUNTIF(I31:BL31,"Pc")+COUNTIF(I31:BL31,"Ad")+COUNTIF(I31:BL31,"Fa")</f>
        <v>2</v>
      </c>
      <c r="BV31" s="71">
        <f t="shared" ref="BV31" si="19">COUNTIF(I31:BP31,"Fa")</f>
        <v>0</v>
      </c>
      <c r="BW31" s="71">
        <f t="shared" ref="BW31" si="20">COUNTIF(I31:BP31,"Pc")</f>
        <v>0</v>
      </c>
      <c r="BX31" s="71">
        <f t="shared" ref="BX31" si="21">COUNTIF(I31:BP31,"Cn")</f>
        <v>0</v>
      </c>
      <c r="BY31" s="71">
        <f t="shared" ref="BY31" si="22">COUNTIF(I31:BP31,"Lm")</f>
        <v>0</v>
      </c>
      <c r="BZ31" s="71">
        <f t="shared" ref="BZ31" si="23">COUNTIF(I31:BP31,"Au")</f>
        <v>0</v>
      </c>
      <c r="CA31" s="71">
        <f t="shared" ref="CA31" si="24">COUNTIF(I31:BP31,"Va")</f>
        <v>0</v>
      </c>
      <c r="CB31" s="71">
        <f t="shared" ref="CB31" si="25">COUNTIF(I31:BP31,"Ad")</f>
        <v>0</v>
      </c>
      <c r="CC31" s="72">
        <f t="shared" ref="CC31" si="26">COUNTIF(I31:BP31,"A")+COUNTIF(I31:BP31,"B")+COUNTIF(I31:BP31,"C")+COUNTIF(I31:BP31,"De")+COUNTIF(I31:BP31,"Pc")+COUNTIF(I31:BP31,"V")</f>
        <v>11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>
        <v>0</v>
      </c>
      <c r="J32" s="85" t="s">
        <v>40</v>
      </c>
      <c r="K32" s="84">
        <v>0</v>
      </c>
      <c r="L32" s="85" t="s">
        <v>40</v>
      </c>
      <c r="M32" s="84">
        <v>0</v>
      </c>
      <c r="N32" s="85" t="s">
        <v>40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251</v>
      </c>
      <c r="U32" s="84">
        <v>9</v>
      </c>
      <c r="V32" s="85" t="s">
        <v>238</v>
      </c>
      <c r="W32" s="84">
        <v>9</v>
      </c>
      <c r="X32" s="85" t="s">
        <v>238</v>
      </c>
      <c r="Y32" s="84">
        <v>9</v>
      </c>
      <c r="Z32" s="85" t="s">
        <v>238</v>
      </c>
      <c r="AA32" s="84">
        <v>9</v>
      </c>
      <c r="AB32" s="85" t="s">
        <v>238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238</v>
      </c>
      <c r="AI32" s="84">
        <v>9</v>
      </c>
      <c r="AJ32" s="85" t="s">
        <v>238</v>
      </c>
      <c r="AK32" s="84">
        <v>9</v>
      </c>
      <c r="AL32" s="85" t="s">
        <v>238</v>
      </c>
      <c r="AM32" s="84">
        <v>9</v>
      </c>
      <c r="AN32" s="85" t="s">
        <v>238</v>
      </c>
      <c r="AO32" s="84">
        <v>9</v>
      </c>
      <c r="AP32" s="85" t="s">
        <v>238</v>
      </c>
      <c r="AQ32" s="78">
        <v>0</v>
      </c>
      <c r="AR32" s="79" t="s">
        <v>34</v>
      </c>
      <c r="AS32" s="143">
        <v>0</v>
      </c>
      <c r="AT32" s="144" t="s">
        <v>34</v>
      </c>
      <c r="AU32" s="84">
        <v>9</v>
      </c>
      <c r="AV32" s="85" t="s">
        <v>238</v>
      </c>
      <c r="AW32" s="82">
        <v>0</v>
      </c>
      <c r="AX32" s="85" t="s">
        <v>253</v>
      </c>
      <c r="AY32" s="84">
        <v>9</v>
      </c>
      <c r="AZ32" s="85" t="s">
        <v>238</v>
      </c>
      <c r="BA32" s="84">
        <v>9</v>
      </c>
      <c r="BB32" s="85" t="s">
        <v>238</v>
      </c>
      <c r="BC32" s="84">
        <v>9</v>
      </c>
      <c r="BD32" s="85" t="s">
        <v>238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238</v>
      </c>
      <c r="BK32" s="84">
        <v>9</v>
      </c>
      <c r="BL32" s="85" t="s">
        <v>238</v>
      </c>
      <c r="BM32" s="84">
        <v>9</v>
      </c>
      <c r="BN32" s="85" t="s">
        <v>238</v>
      </c>
      <c r="BO32" s="84">
        <v>9</v>
      </c>
      <c r="BP32" s="85" t="s">
        <v>238</v>
      </c>
      <c r="BQ32" s="84">
        <v>9</v>
      </c>
      <c r="BR32" s="85" t="s">
        <v>238</v>
      </c>
      <c r="BS32" s="177">
        <f t="shared" si="7"/>
        <v>17</v>
      </c>
      <c r="BT32" s="71">
        <f t="shared" ca="1" si="1"/>
        <v>153</v>
      </c>
      <c r="BU32" s="71">
        <f t="shared" si="8"/>
        <v>10</v>
      </c>
      <c r="BV32" s="71">
        <f t="shared" si="9"/>
        <v>0</v>
      </c>
      <c r="BW32" s="71">
        <f t="shared" si="10"/>
        <v>1</v>
      </c>
      <c r="BX32" s="71">
        <f t="shared" si="11"/>
        <v>0</v>
      </c>
      <c r="BY32" s="71">
        <f t="shared" si="12"/>
        <v>0</v>
      </c>
      <c r="BZ32" s="71">
        <f t="shared" si="13"/>
        <v>0</v>
      </c>
      <c r="CA32" s="71">
        <f t="shared" si="14"/>
        <v>3</v>
      </c>
      <c r="CB32" s="71">
        <f t="shared" si="15"/>
        <v>1</v>
      </c>
      <c r="CC32" s="72">
        <f t="shared" si="16"/>
        <v>26</v>
      </c>
    </row>
    <row r="33" spans="1:81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84">
        <v>9</v>
      </c>
      <c r="N33" s="85" t="s">
        <v>238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238</v>
      </c>
      <c r="U33" s="84">
        <v>9</v>
      </c>
      <c r="V33" s="85" t="s">
        <v>238</v>
      </c>
      <c r="W33" s="84">
        <v>9</v>
      </c>
      <c r="X33" s="85" t="s">
        <v>238</v>
      </c>
      <c r="Y33" s="84">
        <v>9</v>
      </c>
      <c r="Z33" s="85" t="s">
        <v>238</v>
      </c>
      <c r="AA33" s="84">
        <v>9</v>
      </c>
      <c r="AB33" s="85" t="s">
        <v>238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9</v>
      </c>
      <c r="AH33" s="85" t="s">
        <v>238</v>
      </c>
      <c r="AI33" s="84">
        <v>9</v>
      </c>
      <c r="AJ33" s="85" t="s">
        <v>238</v>
      </c>
      <c r="AK33" s="84">
        <v>9</v>
      </c>
      <c r="AL33" s="85" t="s">
        <v>238</v>
      </c>
      <c r="AM33" s="84">
        <v>9</v>
      </c>
      <c r="AN33" s="85" t="s">
        <v>238</v>
      </c>
      <c r="AO33" s="84">
        <v>9</v>
      </c>
      <c r="AP33" s="85" t="s">
        <v>238</v>
      </c>
      <c r="AQ33" s="78">
        <v>0</v>
      </c>
      <c r="AR33" s="79" t="s">
        <v>34</v>
      </c>
      <c r="AS33" s="143">
        <v>0</v>
      </c>
      <c r="AT33" s="144" t="s">
        <v>34</v>
      </c>
      <c r="AU33" s="84">
        <v>9</v>
      </c>
      <c r="AV33" s="85" t="s">
        <v>238</v>
      </c>
      <c r="AW33" s="82">
        <v>0</v>
      </c>
      <c r="AX33" s="83" t="s">
        <v>253</v>
      </c>
      <c r="AY33" s="84">
        <v>9</v>
      </c>
      <c r="AZ33" s="85" t="s">
        <v>238</v>
      </c>
      <c r="BA33" s="84">
        <v>9</v>
      </c>
      <c r="BB33" s="85" t="s">
        <v>238</v>
      </c>
      <c r="BC33" s="84">
        <v>9</v>
      </c>
      <c r="BD33" s="85" t="s">
        <v>238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238</v>
      </c>
      <c r="BK33" s="132">
        <v>0</v>
      </c>
      <c r="BL33" s="85" t="s">
        <v>253</v>
      </c>
      <c r="BM33" s="84">
        <v>9</v>
      </c>
      <c r="BN33" s="85" t="s">
        <v>238</v>
      </c>
      <c r="BO33" s="84">
        <v>9</v>
      </c>
      <c r="BP33" s="85" t="s">
        <v>238</v>
      </c>
      <c r="BQ33" s="84">
        <v>9</v>
      </c>
      <c r="BR33" s="85" t="s">
        <v>238</v>
      </c>
      <c r="BS33" s="177">
        <f t="shared" si="7"/>
        <v>20</v>
      </c>
      <c r="BT33" s="71">
        <f t="shared" ca="1" si="1"/>
        <v>180</v>
      </c>
      <c r="BU33" s="71">
        <f t="shared" si="8"/>
        <v>10</v>
      </c>
      <c r="BV33" s="71">
        <f t="shared" si="9"/>
        <v>0</v>
      </c>
      <c r="BW33" s="71">
        <f t="shared" si="10"/>
        <v>2</v>
      </c>
      <c r="BX33" s="71">
        <f t="shared" si="11"/>
        <v>0</v>
      </c>
      <c r="BY33" s="71">
        <f t="shared" si="12"/>
        <v>0</v>
      </c>
      <c r="BZ33" s="71">
        <f t="shared" si="13"/>
        <v>0</v>
      </c>
      <c r="CA33" s="71">
        <f t="shared" si="14"/>
        <v>0</v>
      </c>
      <c r="CB33" s="71">
        <f t="shared" si="15"/>
        <v>0</v>
      </c>
      <c r="CC33" s="72">
        <f t="shared" si="16"/>
        <v>30</v>
      </c>
    </row>
    <row r="34" spans="1:81" ht="15" customHeight="1" x14ac:dyDescent="0.25">
      <c r="A34" s="276"/>
      <c r="B34" s="73">
        <v>27</v>
      </c>
      <c r="C34" s="74" t="s">
        <v>140</v>
      </c>
      <c r="D34" s="75" t="s">
        <v>141</v>
      </c>
      <c r="E34" s="75" t="s">
        <v>142</v>
      </c>
      <c r="F34" s="76" t="s">
        <v>143</v>
      </c>
      <c r="G34" s="57" t="s">
        <v>32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84">
        <v>9</v>
      </c>
      <c r="N34" s="85" t="s">
        <v>238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238</v>
      </c>
      <c r="U34" s="84">
        <v>9</v>
      </c>
      <c r="V34" s="85" t="s">
        <v>238</v>
      </c>
      <c r="W34" s="84">
        <v>9</v>
      </c>
      <c r="X34" s="85" t="s">
        <v>238</v>
      </c>
      <c r="Y34" s="84">
        <v>9</v>
      </c>
      <c r="Z34" s="85" t="s">
        <v>238</v>
      </c>
      <c r="AA34" s="84">
        <v>9</v>
      </c>
      <c r="AB34" s="85" t="s">
        <v>238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9</v>
      </c>
      <c r="AH34" s="85" t="s">
        <v>238</v>
      </c>
      <c r="AI34" s="84">
        <v>9</v>
      </c>
      <c r="AJ34" s="85" t="s">
        <v>238</v>
      </c>
      <c r="AK34" s="84">
        <v>9</v>
      </c>
      <c r="AL34" s="85" t="s">
        <v>238</v>
      </c>
      <c r="AM34" s="84">
        <v>9</v>
      </c>
      <c r="AN34" s="85" t="s">
        <v>238</v>
      </c>
      <c r="AO34" s="84">
        <v>9</v>
      </c>
      <c r="AP34" s="85" t="s">
        <v>238</v>
      </c>
      <c r="AQ34" s="78">
        <v>0</v>
      </c>
      <c r="AR34" s="79" t="s">
        <v>34</v>
      </c>
      <c r="AS34" s="143">
        <v>0</v>
      </c>
      <c r="AT34" s="144" t="s">
        <v>34</v>
      </c>
      <c r="AU34" s="84">
        <v>9</v>
      </c>
      <c r="AV34" s="85" t="s">
        <v>238</v>
      </c>
      <c r="AW34" s="84">
        <v>9</v>
      </c>
      <c r="AX34" s="85" t="s">
        <v>238</v>
      </c>
      <c r="AY34" s="84">
        <v>9</v>
      </c>
      <c r="AZ34" s="85" t="s">
        <v>238</v>
      </c>
      <c r="BA34" s="86">
        <v>0</v>
      </c>
      <c r="BB34" s="85" t="s">
        <v>253</v>
      </c>
      <c r="BC34" s="84">
        <v>9</v>
      </c>
      <c r="BD34" s="85" t="s">
        <v>238</v>
      </c>
      <c r="BE34" s="78">
        <v>0</v>
      </c>
      <c r="BF34" s="79" t="s">
        <v>34</v>
      </c>
      <c r="BG34" s="78">
        <v>0</v>
      </c>
      <c r="BH34" s="79" t="s">
        <v>34</v>
      </c>
      <c r="BI34" s="84">
        <v>9</v>
      </c>
      <c r="BJ34" s="85" t="s">
        <v>238</v>
      </c>
      <c r="BK34" s="84">
        <v>9</v>
      </c>
      <c r="BL34" s="85" t="s">
        <v>238</v>
      </c>
      <c r="BM34" s="84">
        <v>9</v>
      </c>
      <c r="BN34" s="85" t="s">
        <v>238</v>
      </c>
      <c r="BO34" s="84">
        <v>9</v>
      </c>
      <c r="BP34" s="85" t="s">
        <v>238</v>
      </c>
      <c r="BQ34" s="84">
        <v>9</v>
      </c>
      <c r="BR34" s="85" t="s">
        <v>238</v>
      </c>
      <c r="BS34" s="177">
        <f t="shared" si="7"/>
        <v>21</v>
      </c>
      <c r="BT34" s="71">
        <f t="shared" ca="1" si="1"/>
        <v>189</v>
      </c>
      <c r="BU34" s="71">
        <f t="shared" si="8"/>
        <v>9</v>
      </c>
      <c r="BV34" s="71">
        <f t="shared" si="9"/>
        <v>0</v>
      </c>
      <c r="BW34" s="71">
        <f t="shared" si="10"/>
        <v>1</v>
      </c>
      <c r="BX34" s="71">
        <f t="shared" si="11"/>
        <v>0</v>
      </c>
      <c r="BY34" s="71">
        <f t="shared" si="12"/>
        <v>0</v>
      </c>
      <c r="BZ34" s="71">
        <f t="shared" si="13"/>
        <v>0</v>
      </c>
      <c r="CA34" s="71">
        <f t="shared" si="14"/>
        <v>0</v>
      </c>
      <c r="CB34" s="71">
        <f t="shared" si="15"/>
        <v>0</v>
      </c>
      <c r="CC34" s="72">
        <f t="shared" si="16"/>
        <v>30</v>
      </c>
    </row>
    <row r="35" spans="1:81" ht="15" customHeight="1" x14ac:dyDescent="0.25">
      <c r="A35" s="276"/>
      <c r="B35" s="73">
        <v>28</v>
      </c>
      <c r="C35" s="74" t="s">
        <v>144</v>
      </c>
      <c r="D35" s="75" t="s">
        <v>145</v>
      </c>
      <c r="E35" s="75" t="s">
        <v>146</v>
      </c>
      <c r="F35" s="76" t="s">
        <v>147</v>
      </c>
      <c r="G35" s="57" t="s">
        <v>32</v>
      </c>
      <c r="H35" s="77" t="s">
        <v>33</v>
      </c>
      <c r="I35" s="84">
        <v>0</v>
      </c>
      <c r="J35" s="85" t="s">
        <v>237</v>
      </c>
      <c r="K35" s="84">
        <v>9</v>
      </c>
      <c r="L35" s="85" t="s">
        <v>238</v>
      </c>
      <c r="M35" s="84">
        <v>9</v>
      </c>
      <c r="N35" s="85" t="s">
        <v>238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238</v>
      </c>
      <c r="U35" s="84">
        <v>9</v>
      </c>
      <c r="V35" s="85" t="s">
        <v>238</v>
      </c>
      <c r="W35" s="84">
        <v>9</v>
      </c>
      <c r="X35" s="85" t="s">
        <v>238</v>
      </c>
      <c r="Y35" s="84">
        <v>9</v>
      </c>
      <c r="Z35" s="85" t="s">
        <v>238</v>
      </c>
      <c r="AA35" s="84">
        <v>9</v>
      </c>
      <c r="AB35" s="85" t="s">
        <v>238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238</v>
      </c>
      <c r="AI35" s="84">
        <v>9</v>
      </c>
      <c r="AJ35" s="85" t="s">
        <v>238</v>
      </c>
      <c r="AK35" s="84">
        <v>9</v>
      </c>
      <c r="AL35" s="85" t="s">
        <v>238</v>
      </c>
      <c r="AM35" s="84">
        <v>9</v>
      </c>
      <c r="AN35" s="85" t="s">
        <v>238</v>
      </c>
      <c r="AO35" s="84">
        <v>9</v>
      </c>
      <c r="AP35" s="85" t="s">
        <v>238</v>
      </c>
      <c r="AQ35" s="78">
        <v>0</v>
      </c>
      <c r="AR35" s="79" t="s">
        <v>34</v>
      </c>
      <c r="AS35" s="143">
        <v>0</v>
      </c>
      <c r="AT35" s="144" t="s">
        <v>34</v>
      </c>
      <c r="AU35" s="84">
        <v>9</v>
      </c>
      <c r="AV35" s="85" t="s">
        <v>238</v>
      </c>
      <c r="AW35" s="84">
        <v>9</v>
      </c>
      <c r="AX35" s="85" t="s">
        <v>238</v>
      </c>
      <c r="AY35" s="84">
        <v>9</v>
      </c>
      <c r="AZ35" s="85" t="s">
        <v>238</v>
      </c>
      <c r="BA35" s="84">
        <v>9</v>
      </c>
      <c r="BB35" s="85" t="s">
        <v>238</v>
      </c>
      <c r="BC35" s="80">
        <v>0</v>
      </c>
      <c r="BD35" s="81" t="s">
        <v>251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238</v>
      </c>
      <c r="BK35" s="84">
        <v>9</v>
      </c>
      <c r="BL35" s="85" t="s">
        <v>238</v>
      </c>
      <c r="BM35" s="84">
        <v>9</v>
      </c>
      <c r="BN35" s="85" t="s">
        <v>238</v>
      </c>
      <c r="BO35" s="84">
        <v>9</v>
      </c>
      <c r="BP35" s="85" t="s">
        <v>238</v>
      </c>
      <c r="BQ35" s="84">
        <v>9</v>
      </c>
      <c r="BR35" s="85" t="s">
        <v>238</v>
      </c>
      <c r="BS35" s="177">
        <f t="shared" si="7"/>
        <v>20</v>
      </c>
      <c r="BT35" s="71">
        <f t="shared" ca="1" si="1"/>
        <v>180</v>
      </c>
      <c r="BU35" s="71">
        <f t="shared" si="8"/>
        <v>9</v>
      </c>
      <c r="BV35" s="71">
        <f t="shared" si="9"/>
        <v>0</v>
      </c>
      <c r="BW35" s="71">
        <f t="shared" si="10"/>
        <v>0</v>
      </c>
      <c r="BX35" s="71">
        <f t="shared" si="11"/>
        <v>0</v>
      </c>
      <c r="BY35" s="71">
        <f t="shared" si="12"/>
        <v>1</v>
      </c>
      <c r="BZ35" s="71">
        <f t="shared" si="13"/>
        <v>0</v>
      </c>
      <c r="CA35" s="71">
        <f t="shared" si="14"/>
        <v>0</v>
      </c>
      <c r="CB35" s="71">
        <f t="shared" si="15"/>
        <v>1</v>
      </c>
      <c r="CC35" s="72">
        <f t="shared" si="16"/>
        <v>28</v>
      </c>
    </row>
    <row r="36" spans="1:81" ht="15" customHeight="1" x14ac:dyDescent="0.25">
      <c r="A36" s="276"/>
      <c r="B36" s="73">
        <v>29</v>
      </c>
      <c r="C36" s="74" t="s">
        <v>148</v>
      </c>
      <c r="D36" s="75" t="s">
        <v>149</v>
      </c>
      <c r="E36" s="75" t="s">
        <v>150</v>
      </c>
      <c r="F36" s="76" t="s">
        <v>151</v>
      </c>
      <c r="G36" s="57" t="s">
        <v>94</v>
      </c>
      <c r="H36" s="77" t="s">
        <v>33</v>
      </c>
      <c r="I36" s="84">
        <v>9</v>
      </c>
      <c r="J36" s="85" t="s">
        <v>238</v>
      </c>
      <c r="K36" s="84">
        <v>9</v>
      </c>
      <c r="L36" s="85" t="s">
        <v>238</v>
      </c>
      <c r="M36" s="84">
        <v>9</v>
      </c>
      <c r="N36" s="85" t="s">
        <v>238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238</v>
      </c>
      <c r="U36" s="84">
        <v>9</v>
      </c>
      <c r="V36" s="85" t="s">
        <v>238</v>
      </c>
      <c r="W36" s="84">
        <v>9</v>
      </c>
      <c r="X36" s="85" t="s">
        <v>238</v>
      </c>
      <c r="Y36" s="84">
        <v>9</v>
      </c>
      <c r="Z36" s="85" t="s">
        <v>238</v>
      </c>
      <c r="AA36" s="84">
        <v>9</v>
      </c>
      <c r="AB36" s="85" t="s">
        <v>238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238</v>
      </c>
      <c r="AI36" s="84">
        <v>9</v>
      </c>
      <c r="AJ36" s="85" t="s">
        <v>238</v>
      </c>
      <c r="AK36" s="84">
        <v>9</v>
      </c>
      <c r="AL36" s="85" t="s">
        <v>238</v>
      </c>
      <c r="AM36" s="84">
        <v>9</v>
      </c>
      <c r="AN36" s="136" t="s">
        <v>238</v>
      </c>
      <c r="AO36" s="84">
        <v>9</v>
      </c>
      <c r="AP36" s="85" t="s">
        <v>238</v>
      </c>
      <c r="AQ36" s="78">
        <v>0</v>
      </c>
      <c r="AR36" s="79" t="s">
        <v>34</v>
      </c>
      <c r="AS36" s="143">
        <v>0</v>
      </c>
      <c r="AT36" s="144" t="s">
        <v>34</v>
      </c>
      <c r="AU36" s="84">
        <v>9</v>
      </c>
      <c r="AV36" s="85" t="s">
        <v>238</v>
      </c>
      <c r="AW36" s="84">
        <v>9</v>
      </c>
      <c r="AX36" s="85" t="s">
        <v>238</v>
      </c>
      <c r="AY36" s="84">
        <v>9</v>
      </c>
      <c r="AZ36" s="85" t="s">
        <v>238</v>
      </c>
      <c r="BA36" s="86">
        <v>0</v>
      </c>
      <c r="BB36" s="85" t="s">
        <v>253</v>
      </c>
      <c r="BC36" s="84">
        <v>9</v>
      </c>
      <c r="BD36" s="85" t="s">
        <v>238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9</v>
      </c>
      <c r="BJ36" s="85" t="s">
        <v>238</v>
      </c>
      <c r="BK36" s="84">
        <v>9</v>
      </c>
      <c r="BL36" s="85" t="s">
        <v>238</v>
      </c>
      <c r="BM36" s="84">
        <v>9</v>
      </c>
      <c r="BN36" s="85" t="s">
        <v>238</v>
      </c>
      <c r="BO36" s="84">
        <v>9</v>
      </c>
      <c r="BP36" s="85" t="s">
        <v>238</v>
      </c>
      <c r="BQ36" s="84">
        <v>9</v>
      </c>
      <c r="BR36" s="85" t="s">
        <v>238</v>
      </c>
      <c r="BS36" s="177">
        <f t="shared" si="7"/>
        <v>21</v>
      </c>
      <c r="BT36" s="71">
        <f t="shared" ca="1" si="1"/>
        <v>189</v>
      </c>
      <c r="BU36" s="71">
        <f t="shared" si="8"/>
        <v>9</v>
      </c>
      <c r="BV36" s="71">
        <f t="shared" si="9"/>
        <v>0</v>
      </c>
      <c r="BW36" s="71">
        <f t="shared" si="10"/>
        <v>1</v>
      </c>
      <c r="BX36" s="71">
        <f t="shared" si="11"/>
        <v>0</v>
      </c>
      <c r="BY36" s="71">
        <f t="shared" si="12"/>
        <v>0</v>
      </c>
      <c r="BZ36" s="71">
        <f t="shared" si="13"/>
        <v>0</v>
      </c>
      <c r="CA36" s="71">
        <f t="shared" si="14"/>
        <v>0</v>
      </c>
      <c r="CB36" s="71">
        <f t="shared" si="15"/>
        <v>0</v>
      </c>
      <c r="CC36" s="72">
        <f t="shared" si="16"/>
        <v>30</v>
      </c>
    </row>
    <row r="37" spans="1:81" ht="15" customHeight="1" x14ac:dyDescent="0.25">
      <c r="A37" s="276"/>
      <c r="B37" s="73">
        <v>30</v>
      </c>
      <c r="C37" s="74" t="s">
        <v>152</v>
      </c>
      <c r="D37" s="75" t="s">
        <v>120</v>
      </c>
      <c r="E37" s="75" t="s">
        <v>153</v>
      </c>
      <c r="F37" s="76" t="s">
        <v>154</v>
      </c>
      <c r="G37" s="57" t="s">
        <v>32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4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0">
        <v>0</v>
      </c>
      <c r="X37" s="81" t="s">
        <v>40</v>
      </c>
      <c r="Y37" s="84">
        <v>0</v>
      </c>
      <c r="Z37" s="85" t="s">
        <v>40</v>
      </c>
      <c r="AA37" s="84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238</v>
      </c>
      <c r="AI37" s="84">
        <v>9</v>
      </c>
      <c r="AJ37" s="85" t="s">
        <v>238</v>
      </c>
      <c r="AK37" s="84">
        <v>9</v>
      </c>
      <c r="AL37" s="85" t="s">
        <v>238</v>
      </c>
      <c r="AM37" s="80">
        <v>0</v>
      </c>
      <c r="AN37" s="85" t="s">
        <v>253</v>
      </c>
      <c r="AO37" s="84">
        <v>9</v>
      </c>
      <c r="AP37" s="85" t="s">
        <v>238</v>
      </c>
      <c r="AQ37" s="78">
        <v>0</v>
      </c>
      <c r="AR37" s="79" t="s">
        <v>34</v>
      </c>
      <c r="AS37" s="143">
        <v>0</v>
      </c>
      <c r="AT37" s="144" t="s">
        <v>34</v>
      </c>
      <c r="AU37" s="84">
        <v>0</v>
      </c>
      <c r="AV37" s="85" t="s">
        <v>251</v>
      </c>
      <c r="AW37" s="84">
        <v>9</v>
      </c>
      <c r="AX37" s="85" t="s">
        <v>238</v>
      </c>
      <c r="AY37" s="84">
        <v>9</v>
      </c>
      <c r="AZ37" s="85" t="s">
        <v>238</v>
      </c>
      <c r="BA37" s="84">
        <v>9</v>
      </c>
      <c r="BB37" s="85" t="s">
        <v>238</v>
      </c>
      <c r="BC37" s="84">
        <v>9</v>
      </c>
      <c r="BD37" s="85" t="s">
        <v>238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238</v>
      </c>
      <c r="BK37" s="84">
        <v>9</v>
      </c>
      <c r="BL37" s="85" t="s">
        <v>238</v>
      </c>
      <c r="BM37" s="84">
        <v>9</v>
      </c>
      <c r="BN37" s="85" t="s">
        <v>238</v>
      </c>
      <c r="BO37" s="84">
        <v>9</v>
      </c>
      <c r="BP37" s="85" t="s">
        <v>238</v>
      </c>
      <c r="BQ37" s="84">
        <v>9</v>
      </c>
      <c r="BR37" s="85" t="s">
        <v>238</v>
      </c>
      <c r="BS37" s="177">
        <f t="shared" si="7"/>
        <v>12</v>
      </c>
      <c r="BT37" s="71">
        <f t="shared" ca="1" si="1"/>
        <v>108</v>
      </c>
      <c r="BU37" s="71">
        <f t="shared" si="8"/>
        <v>10</v>
      </c>
      <c r="BV37" s="71">
        <f t="shared" si="9"/>
        <v>0</v>
      </c>
      <c r="BW37" s="71">
        <f t="shared" si="10"/>
        <v>1</v>
      </c>
      <c r="BX37" s="71">
        <f t="shared" si="11"/>
        <v>0</v>
      </c>
      <c r="BY37" s="71">
        <f t="shared" si="12"/>
        <v>0</v>
      </c>
      <c r="BZ37" s="71">
        <f t="shared" si="13"/>
        <v>0</v>
      </c>
      <c r="CA37" s="71">
        <f t="shared" si="14"/>
        <v>8</v>
      </c>
      <c r="CB37" s="71">
        <f t="shared" si="15"/>
        <v>1</v>
      </c>
      <c r="CC37" s="72">
        <f t="shared" si="16"/>
        <v>21</v>
      </c>
    </row>
    <row r="38" spans="1:81" ht="15" customHeight="1" x14ac:dyDescent="0.25">
      <c r="A38" s="276"/>
      <c r="B38" s="73">
        <v>31</v>
      </c>
      <c r="C38" s="74" t="s">
        <v>64</v>
      </c>
      <c r="D38" s="75" t="s">
        <v>155</v>
      </c>
      <c r="E38" s="75" t="s">
        <v>156</v>
      </c>
      <c r="F38" s="76" t="s">
        <v>157</v>
      </c>
      <c r="G38" s="56" t="s">
        <v>158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84">
        <v>9</v>
      </c>
      <c r="N38" s="85" t="s">
        <v>238</v>
      </c>
      <c r="O38" s="78">
        <v>0</v>
      </c>
      <c r="P38" s="79" t="s">
        <v>34</v>
      </c>
      <c r="Q38" s="78">
        <v>0</v>
      </c>
      <c r="R38" s="79" t="s">
        <v>34</v>
      </c>
      <c r="S38" s="84">
        <v>9</v>
      </c>
      <c r="T38" s="85" t="s">
        <v>238</v>
      </c>
      <c r="U38" s="84">
        <v>9</v>
      </c>
      <c r="V38" s="85" t="s">
        <v>238</v>
      </c>
      <c r="W38" s="84">
        <v>9</v>
      </c>
      <c r="X38" s="85" t="s">
        <v>238</v>
      </c>
      <c r="Y38" s="84">
        <v>9</v>
      </c>
      <c r="Z38" s="85" t="s">
        <v>238</v>
      </c>
      <c r="AA38" s="84">
        <v>9</v>
      </c>
      <c r="AB38" s="85" t="s">
        <v>238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238</v>
      </c>
      <c r="AI38" s="84">
        <v>9</v>
      </c>
      <c r="AJ38" s="85" t="s">
        <v>238</v>
      </c>
      <c r="AK38" s="84">
        <v>9</v>
      </c>
      <c r="AL38" s="85" t="s">
        <v>238</v>
      </c>
      <c r="AM38" s="84">
        <v>9</v>
      </c>
      <c r="AN38" s="85" t="s">
        <v>238</v>
      </c>
      <c r="AO38" s="84">
        <v>9</v>
      </c>
      <c r="AP38" s="85" t="s">
        <v>238</v>
      </c>
      <c r="AQ38" s="78">
        <v>0</v>
      </c>
      <c r="AR38" s="79" t="s">
        <v>34</v>
      </c>
      <c r="AS38" s="143">
        <v>0</v>
      </c>
      <c r="AT38" s="144" t="s">
        <v>34</v>
      </c>
      <c r="AU38" s="84">
        <v>9</v>
      </c>
      <c r="AV38" s="85" t="s">
        <v>238</v>
      </c>
      <c r="AW38" s="84">
        <v>9</v>
      </c>
      <c r="AX38" s="85" t="s">
        <v>238</v>
      </c>
      <c r="AY38" s="84">
        <v>9</v>
      </c>
      <c r="AZ38" s="85" t="s">
        <v>238</v>
      </c>
      <c r="BA38" s="84">
        <v>9</v>
      </c>
      <c r="BB38" s="85" t="s">
        <v>238</v>
      </c>
      <c r="BC38" s="84">
        <v>9</v>
      </c>
      <c r="BD38" s="85" t="s">
        <v>238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238</v>
      </c>
      <c r="BK38" s="84">
        <v>9</v>
      </c>
      <c r="BL38" s="85" t="s">
        <v>238</v>
      </c>
      <c r="BM38" s="84">
        <v>9</v>
      </c>
      <c r="BN38" s="85" t="s">
        <v>238</v>
      </c>
      <c r="BO38" s="84">
        <v>9</v>
      </c>
      <c r="BP38" s="85" t="s">
        <v>238</v>
      </c>
      <c r="BQ38" s="84">
        <v>9</v>
      </c>
      <c r="BR38" s="85" t="s">
        <v>238</v>
      </c>
      <c r="BS38" s="177">
        <f t="shared" si="7"/>
        <v>22</v>
      </c>
      <c r="BT38" s="71">
        <f t="shared" ca="1" si="1"/>
        <v>198</v>
      </c>
      <c r="BU38" s="71">
        <f t="shared" si="8"/>
        <v>8</v>
      </c>
      <c r="BV38" s="71">
        <f t="shared" si="9"/>
        <v>0</v>
      </c>
      <c r="BW38" s="71">
        <f t="shared" si="10"/>
        <v>0</v>
      </c>
      <c r="BX38" s="71">
        <f t="shared" si="11"/>
        <v>0</v>
      </c>
      <c r="BY38" s="71">
        <f t="shared" si="12"/>
        <v>0</v>
      </c>
      <c r="BZ38" s="71">
        <f t="shared" si="13"/>
        <v>0</v>
      </c>
      <c r="CA38" s="71">
        <f t="shared" si="14"/>
        <v>0</v>
      </c>
      <c r="CB38" s="71">
        <f t="shared" si="15"/>
        <v>0</v>
      </c>
      <c r="CC38" s="72">
        <f t="shared" si="16"/>
        <v>30</v>
      </c>
    </row>
    <row r="39" spans="1:81" ht="15" customHeight="1" x14ac:dyDescent="0.25">
      <c r="A39" s="276"/>
      <c r="B39" s="73">
        <v>32</v>
      </c>
      <c r="C39" s="74" t="s">
        <v>159</v>
      </c>
      <c r="D39" s="75" t="s">
        <v>160</v>
      </c>
      <c r="E39" s="75" t="s">
        <v>161</v>
      </c>
      <c r="F39" s="76" t="s">
        <v>162</v>
      </c>
      <c r="G39" s="57" t="s">
        <v>32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84">
        <v>0</v>
      </c>
      <c r="N39" s="85" t="s">
        <v>251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238</v>
      </c>
      <c r="U39" s="84">
        <v>9</v>
      </c>
      <c r="V39" s="85" t="s">
        <v>238</v>
      </c>
      <c r="W39" s="84">
        <v>9</v>
      </c>
      <c r="X39" s="85" t="s">
        <v>238</v>
      </c>
      <c r="Y39" s="84">
        <v>9</v>
      </c>
      <c r="Z39" s="85" t="s">
        <v>238</v>
      </c>
      <c r="AA39" s="84">
        <v>9</v>
      </c>
      <c r="AB39" s="85" t="s">
        <v>238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238</v>
      </c>
      <c r="AI39" s="84">
        <v>9</v>
      </c>
      <c r="AJ39" s="85" t="s">
        <v>238</v>
      </c>
      <c r="AK39" s="84">
        <v>9</v>
      </c>
      <c r="AL39" s="85" t="s">
        <v>238</v>
      </c>
      <c r="AM39" s="84">
        <v>9</v>
      </c>
      <c r="AN39" s="85" t="s">
        <v>238</v>
      </c>
      <c r="AO39" s="84">
        <v>9</v>
      </c>
      <c r="AP39" s="85" t="s">
        <v>238</v>
      </c>
      <c r="AQ39" s="78">
        <v>0</v>
      </c>
      <c r="AR39" s="79" t="s">
        <v>34</v>
      </c>
      <c r="AS39" s="143">
        <v>0</v>
      </c>
      <c r="AT39" s="144" t="s">
        <v>34</v>
      </c>
      <c r="AU39" s="84">
        <v>9</v>
      </c>
      <c r="AV39" s="85" t="s">
        <v>238</v>
      </c>
      <c r="AW39" s="84">
        <v>9</v>
      </c>
      <c r="AX39" s="85" t="s">
        <v>238</v>
      </c>
      <c r="AY39" s="84">
        <v>9</v>
      </c>
      <c r="AZ39" s="85" t="s">
        <v>238</v>
      </c>
      <c r="BA39" s="84">
        <v>9</v>
      </c>
      <c r="BB39" s="85" t="s">
        <v>238</v>
      </c>
      <c r="BC39" s="84">
        <v>9</v>
      </c>
      <c r="BD39" s="85" t="s">
        <v>238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238</v>
      </c>
      <c r="BK39" s="84">
        <v>9</v>
      </c>
      <c r="BL39" s="85" t="s">
        <v>238</v>
      </c>
      <c r="BM39" s="84">
        <v>9</v>
      </c>
      <c r="BN39" s="85" t="s">
        <v>238</v>
      </c>
      <c r="BO39" s="84">
        <v>9</v>
      </c>
      <c r="BP39" s="85" t="s">
        <v>238</v>
      </c>
      <c r="BQ39" s="84">
        <v>9</v>
      </c>
      <c r="BR39" s="85" t="s">
        <v>238</v>
      </c>
      <c r="BS39" s="177">
        <f t="shared" si="7"/>
        <v>21</v>
      </c>
      <c r="BT39" s="71">
        <f t="shared" ca="1" si="1"/>
        <v>189</v>
      </c>
      <c r="BU39" s="71">
        <f t="shared" si="8"/>
        <v>9</v>
      </c>
      <c r="BV39" s="71">
        <f t="shared" si="9"/>
        <v>0</v>
      </c>
      <c r="BW39" s="71">
        <f t="shared" si="10"/>
        <v>0</v>
      </c>
      <c r="BX39" s="71">
        <f t="shared" si="11"/>
        <v>0</v>
      </c>
      <c r="BY39" s="71">
        <f t="shared" si="12"/>
        <v>0</v>
      </c>
      <c r="BZ39" s="71">
        <f t="shared" si="13"/>
        <v>0</v>
      </c>
      <c r="CA39" s="71">
        <f t="shared" si="14"/>
        <v>0</v>
      </c>
      <c r="CB39" s="71">
        <f t="shared" si="15"/>
        <v>1</v>
      </c>
      <c r="CC39" s="72">
        <f t="shared" si="16"/>
        <v>29</v>
      </c>
    </row>
    <row r="40" spans="1:81" ht="15" customHeight="1" x14ac:dyDescent="0.25">
      <c r="A40" s="276"/>
      <c r="B40" s="73">
        <v>33</v>
      </c>
      <c r="C40" s="74" t="s">
        <v>163</v>
      </c>
      <c r="D40" s="75" t="s">
        <v>164</v>
      </c>
      <c r="E40" s="75" t="s">
        <v>165</v>
      </c>
      <c r="F40" s="76" t="s">
        <v>166</v>
      </c>
      <c r="G40" s="57" t="s">
        <v>94</v>
      </c>
      <c r="H40" s="77" t="s">
        <v>33</v>
      </c>
      <c r="I40" s="84">
        <v>9</v>
      </c>
      <c r="J40" s="85" t="s">
        <v>238</v>
      </c>
      <c r="K40" s="84">
        <v>9</v>
      </c>
      <c r="L40" s="85" t="s">
        <v>238</v>
      </c>
      <c r="M40" s="84">
        <v>9</v>
      </c>
      <c r="N40" s="85" t="s">
        <v>238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238</v>
      </c>
      <c r="U40" s="84">
        <v>9</v>
      </c>
      <c r="V40" s="85" t="s">
        <v>238</v>
      </c>
      <c r="W40" s="84">
        <v>9</v>
      </c>
      <c r="X40" s="85" t="s">
        <v>238</v>
      </c>
      <c r="Y40" s="84">
        <v>9</v>
      </c>
      <c r="Z40" s="85" t="s">
        <v>238</v>
      </c>
      <c r="AA40" s="84">
        <v>9</v>
      </c>
      <c r="AB40" s="85" t="s">
        <v>238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238</v>
      </c>
      <c r="AI40" s="84">
        <v>9</v>
      </c>
      <c r="AJ40" s="85" t="s">
        <v>238</v>
      </c>
      <c r="AK40" s="84">
        <v>9</v>
      </c>
      <c r="AL40" s="85" t="s">
        <v>238</v>
      </c>
      <c r="AM40" s="84">
        <v>9</v>
      </c>
      <c r="AN40" s="85" t="s">
        <v>238</v>
      </c>
      <c r="AO40" s="84">
        <v>9</v>
      </c>
      <c r="AP40" s="85" t="s">
        <v>238</v>
      </c>
      <c r="AQ40" s="78">
        <v>0</v>
      </c>
      <c r="AR40" s="79" t="s">
        <v>34</v>
      </c>
      <c r="AS40" s="143">
        <v>0</v>
      </c>
      <c r="AT40" s="144" t="s">
        <v>34</v>
      </c>
      <c r="AU40" s="84">
        <v>0</v>
      </c>
      <c r="AV40" s="85" t="s">
        <v>251</v>
      </c>
      <c r="AW40" s="84">
        <v>9</v>
      </c>
      <c r="AX40" s="85" t="s">
        <v>238</v>
      </c>
      <c r="AY40" s="86">
        <v>0</v>
      </c>
      <c r="AZ40" s="85" t="s">
        <v>253</v>
      </c>
      <c r="BA40" s="84">
        <v>9</v>
      </c>
      <c r="BB40" s="85" t="s">
        <v>238</v>
      </c>
      <c r="BC40" s="84">
        <v>9</v>
      </c>
      <c r="BD40" s="85" t="s">
        <v>238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238</v>
      </c>
      <c r="BK40" s="84">
        <v>9</v>
      </c>
      <c r="BL40" s="85" t="s">
        <v>238</v>
      </c>
      <c r="BM40" s="84">
        <v>9</v>
      </c>
      <c r="BN40" s="85" t="s">
        <v>238</v>
      </c>
      <c r="BO40" s="84">
        <v>9</v>
      </c>
      <c r="BP40" s="85" t="s">
        <v>238</v>
      </c>
      <c r="BQ40" s="84">
        <v>9</v>
      </c>
      <c r="BR40" s="85" t="s">
        <v>238</v>
      </c>
      <c r="BS40" s="177">
        <f t="shared" si="7"/>
        <v>20</v>
      </c>
      <c r="BT40" s="71">
        <f t="shared" ref="BT40:BT57" ca="1" si="27">SUMIF($I$6:$BP$57,"Hn",I40:BP40)</f>
        <v>180</v>
      </c>
      <c r="BU40" s="71">
        <f t="shared" si="8"/>
        <v>10</v>
      </c>
      <c r="BV40" s="71">
        <f t="shared" si="9"/>
        <v>0</v>
      </c>
      <c r="BW40" s="71">
        <f t="shared" si="10"/>
        <v>1</v>
      </c>
      <c r="BX40" s="71">
        <f t="shared" si="11"/>
        <v>0</v>
      </c>
      <c r="BY40" s="71">
        <f t="shared" si="12"/>
        <v>0</v>
      </c>
      <c r="BZ40" s="71">
        <f t="shared" si="13"/>
        <v>0</v>
      </c>
      <c r="CA40" s="71">
        <f t="shared" si="14"/>
        <v>0</v>
      </c>
      <c r="CB40" s="71">
        <f t="shared" si="15"/>
        <v>1</v>
      </c>
      <c r="CC40" s="72">
        <f t="shared" si="16"/>
        <v>29</v>
      </c>
    </row>
    <row r="41" spans="1:81" ht="15" customHeight="1" x14ac:dyDescent="0.25">
      <c r="A41" s="276"/>
      <c r="B41" s="73">
        <v>34</v>
      </c>
      <c r="C41" s="74" t="s">
        <v>77</v>
      </c>
      <c r="D41" s="75" t="s">
        <v>123</v>
      </c>
      <c r="E41" s="75" t="s">
        <v>167</v>
      </c>
      <c r="F41" s="76" t="s">
        <v>168</v>
      </c>
      <c r="G41" s="57" t="s">
        <v>169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84">
        <v>9</v>
      </c>
      <c r="N41" s="85" t="s">
        <v>238</v>
      </c>
      <c r="O41" s="78">
        <v>0</v>
      </c>
      <c r="P41" s="79" t="s">
        <v>34</v>
      </c>
      <c r="Q41" s="78">
        <v>0</v>
      </c>
      <c r="R41" s="79" t="s">
        <v>34</v>
      </c>
      <c r="S41" s="84">
        <v>0</v>
      </c>
      <c r="T41" s="85" t="s">
        <v>253</v>
      </c>
      <c r="U41" s="84">
        <v>9</v>
      </c>
      <c r="V41" s="85" t="s">
        <v>238</v>
      </c>
      <c r="W41" s="84">
        <v>9</v>
      </c>
      <c r="X41" s="85" t="s">
        <v>238</v>
      </c>
      <c r="Y41" s="84">
        <v>9</v>
      </c>
      <c r="Z41" s="85" t="s">
        <v>238</v>
      </c>
      <c r="AA41" s="84">
        <v>9</v>
      </c>
      <c r="AB41" s="85" t="s">
        <v>238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238</v>
      </c>
      <c r="AI41" s="84">
        <v>9</v>
      </c>
      <c r="AJ41" s="85" t="s">
        <v>238</v>
      </c>
      <c r="AK41" s="84">
        <v>9</v>
      </c>
      <c r="AL41" s="85" t="s">
        <v>238</v>
      </c>
      <c r="AM41" s="84">
        <v>9</v>
      </c>
      <c r="AN41" s="85" t="s">
        <v>238</v>
      </c>
      <c r="AO41" s="84">
        <v>9</v>
      </c>
      <c r="AP41" s="85" t="s">
        <v>238</v>
      </c>
      <c r="AQ41" s="78">
        <v>0</v>
      </c>
      <c r="AR41" s="79" t="s">
        <v>34</v>
      </c>
      <c r="AS41" s="143">
        <v>0</v>
      </c>
      <c r="AT41" s="144" t="s">
        <v>34</v>
      </c>
      <c r="AU41" s="84">
        <v>9</v>
      </c>
      <c r="AV41" s="85" t="s">
        <v>238</v>
      </c>
      <c r="AW41" s="84">
        <v>9</v>
      </c>
      <c r="AX41" s="85" t="s">
        <v>238</v>
      </c>
      <c r="AY41" s="84">
        <v>9</v>
      </c>
      <c r="AZ41" s="85" t="s">
        <v>238</v>
      </c>
      <c r="BA41" s="84">
        <v>9</v>
      </c>
      <c r="BB41" s="85" t="s">
        <v>238</v>
      </c>
      <c r="BC41" s="84">
        <v>9</v>
      </c>
      <c r="BD41" s="85" t="s">
        <v>238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238</v>
      </c>
      <c r="BK41" s="84">
        <v>9</v>
      </c>
      <c r="BL41" s="85" t="s">
        <v>238</v>
      </c>
      <c r="BM41" s="84">
        <v>9</v>
      </c>
      <c r="BN41" s="85" t="s">
        <v>238</v>
      </c>
      <c r="BO41" s="84">
        <v>9</v>
      </c>
      <c r="BP41" s="85" t="s">
        <v>238</v>
      </c>
      <c r="BQ41" s="84">
        <v>9</v>
      </c>
      <c r="BR41" s="85" t="s">
        <v>238</v>
      </c>
      <c r="BS41" s="177">
        <f t="shared" si="7"/>
        <v>21</v>
      </c>
      <c r="BT41" s="71">
        <f t="shared" ca="1" si="27"/>
        <v>189</v>
      </c>
      <c r="BU41" s="71">
        <f t="shared" si="8"/>
        <v>9</v>
      </c>
      <c r="BV41" s="71">
        <f t="shared" si="9"/>
        <v>0</v>
      </c>
      <c r="BW41" s="71">
        <f t="shared" si="10"/>
        <v>1</v>
      </c>
      <c r="BX41" s="71">
        <f t="shared" si="11"/>
        <v>0</v>
      </c>
      <c r="BY41" s="71">
        <f t="shared" si="12"/>
        <v>0</v>
      </c>
      <c r="BZ41" s="71">
        <f t="shared" si="13"/>
        <v>0</v>
      </c>
      <c r="CA41" s="71">
        <f t="shared" si="14"/>
        <v>0</v>
      </c>
      <c r="CB41" s="71">
        <f t="shared" si="15"/>
        <v>0</v>
      </c>
      <c r="CC41" s="72">
        <f t="shared" si="16"/>
        <v>30</v>
      </c>
    </row>
    <row r="42" spans="1:81" ht="15" customHeight="1" x14ac:dyDescent="0.25">
      <c r="A42" s="276"/>
      <c r="B42" s="73">
        <v>35</v>
      </c>
      <c r="C42" s="74" t="s">
        <v>170</v>
      </c>
      <c r="D42" s="75" t="s">
        <v>171</v>
      </c>
      <c r="E42" s="75" t="s">
        <v>122</v>
      </c>
      <c r="F42" s="76" t="s">
        <v>172</v>
      </c>
      <c r="G42" s="57" t="s">
        <v>94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84">
        <v>9</v>
      </c>
      <c r="N42" s="85" t="s">
        <v>238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238</v>
      </c>
      <c r="U42" s="84">
        <v>9</v>
      </c>
      <c r="V42" s="85" t="s">
        <v>238</v>
      </c>
      <c r="W42" s="84">
        <v>9</v>
      </c>
      <c r="X42" s="85" t="s">
        <v>238</v>
      </c>
      <c r="Y42" s="84">
        <v>9</v>
      </c>
      <c r="Z42" s="85" t="s">
        <v>238</v>
      </c>
      <c r="AA42" s="84">
        <v>9</v>
      </c>
      <c r="AB42" s="85" t="s">
        <v>238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238</v>
      </c>
      <c r="AI42" s="84">
        <v>9</v>
      </c>
      <c r="AJ42" s="85" t="s">
        <v>238</v>
      </c>
      <c r="AK42" s="84">
        <v>9</v>
      </c>
      <c r="AL42" s="85" t="s">
        <v>238</v>
      </c>
      <c r="AM42" s="84">
        <v>9</v>
      </c>
      <c r="AN42" s="85" t="s">
        <v>238</v>
      </c>
      <c r="AO42" s="84">
        <v>9</v>
      </c>
      <c r="AP42" s="85" t="s">
        <v>238</v>
      </c>
      <c r="AQ42" s="78">
        <v>0</v>
      </c>
      <c r="AR42" s="79" t="s">
        <v>34</v>
      </c>
      <c r="AS42" s="143">
        <v>0</v>
      </c>
      <c r="AT42" s="144" t="s">
        <v>34</v>
      </c>
      <c r="AU42" s="84">
        <v>9</v>
      </c>
      <c r="AV42" s="85" t="s">
        <v>238</v>
      </c>
      <c r="AW42" s="84">
        <v>9</v>
      </c>
      <c r="AX42" s="85" t="s">
        <v>238</v>
      </c>
      <c r="AY42" s="84">
        <v>9</v>
      </c>
      <c r="AZ42" s="85" t="s">
        <v>238</v>
      </c>
      <c r="BA42" s="84">
        <v>9</v>
      </c>
      <c r="BB42" s="85" t="s">
        <v>238</v>
      </c>
      <c r="BC42" s="84">
        <v>9</v>
      </c>
      <c r="BD42" s="85" t="s">
        <v>238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1" t="s">
        <v>251</v>
      </c>
      <c r="BK42" s="84">
        <v>9</v>
      </c>
      <c r="BL42" s="85" t="s">
        <v>238</v>
      </c>
      <c r="BM42" s="84">
        <v>9</v>
      </c>
      <c r="BN42" s="85" t="s">
        <v>238</v>
      </c>
      <c r="BO42" s="84">
        <v>9</v>
      </c>
      <c r="BP42" s="85" t="s">
        <v>238</v>
      </c>
      <c r="BQ42" s="84">
        <v>9</v>
      </c>
      <c r="BR42" s="85" t="s">
        <v>238</v>
      </c>
      <c r="BS42" s="177">
        <f t="shared" si="7"/>
        <v>21</v>
      </c>
      <c r="BT42" s="71">
        <f t="shared" ca="1" si="27"/>
        <v>189</v>
      </c>
      <c r="BU42" s="71">
        <f t="shared" si="8"/>
        <v>9</v>
      </c>
      <c r="BV42" s="71">
        <f t="shared" si="9"/>
        <v>0</v>
      </c>
      <c r="BW42" s="71">
        <f t="shared" si="10"/>
        <v>0</v>
      </c>
      <c r="BX42" s="71">
        <f t="shared" si="11"/>
        <v>0</v>
      </c>
      <c r="BY42" s="71">
        <f t="shared" si="12"/>
        <v>0</v>
      </c>
      <c r="BZ42" s="71">
        <f t="shared" si="13"/>
        <v>0</v>
      </c>
      <c r="CA42" s="71">
        <f t="shared" si="14"/>
        <v>0</v>
      </c>
      <c r="CB42" s="71">
        <f t="shared" si="15"/>
        <v>1</v>
      </c>
      <c r="CC42" s="72">
        <f t="shared" si="16"/>
        <v>29</v>
      </c>
    </row>
    <row r="43" spans="1:81" ht="15" customHeight="1" x14ac:dyDescent="0.25">
      <c r="A43" s="276"/>
      <c r="B43" s="73">
        <v>36</v>
      </c>
      <c r="C43" s="74" t="s">
        <v>173</v>
      </c>
      <c r="D43" s="75" t="s">
        <v>42</v>
      </c>
      <c r="E43" s="75" t="s">
        <v>174</v>
      </c>
      <c r="F43" s="76" t="s">
        <v>175</v>
      </c>
      <c r="G43" s="57" t="s">
        <v>32</v>
      </c>
      <c r="H43" s="77" t="s">
        <v>33</v>
      </c>
      <c r="I43" s="84">
        <v>0</v>
      </c>
      <c r="J43" s="85" t="s">
        <v>40</v>
      </c>
      <c r="K43" s="84">
        <v>0</v>
      </c>
      <c r="L43" s="85" t="s">
        <v>40</v>
      </c>
      <c r="M43" s="84">
        <v>0</v>
      </c>
      <c r="N43" s="85" t="s">
        <v>40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238</v>
      </c>
      <c r="U43" s="84">
        <v>9</v>
      </c>
      <c r="V43" s="85" t="s">
        <v>238</v>
      </c>
      <c r="W43" s="84">
        <v>9</v>
      </c>
      <c r="X43" s="85" t="s">
        <v>238</v>
      </c>
      <c r="Y43" s="84">
        <v>9</v>
      </c>
      <c r="Z43" s="85" t="s">
        <v>238</v>
      </c>
      <c r="AA43" s="84">
        <v>9</v>
      </c>
      <c r="AB43" s="85" t="s">
        <v>238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238</v>
      </c>
      <c r="AI43" s="84">
        <v>9</v>
      </c>
      <c r="AJ43" s="85" t="s">
        <v>238</v>
      </c>
      <c r="AK43" s="84">
        <v>9</v>
      </c>
      <c r="AL43" s="85" t="s">
        <v>238</v>
      </c>
      <c r="AM43" s="84">
        <v>9</v>
      </c>
      <c r="AN43" s="85" t="s">
        <v>238</v>
      </c>
      <c r="AO43" s="84">
        <v>9</v>
      </c>
      <c r="AP43" s="85" t="s">
        <v>238</v>
      </c>
      <c r="AQ43" s="78">
        <v>0</v>
      </c>
      <c r="AR43" s="79" t="s">
        <v>34</v>
      </c>
      <c r="AS43" s="143">
        <v>0</v>
      </c>
      <c r="AT43" s="144" t="s">
        <v>34</v>
      </c>
      <c r="AU43" s="84">
        <v>9</v>
      </c>
      <c r="AV43" s="85" t="s">
        <v>238</v>
      </c>
      <c r="AW43" s="84">
        <v>9</v>
      </c>
      <c r="AX43" s="85" t="s">
        <v>238</v>
      </c>
      <c r="AY43" s="84">
        <v>9</v>
      </c>
      <c r="AZ43" s="85" t="s">
        <v>238</v>
      </c>
      <c r="BA43" s="84">
        <v>9</v>
      </c>
      <c r="BB43" s="85" t="s">
        <v>238</v>
      </c>
      <c r="BC43" s="84">
        <v>9</v>
      </c>
      <c r="BD43" s="85" t="s">
        <v>238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238</v>
      </c>
      <c r="BK43" s="84">
        <v>9</v>
      </c>
      <c r="BL43" s="85" t="s">
        <v>238</v>
      </c>
      <c r="BM43" s="84">
        <v>9</v>
      </c>
      <c r="BN43" s="85" t="s">
        <v>238</v>
      </c>
      <c r="BO43" s="84">
        <v>9</v>
      </c>
      <c r="BP43" s="85" t="s">
        <v>238</v>
      </c>
      <c r="BQ43" s="84">
        <v>9</v>
      </c>
      <c r="BR43" s="85" t="s">
        <v>238</v>
      </c>
      <c r="BS43" s="177">
        <f t="shared" si="7"/>
        <v>19</v>
      </c>
      <c r="BT43" s="71">
        <f t="shared" ca="1" si="27"/>
        <v>171</v>
      </c>
      <c r="BU43" s="71">
        <f t="shared" si="8"/>
        <v>8</v>
      </c>
      <c r="BV43" s="71">
        <f t="shared" si="9"/>
        <v>0</v>
      </c>
      <c r="BW43" s="71">
        <f t="shared" si="10"/>
        <v>0</v>
      </c>
      <c r="BX43" s="71">
        <f t="shared" si="11"/>
        <v>0</v>
      </c>
      <c r="BY43" s="71">
        <f t="shared" si="12"/>
        <v>0</v>
      </c>
      <c r="BZ43" s="71">
        <f t="shared" si="13"/>
        <v>0</v>
      </c>
      <c r="CA43" s="71">
        <f t="shared" si="14"/>
        <v>3</v>
      </c>
      <c r="CB43" s="71">
        <f t="shared" si="15"/>
        <v>0</v>
      </c>
      <c r="CC43" s="72">
        <f t="shared" si="16"/>
        <v>27</v>
      </c>
    </row>
    <row r="44" spans="1:81" ht="15" customHeight="1" x14ac:dyDescent="0.25">
      <c r="A44" s="276"/>
      <c r="B44" s="73">
        <v>37</v>
      </c>
      <c r="C44" s="74" t="s">
        <v>176</v>
      </c>
      <c r="D44" s="75" t="s">
        <v>177</v>
      </c>
      <c r="E44" s="75" t="s">
        <v>178</v>
      </c>
      <c r="F44" s="89" t="s">
        <v>179</v>
      </c>
      <c r="G44" s="90" t="s">
        <v>32</v>
      </c>
      <c r="H44" s="77" t="s">
        <v>33</v>
      </c>
      <c r="I44" s="84">
        <v>0</v>
      </c>
      <c r="J44" s="85" t="s">
        <v>251</v>
      </c>
      <c r="K44" s="84">
        <v>9</v>
      </c>
      <c r="L44" s="85" t="s">
        <v>238</v>
      </c>
      <c r="M44" s="84">
        <v>9</v>
      </c>
      <c r="N44" s="85" t="s">
        <v>238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238</v>
      </c>
      <c r="U44" s="84">
        <v>9</v>
      </c>
      <c r="V44" s="85" t="s">
        <v>238</v>
      </c>
      <c r="W44" s="84">
        <v>9</v>
      </c>
      <c r="X44" s="85" t="s">
        <v>238</v>
      </c>
      <c r="Y44" s="84">
        <v>9</v>
      </c>
      <c r="Z44" s="85" t="s">
        <v>238</v>
      </c>
      <c r="AA44" s="84">
        <v>9</v>
      </c>
      <c r="AB44" s="85" t="s">
        <v>238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238</v>
      </c>
      <c r="AI44" s="84">
        <v>9</v>
      </c>
      <c r="AJ44" s="85" t="s">
        <v>238</v>
      </c>
      <c r="AK44" s="84">
        <v>9</v>
      </c>
      <c r="AL44" s="85" t="s">
        <v>238</v>
      </c>
      <c r="AM44" s="84">
        <v>9</v>
      </c>
      <c r="AN44" s="85" t="s">
        <v>238</v>
      </c>
      <c r="AO44" s="84">
        <v>9</v>
      </c>
      <c r="AP44" s="85" t="s">
        <v>238</v>
      </c>
      <c r="AQ44" s="78">
        <v>0</v>
      </c>
      <c r="AR44" s="79" t="s">
        <v>34</v>
      </c>
      <c r="AS44" s="143">
        <v>0</v>
      </c>
      <c r="AT44" s="144" t="s">
        <v>34</v>
      </c>
      <c r="AU44" s="84">
        <v>9</v>
      </c>
      <c r="AV44" s="85" t="s">
        <v>238</v>
      </c>
      <c r="AW44" s="84">
        <v>9</v>
      </c>
      <c r="AX44" s="85" t="s">
        <v>238</v>
      </c>
      <c r="AY44" s="84">
        <v>9</v>
      </c>
      <c r="AZ44" s="85" t="s">
        <v>238</v>
      </c>
      <c r="BA44" s="84">
        <v>9</v>
      </c>
      <c r="BB44" s="85" t="s">
        <v>238</v>
      </c>
      <c r="BC44" s="84">
        <v>9</v>
      </c>
      <c r="BD44" s="85" t="s">
        <v>238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9</v>
      </c>
      <c r="BJ44" s="85" t="s">
        <v>238</v>
      </c>
      <c r="BK44" s="84">
        <v>9</v>
      </c>
      <c r="BL44" s="85" t="s">
        <v>238</v>
      </c>
      <c r="BM44" s="84">
        <v>9</v>
      </c>
      <c r="BN44" s="85" t="s">
        <v>238</v>
      </c>
      <c r="BO44" s="84">
        <v>9</v>
      </c>
      <c r="BP44" s="85" t="s">
        <v>238</v>
      </c>
      <c r="BQ44" s="84">
        <v>9</v>
      </c>
      <c r="BR44" s="85" t="s">
        <v>238</v>
      </c>
      <c r="BS44" s="177">
        <f t="shared" si="7"/>
        <v>21</v>
      </c>
      <c r="BT44" s="71">
        <f t="shared" ca="1" si="27"/>
        <v>189</v>
      </c>
      <c r="BU44" s="71">
        <f t="shared" si="8"/>
        <v>9</v>
      </c>
      <c r="BV44" s="71">
        <f t="shared" si="9"/>
        <v>0</v>
      </c>
      <c r="BW44" s="71">
        <f t="shared" si="10"/>
        <v>0</v>
      </c>
      <c r="BX44" s="71">
        <f t="shared" si="11"/>
        <v>0</v>
      </c>
      <c r="BY44" s="71">
        <f t="shared" si="12"/>
        <v>0</v>
      </c>
      <c r="BZ44" s="71">
        <f t="shared" si="13"/>
        <v>0</v>
      </c>
      <c r="CA44" s="71">
        <f t="shared" si="14"/>
        <v>0</v>
      </c>
      <c r="CB44" s="71">
        <f t="shared" si="15"/>
        <v>1</v>
      </c>
      <c r="CC44" s="72">
        <f t="shared" si="16"/>
        <v>29</v>
      </c>
    </row>
    <row r="45" spans="1:81" ht="15" customHeight="1" x14ac:dyDescent="0.25">
      <c r="A45" s="276"/>
      <c r="B45" s="73">
        <v>38</v>
      </c>
      <c r="C45" s="74" t="s">
        <v>180</v>
      </c>
      <c r="D45" s="75" t="s">
        <v>183</v>
      </c>
      <c r="E45" s="75" t="s">
        <v>184</v>
      </c>
      <c r="F45" s="89" t="s">
        <v>185</v>
      </c>
      <c r="G45" s="57" t="s">
        <v>186</v>
      </c>
      <c r="H45" s="77" t="s">
        <v>33</v>
      </c>
      <c r="I45" s="84">
        <v>0</v>
      </c>
      <c r="J45" s="85" t="s">
        <v>40</v>
      </c>
      <c r="K45" s="84">
        <v>0</v>
      </c>
      <c r="L45" s="85" t="s">
        <v>40</v>
      </c>
      <c r="M45" s="84">
        <v>0</v>
      </c>
      <c r="N45" s="85" t="s">
        <v>40</v>
      </c>
      <c r="O45" s="78">
        <v>0</v>
      </c>
      <c r="P45" s="79" t="s">
        <v>34</v>
      </c>
      <c r="Q45" s="78">
        <v>0</v>
      </c>
      <c r="R45" s="79" t="s">
        <v>34</v>
      </c>
      <c r="S45" s="84">
        <v>0</v>
      </c>
      <c r="T45" s="85" t="s">
        <v>40</v>
      </c>
      <c r="U45" s="84">
        <v>0</v>
      </c>
      <c r="V45" s="85" t="s">
        <v>40</v>
      </c>
      <c r="W45" s="84">
        <v>0</v>
      </c>
      <c r="X45" s="85" t="s">
        <v>40</v>
      </c>
      <c r="Y45" s="84">
        <v>0</v>
      </c>
      <c r="Z45" s="85" t="s">
        <v>40</v>
      </c>
      <c r="AA45" s="84">
        <v>0</v>
      </c>
      <c r="AB45" s="85" t="s">
        <v>40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238</v>
      </c>
      <c r="AI45" s="84">
        <v>9</v>
      </c>
      <c r="AJ45" s="85" t="s">
        <v>238</v>
      </c>
      <c r="AK45" s="84">
        <v>9</v>
      </c>
      <c r="AL45" s="85" t="s">
        <v>238</v>
      </c>
      <c r="AM45" s="84">
        <v>9</v>
      </c>
      <c r="AN45" s="85" t="s">
        <v>238</v>
      </c>
      <c r="AO45" s="84">
        <v>9</v>
      </c>
      <c r="AP45" s="85" t="s">
        <v>238</v>
      </c>
      <c r="AQ45" s="78">
        <v>0</v>
      </c>
      <c r="AR45" s="79" t="s">
        <v>34</v>
      </c>
      <c r="AS45" s="143">
        <v>0</v>
      </c>
      <c r="AT45" s="144" t="s">
        <v>34</v>
      </c>
      <c r="AU45" s="84">
        <v>9</v>
      </c>
      <c r="AV45" s="85" t="s">
        <v>238</v>
      </c>
      <c r="AW45" s="84">
        <v>9</v>
      </c>
      <c r="AX45" s="85" t="s">
        <v>238</v>
      </c>
      <c r="AY45" s="84">
        <v>9</v>
      </c>
      <c r="AZ45" s="85" t="s">
        <v>238</v>
      </c>
      <c r="BA45" s="84">
        <v>0</v>
      </c>
      <c r="BB45" s="85" t="s">
        <v>252</v>
      </c>
      <c r="BC45" s="84">
        <v>9</v>
      </c>
      <c r="BD45" s="85" t="s">
        <v>238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238</v>
      </c>
      <c r="BK45" s="84">
        <v>9</v>
      </c>
      <c r="BL45" s="85" t="s">
        <v>238</v>
      </c>
      <c r="BM45" s="84">
        <v>9</v>
      </c>
      <c r="BN45" s="85" t="s">
        <v>238</v>
      </c>
      <c r="BO45" s="84">
        <v>9</v>
      </c>
      <c r="BP45" s="85" t="s">
        <v>238</v>
      </c>
      <c r="BQ45" s="84">
        <v>9</v>
      </c>
      <c r="BR45" s="85" t="s">
        <v>238</v>
      </c>
      <c r="BS45" s="177">
        <f t="shared" si="7"/>
        <v>13</v>
      </c>
      <c r="BT45" s="71">
        <f t="shared" ca="1" si="27"/>
        <v>117</v>
      </c>
      <c r="BU45" s="71">
        <f t="shared" si="8"/>
        <v>9</v>
      </c>
      <c r="BV45" s="71">
        <f t="shared" si="9"/>
        <v>1</v>
      </c>
      <c r="BW45" s="71">
        <f t="shared" si="10"/>
        <v>0</v>
      </c>
      <c r="BX45" s="71">
        <f t="shared" si="11"/>
        <v>0</v>
      </c>
      <c r="BY45" s="71">
        <f t="shared" si="12"/>
        <v>0</v>
      </c>
      <c r="BZ45" s="71">
        <f t="shared" si="13"/>
        <v>0</v>
      </c>
      <c r="CA45" s="71">
        <f t="shared" si="14"/>
        <v>8</v>
      </c>
      <c r="CB45" s="71">
        <f t="shared" si="15"/>
        <v>0</v>
      </c>
      <c r="CC45" s="72">
        <f t="shared" si="16"/>
        <v>21</v>
      </c>
    </row>
    <row r="46" spans="1:81" ht="15" customHeight="1" x14ac:dyDescent="0.25">
      <c r="A46" s="276"/>
      <c r="B46" s="73">
        <v>39</v>
      </c>
      <c r="C46" s="74" t="s">
        <v>255</v>
      </c>
      <c r="D46" s="75" t="s">
        <v>211</v>
      </c>
      <c r="E46" s="75" t="s">
        <v>256</v>
      </c>
      <c r="F46" s="89" t="s">
        <v>257</v>
      </c>
      <c r="G46" s="57" t="s">
        <v>39</v>
      </c>
      <c r="H46" s="77" t="s">
        <v>33</v>
      </c>
      <c r="I46" s="158"/>
      <c r="J46" s="159"/>
      <c r="K46" s="158"/>
      <c r="L46" s="159"/>
      <c r="M46" s="158"/>
      <c r="N46" s="159"/>
      <c r="O46" s="160"/>
      <c r="P46" s="161"/>
      <c r="Q46" s="160"/>
      <c r="R46" s="161"/>
      <c r="S46" s="158"/>
      <c r="T46" s="159"/>
      <c r="U46" s="158"/>
      <c r="V46" s="159"/>
      <c r="W46" s="158"/>
      <c r="X46" s="159"/>
      <c r="Y46" s="158"/>
      <c r="Z46" s="159"/>
      <c r="AA46" s="158"/>
      <c r="AB46" s="159"/>
      <c r="AC46" s="160"/>
      <c r="AD46" s="161"/>
      <c r="AE46" s="160"/>
      <c r="AF46" s="161"/>
      <c r="AG46" s="158"/>
      <c r="AH46" s="159"/>
      <c r="AI46" s="158"/>
      <c r="AJ46" s="159"/>
      <c r="AK46" s="158"/>
      <c r="AL46" s="159"/>
      <c r="AM46" s="158"/>
      <c r="AN46" s="159"/>
      <c r="AO46" s="158"/>
      <c r="AP46" s="159"/>
      <c r="AQ46" s="160"/>
      <c r="AR46" s="161"/>
      <c r="AS46" s="170"/>
      <c r="AT46" s="171"/>
      <c r="AU46" s="84">
        <v>9</v>
      </c>
      <c r="AV46" s="85" t="s">
        <v>238</v>
      </c>
      <c r="AW46" s="84">
        <v>9</v>
      </c>
      <c r="AX46" s="85" t="s">
        <v>238</v>
      </c>
      <c r="AY46" s="84">
        <v>9</v>
      </c>
      <c r="AZ46" s="85" t="s">
        <v>238</v>
      </c>
      <c r="BA46" s="84">
        <v>9</v>
      </c>
      <c r="BB46" s="85" t="s">
        <v>238</v>
      </c>
      <c r="BC46" s="84">
        <v>9</v>
      </c>
      <c r="BD46" s="85" t="s">
        <v>238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238</v>
      </c>
      <c r="BK46" s="84">
        <v>9</v>
      </c>
      <c r="BL46" s="85" t="s">
        <v>238</v>
      </c>
      <c r="BM46" s="84">
        <v>9</v>
      </c>
      <c r="BN46" s="85" t="s">
        <v>238</v>
      </c>
      <c r="BO46" s="84">
        <v>9</v>
      </c>
      <c r="BP46" s="85" t="s">
        <v>238</v>
      </c>
      <c r="BQ46" s="84">
        <v>9</v>
      </c>
      <c r="BR46" s="85" t="s">
        <v>238</v>
      </c>
      <c r="BS46" s="177">
        <f t="shared" ref="BS46" si="28">COUNTIF(I46:BP46,"A")+COUNTIF(I46:BL46,"B")+COUNTIF(I46:BL46,"C")+COUNTIF(I46:BL46,"A1")+COUNTIF(I46:BL46,"B1")+ COUNTIF(I46:BL46,"A2")+COUNTIF(I46:BL46,"B2")+ COUNTIF(I46:BL46,"H")</f>
        <v>9</v>
      </c>
      <c r="BT46" s="71">
        <f t="shared" ca="1" si="27"/>
        <v>81</v>
      </c>
      <c r="BU46" s="71">
        <f t="shared" ref="BU46" si="29">COUNTIF(I46:BP46,"De")+COUNTIF(I46:BL46,"Pc")+COUNTIF(I46:BL46,"Ad")+COUNTIF(I46:BL46,"Fa")</f>
        <v>2</v>
      </c>
      <c r="BV46" s="71">
        <f t="shared" ref="BV46" si="30">COUNTIF(I46:BP46,"Fa")</f>
        <v>0</v>
      </c>
      <c r="BW46" s="71">
        <f t="shared" ref="BW46" si="31">COUNTIF(I46:BP46,"Pc")</f>
        <v>0</v>
      </c>
      <c r="BX46" s="71">
        <f t="shared" ref="BX46" si="32">COUNTIF(I46:BP46,"Cn")</f>
        <v>0</v>
      </c>
      <c r="BY46" s="71">
        <f t="shared" ref="BY46" si="33">COUNTIF(I46:BP46,"Lm")</f>
        <v>0</v>
      </c>
      <c r="BZ46" s="71">
        <f t="shared" ref="BZ46" si="34">COUNTIF(I46:BP46,"Au")</f>
        <v>0</v>
      </c>
      <c r="CA46" s="71">
        <f t="shared" ref="CA46" si="35">COUNTIF(I46:BP46,"Va")</f>
        <v>0</v>
      </c>
      <c r="CB46" s="71">
        <f t="shared" ref="CB46" si="36">COUNTIF(I46:BP46,"Ad")</f>
        <v>0</v>
      </c>
      <c r="CC46" s="72">
        <f t="shared" ref="CC46" si="37">COUNTIF(I46:BP46,"A")+COUNTIF(I46:BP46,"B")+COUNTIF(I46:BP46,"C")+COUNTIF(I46:BP46,"De")+COUNTIF(I46:BP46,"Pc")+COUNTIF(I46:BP46,"V")</f>
        <v>11</v>
      </c>
    </row>
    <row r="47" spans="1:81" x14ac:dyDescent="0.25">
      <c r="A47" s="276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>
        <v>9</v>
      </c>
      <c r="J47" s="85" t="s">
        <v>238</v>
      </c>
      <c r="K47" s="84">
        <v>9</v>
      </c>
      <c r="L47" s="85" t="s">
        <v>238</v>
      </c>
      <c r="M47" s="84">
        <v>0</v>
      </c>
      <c r="N47" s="85" t="s">
        <v>237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238</v>
      </c>
      <c r="U47" s="84">
        <v>9</v>
      </c>
      <c r="V47" s="85" t="s">
        <v>238</v>
      </c>
      <c r="W47" s="84">
        <v>9</v>
      </c>
      <c r="X47" s="85" t="s">
        <v>238</v>
      </c>
      <c r="Y47" s="84">
        <v>9</v>
      </c>
      <c r="Z47" s="85" t="s">
        <v>238</v>
      </c>
      <c r="AA47" s="84">
        <v>9</v>
      </c>
      <c r="AB47" s="85" t="s">
        <v>238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238</v>
      </c>
      <c r="AI47" s="84">
        <v>9</v>
      </c>
      <c r="AJ47" s="85" t="s">
        <v>238</v>
      </c>
      <c r="AK47" s="84">
        <v>9</v>
      </c>
      <c r="AL47" s="85" t="s">
        <v>238</v>
      </c>
      <c r="AM47" s="84">
        <v>9</v>
      </c>
      <c r="AN47" s="85" t="s">
        <v>238</v>
      </c>
      <c r="AO47" s="84">
        <v>9</v>
      </c>
      <c r="AP47" s="85" t="s">
        <v>238</v>
      </c>
      <c r="AQ47" s="78">
        <v>0</v>
      </c>
      <c r="AR47" s="79" t="s">
        <v>34</v>
      </c>
      <c r="AS47" s="143">
        <v>0</v>
      </c>
      <c r="AT47" s="144" t="s">
        <v>34</v>
      </c>
      <c r="AU47" s="84">
        <v>9</v>
      </c>
      <c r="AV47" s="85" t="s">
        <v>238</v>
      </c>
      <c r="AW47" s="84">
        <v>9</v>
      </c>
      <c r="AX47" s="85" t="s">
        <v>238</v>
      </c>
      <c r="AY47" s="84">
        <v>9</v>
      </c>
      <c r="AZ47" s="85" t="s">
        <v>238</v>
      </c>
      <c r="BA47" s="84">
        <v>9</v>
      </c>
      <c r="BB47" s="85" t="s">
        <v>238</v>
      </c>
      <c r="BC47" s="84">
        <v>9</v>
      </c>
      <c r="BD47" s="85" t="s">
        <v>238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238</v>
      </c>
      <c r="BK47" s="84">
        <v>9</v>
      </c>
      <c r="BL47" s="85" t="s">
        <v>238</v>
      </c>
      <c r="BM47" s="84">
        <v>9</v>
      </c>
      <c r="BN47" s="85" t="s">
        <v>238</v>
      </c>
      <c r="BO47" s="84">
        <v>9</v>
      </c>
      <c r="BP47" s="85" t="s">
        <v>238</v>
      </c>
      <c r="BQ47" s="84">
        <v>9</v>
      </c>
      <c r="BR47" s="85" t="s">
        <v>238</v>
      </c>
      <c r="BS47" s="177">
        <f t="shared" si="7"/>
        <v>21</v>
      </c>
      <c r="BT47" s="71">
        <f t="shared" ca="1" si="27"/>
        <v>189</v>
      </c>
      <c r="BU47" s="71">
        <f t="shared" si="8"/>
        <v>8</v>
      </c>
      <c r="BV47" s="71">
        <f t="shared" si="9"/>
        <v>0</v>
      </c>
      <c r="BW47" s="71">
        <f t="shared" si="10"/>
        <v>0</v>
      </c>
      <c r="BX47" s="71">
        <f t="shared" si="11"/>
        <v>0</v>
      </c>
      <c r="BY47" s="71">
        <f t="shared" si="12"/>
        <v>1</v>
      </c>
      <c r="BZ47" s="71">
        <f t="shared" si="13"/>
        <v>0</v>
      </c>
      <c r="CA47" s="71">
        <f t="shared" si="14"/>
        <v>0</v>
      </c>
      <c r="CB47" s="71">
        <f t="shared" si="15"/>
        <v>0</v>
      </c>
      <c r="CC47" s="72">
        <f t="shared" si="16"/>
        <v>29</v>
      </c>
    </row>
    <row r="48" spans="1:81" x14ac:dyDescent="0.25">
      <c r="A48" s="276"/>
      <c r="B48" s="73">
        <v>41</v>
      </c>
      <c r="C48" s="91" t="s">
        <v>189</v>
      </c>
      <c r="D48" s="92" t="s">
        <v>239</v>
      </c>
      <c r="E48" s="92" t="s">
        <v>240</v>
      </c>
      <c r="F48" s="93" t="s">
        <v>241</v>
      </c>
      <c r="G48" s="57" t="s">
        <v>39</v>
      </c>
      <c r="H48" s="77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84">
        <v>9</v>
      </c>
      <c r="N48" s="85" t="s">
        <v>238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238</v>
      </c>
      <c r="U48" s="84">
        <v>9</v>
      </c>
      <c r="V48" s="85" t="s">
        <v>238</v>
      </c>
      <c r="W48" s="84">
        <v>9</v>
      </c>
      <c r="X48" s="85" t="s">
        <v>238</v>
      </c>
      <c r="Y48" s="84">
        <v>9</v>
      </c>
      <c r="Z48" s="85" t="s">
        <v>238</v>
      </c>
      <c r="AA48" s="84">
        <v>9</v>
      </c>
      <c r="AB48" s="85" t="s">
        <v>238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9</v>
      </c>
      <c r="AH48" s="85" t="s">
        <v>238</v>
      </c>
      <c r="AI48" s="84">
        <v>9</v>
      </c>
      <c r="AJ48" s="85" t="s">
        <v>238</v>
      </c>
      <c r="AK48" s="84">
        <v>9</v>
      </c>
      <c r="AL48" s="85" t="s">
        <v>238</v>
      </c>
      <c r="AM48" s="84">
        <v>9</v>
      </c>
      <c r="AN48" s="85" t="s">
        <v>238</v>
      </c>
      <c r="AO48" s="84">
        <v>9</v>
      </c>
      <c r="AP48" s="85" t="s">
        <v>238</v>
      </c>
      <c r="AQ48" s="78">
        <v>0</v>
      </c>
      <c r="AR48" s="79" t="s">
        <v>34</v>
      </c>
      <c r="AS48" s="143">
        <v>0</v>
      </c>
      <c r="AT48" s="144" t="s">
        <v>34</v>
      </c>
      <c r="AU48" s="84">
        <v>9</v>
      </c>
      <c r="AV48" s="85" t="s">
        <v>238</v>
      </c>
      <c r="AW48" s="84">
        <v>9</v>
      </c>
      <c r="AX48" s="85" t="s">
        <v>238</v>
      </c>
      <c r="AY48" s="84">
        <v>9</v>
      </c>
      <c r="AZ48" s="85" t="s">
        <v>238</v>
      </c>
      <c r="BA48" s="84">
        <v>9</v>
      </c>
      <c r="BB48" s="85" t="s">
        <v>238</v>
      </c>
      <c r="BC48" s="84">
        <v>9</v>
      </c>
      <c r="BD48" s="85" t="s">
        <v>238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238</v>
      </c>
      <c r="BK48" s="84">
        <v>9</v>
      </c>
      <c r="BL48" s="85" t="s">
        <v>238</v>
      </c>
      <c r="BM48" s="84">
        <v>9</v>
      </c>
      <c r="BN48" s="85" t="s">
        <v>238</v>
      </c>
      <c r="BO48" s="84">
        <v>9</v>
      </c>
      <c r="BP48" s="85" t="s">
        <v>238</v>
      </c>
      <c r="BQ48" s="84">
        <v>9</v>
      </c>
      <c r="BR48" s="85" t="s">
        <v>238</v>
      </c>
      <c r="BS48" s="177">
        <f t="shared" si="7"/>
        <v>22</v>
      </c>
      <c r="BT48" s="71">
        <f t="shared" ca="1" si="27"/>
        <v>198</v>
      </c>
      <c r="BU48" s="71">
        <f t="shared" si="8"/>
        <v>8</v>
      </c>
      <c r="BV48" s="71">
        <f t="shared" si="9"/>
        <v>0</v>
      </c>
      <c r="BW48" s="71">
        <f t="shared" si="10"/>
        <v>0</v>
      </c>
      <c r="BX48" s="71">
        <f t="shared" si="11"/>
        <v>0</v>
      </c>
      <c r="BY48" s="71">
        <f t="shared" si="12"/>
        <v>0</v>
      </c>
      <c r="BZ48" s="71">
        <f t="shared" si="13"/>
        <v>0</v>
      </c>
      <c r="CA48" s="71">
        <f t="shared" si="14"/>
        <v>0</v>
      </c>
      <c r="CB48" s="71">
        <f t="shared" si="15"/>
        <v>0</v>
      </c>
      <c r="CC48" s="72">
        <f t="shared" si="16"/>
        <v>30</v>
      </c>
    </row>
    <row r="49" spans="1:81" ht="15.75" thickBot="1" x14ac:dyDescent="0.3">
      <c r="A49" s="276"/>
      <c r="B49" s="73">
        <v>42</v>
      </c>
      <c r="C49" s="91" t="s">
        <v>189</v>
      </c>
      <c r="D49" s="92" t="s">
        <v>190</v>
      </c>
      <c r="E49" s="92" t="s">
        <v>191</v>
      </c>
      <c r="F49" s="93" t="s">
        <v>192</v>
      </c>
      <c r="G49" s="57" t="s">
        <v>94</v>
      </c>
      <c r="H49" s="77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84">
        <v>9</v>
      </c>
      <c r="N49" s="85" t="s">
        <v>238</v>
      </c>
      <c r="O49" s="78">
        <v>0</v>
      </c>
      <c r="P49" s="79" t="s">
        <v>34</v>
      </c>
      <c r="Q49" s="78">
        <v>0</v>
      </c>
      <c r="R49" s="79" t="s">
        <v>34</v>
      </c>
      <c r="S49" s="84">
        <v>9</v>
      </c>
      <c r="T49" s="85" t="s">
        <v>238</v>
      </c>
      <c r="U49" s="84">
        <v>9</v>
      </c>
      <c r="V49" s="85" t="s">
        <v>238</v>
      </c>
      <c r="W49" s="84">
        <v>9</v>
      </c>
      <c r="X49" s="85" t="s">
        <v>238</v>
      </c>
      <c r="Y49" s="84">
        <v>9</v>
      </c>
      <c r="Z49" s="85" t="s">
        <v>238</v>
      </c>
      <c r="AA49" s="84">
        <v>9</v>
      </c>
      <c r="AB49" s="85" t="s">
        <v>238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9</v>
      </c>
      <c r="AH49" s="85" t="s">
        <v>238</v>
      </c>
      <c r="AI49" s="84">
        <v>9</v>
      </c>
      <c r="AJ49" s="85" t="s">
        <v>238</v>
      </c>
      <c r="AK49" s="84">
        <v>9</v>
      </c>
      <c r="AL49" s="85" t="s">
        <v>238</v>
      </c>
      <c r="AM49" s="84">
        <v>9</v>
      </c>
      <c r="AN49" s="85" t="s">
        <v>238</v>
      </c>
      <c r="AO49" s="84">
        <v>9</v>
      </c>
      <c r="AP49" s="85" t="s">
        <v>238</v>
      </c>
      <c r="AQ49" s="78">
        <v>0</v>
      </c>
      <c r="AR49" s="79" t="s">
        <v>34</v>
      </c>
      <c r="AS49" s="143">
        <v>0</v>
      </c>
      <c r="AT49" s="144" t="s">
        <v>34</v>
      </c>
      <c r="AU49" s="84">
        <v>9</v>
      </c>
      <c r="AV49" s="85" t="s">
        <v>238</v>
      </c>
      <c r="AW49" s="84">
        <v>9</v>
      </c>
      <c r="AX49" s="85" t="s">
        <v>238</v>
      </c>
      <c r="AY49" s="84">
        <v>9</v>
      </c>
      <c r="AZ49" s="85" t="s">
        <v>238</v>
      </c>
      <c r="BA49" s="84">
        <v>9</v>
      </c>
      <c r="BB49" s="85" t="s">
        <v>238</v>
      </c>
      <c r="BC49" s="84">
        <v>9</v>
      </c>
      <c r="BD49" s="85" t="s">
        <v>238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238</v>
      </c>
      <c r="BK49" s="84">
        <v>9</v>
      </c>
      <c r="BL49" s="85" t="s">
        <v>238</v>
      </c>
      <c r="BM49" s="84">
        <v>9</v>
      </c>
      <c r="BN49" s="85" t="s">
        <v>238</v>
      </c>
      <c r="BO49" s="84">
        <v>9</v>
      </c>
      <c r="BP49" s="85" t="s">
        <v>238</v>
      </c>
      <c r="BQ49" s="84">
        <v>9</v>
      </c>
      <c r="BR49" s="85" t="s">
        <v>238</v>
      </c>
      <c r="BS49" s="177">
        <f t="shared" si="7"/>
        <v>22</v>
      </c>
      <c r="BT49" s="71">
        <f t="shared" ca="1" si="27"/>
        <v>198</v>
      </c>
      <c r="BU49" s="71">
        <f t="shared" si="8"/>
        <v>8</v>
      </c>
      <c r="BV49" s="71">
        <f t="shared" si="9"/>
        <v>0</v>
      </c>
      <c r="BW49" s="71">
        <f t="shared" si="10"/>
        <v>0</v>
      </c>
      <c r="BX49" s="71">
        <f t="shared" si="11"/>
        <v>0</v>
      </c>
      <c r="BY49" s="71">
        <f t="shared" si="12"/>
        <v>0</v>
      </c>
      <c r="BZ49" s="71">
        <f t="shared" si="13"/>
        <v>0</v>
      </c>
      <c r="CA49" s="71">
        <f t="shared" si="14"/>
        <v>0</v>
      </c>
      <c r="CB49" s="71">
        <f t="shared" si="15"/>
        <v>0</v>
      </c>
      <c r="CC49" s="72">
        <f t="shared" si="16"/>
        <v>30</v>
      </c>
    </row>
    <row r="50" spans="1:81" ht="15.75" thickBot="1" x14ac:dyDescent="0.3">
      <c r="A50" s="276"/>
      <c r="B50" s="73">
        <v>43</v>
      </c>
      <c r="C50" s="91" t="s">
        <v>193</v>
      </c>
      <c r="D50" s="92" t="s">
        <v>194</v>
      </c>
      <c r="E50" s="92" t="s">
        <v>92</v>
      </c>
      <c r="F50" s="93" t="s">
        <v>195</v>
      </c>
      <c r="G50" s="94" t="s">
        <v>196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84">
        <v>9</v>
      </c>
      <c r="N50" s="85" t="s">
        <v>238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238</v>
      </c>
      <c r="U50" s="84">
        <v>9</v>
      </c>
      <c r="V50" s="85" t="s">
        <v>238</v>
      </c>
      <c r="W50" s="84">
        <v>9</v>
      </c>
      <c r="X50" s="85" t="s">
        <v>238</v>
      </c>
      <c r="Y50" s="84">
        <v>9</v>
      </c>
      <c r="Z50" s="85" t="s">
        <v>238</v>
      </c>
      <c r="AA50" s="84">
        <v>9</v>
      </c>
      <c r="AB50" s="85" t="s">
        <v>238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238</v>
      </c>
      <c r="AI50" s="84">
        <v>9</v>
      </c>
      <c r="AJ50" s="85" t="s">
        <v>238</v>
      </c>
      <c r="AK50" s="84">
        <v>9</v>
      </c>
      <c r="AL50" s="85" t="s">
        <v>238</v>
      </c>
      <c r="AM50" s="84">
        <v>9</v>
      </c>
      <c r="AN50" s="85" t="s">
        <v>238</v>
      </c>
      <c r="AO50" s="84">
        <v>9</v>
      </c>
      <c r="AP50" s="85" t="s">
        <v>238</v>
      </c>
      <c r="AQ50" s="78">
        <v>0</v>
      </c>
      <c r="AR50" s="79" t="s">
        <v>34</v>
      </c>
      <c r="AS50" s="143">
        <v>0</v>
      </c>
      <c r="AT50" s="144" t="s">
        <v>34</v>
      </c>
      <c r="AU50" s="84">
        <v>9</v>
      </c>
      <c r="AV50" s="85" t="s">
        <v>238</v>
      </c>
      <c r="AW50" s="84">
        <v>9</v>
      </c>
      <c r="AX50" s="85" t="s">
        <v>238</v>
      </c>
      <c r="AY50" s="84">
        <v>9</v>
      </c>
      <c r="AZ50" s="85" t="s">
        <v>238</v>
      </c>
      <c r="BA50" s="84">
        <v>9</v>
      </c>
      <c r="BB50" s="85" t="s">
        <v>238</v>
      </c>
      <c r="BC50" s="84">
        <v>9</v>
      </c>
      <c r="BD50" s="85" t="s">
        <v>238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238</v>
      </c>
      <c r="BK50" s="84">
        <v>9</v>
      </c>
      <c r="BL50" s="85" t="s">
        <v>238</v>
      </c>
      <c r="BM50" s="145">
        <v>0</v>
      </c>
      <c r="BN50" s="66" t="s">
        <v>253</v>
      </c>
      <c r="BO50" s="84">
        <v>9</v>
      </c>
      <c r="BP50" s="85" t="s">
        <v>238</v>
      </c>
      <c r="BQ50" s="84">
        <v>9</v>
      </c>
      <c r="BR50" s="85" t="s">
        <v>238</v>
      </c>
      <c r="BS50" s="177">
        <f t="shared" si="7"/>
        <v>21</v>
      </c>
      <c r="BT50" s="71">
        <f t="shared" ca="1" si="27"/>
        <v>189</v>
      </c>
      <c r="BU50" s="71">
        <f t="shared" si="8"/>
        <v>8</v>
      </c>
      <c r="BV50" s="71">
        <f t="shared" si="9"/>
        <v>0</v>
      </c>
      <c r="BW50" s="71">
        <f t="shared" si="10"/>
        <v>1</v>
      </c>
      <c r="BX50" s="71">
        <f t="shared" si="11"/>
        <v>0</v>
      </c>
      <c r="BY50" s="71">
        <f t="shared" si="12"/>
        <v>0</v>
      </c>
      <c r="BZ50" s="71">
        <f t="shared" si="13"/>
        <v>0</v>
      </c>
      <c r="CA50" s="71">
        <f t="shared" si="14"/>
        <v>0</v>
      </c>
      <c r="CB50" s="71">
        <f t="shared" si="15"/>
        <v>0</v>
      </c>
      <c r="CC50" s="72">
        <f t="shared" si="16"/>
        <v>30</v>
      </c>
    </row>
    <row r="51" spans="1:81" s="96" customFormat="1" x14ac:dyDescent="0.25">
      <c r="A51" s="276"/>
      <c r="B51" s="73">
        <v>44</v>
      </c>
      <c r="C51" s="74" t="s">
        <v>197</v>
      </c>
      <c r="D51" s="75" t="s">
        <v>198</v>
      </c>
      <c r="E51" s="75" t="s">
        <v>199</v>
      </c>
      <c r="F51" s="95" t="s">
        <v>200</v>
      </c>
      <c r="G51" s="94" t="s">
        <v>32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84">
        <v>9</v>
      </c>
      <c r="N51" s="85" t="s">
        <v>238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238</v>
      </c>
      <c r="U51" s="84">
        <v>9</v>
      </c>
      <c r="V51" s="85" t="s">
        <v>238</v>
      </c>
      <c r="W51" s="84">
        <v>9</v>
      </c>
      <c r="X51" s="85" t="s">
        <v>238</v>
      </c>
      <c r="Y51" s="84">
        <v>9</v>
      </c>
      <c r="Z51" s="85" t="s">
        <v>238</v>
      </c>
      <c r="AA51" s="84">
        <v>9</v>
      </c>
      <c r="AB51" s="85" t="s">
        <v>238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238</v>
      </c>
      <c r="AI51" s="84">
        <v>9</v>
      </c>
      <c r="AJ51" s="85" t="s">
        <v>238</v>
      </c>
      <c r="AK51" s="84">
        <v>9</v>
      </c>
      <c r="AL51" s="85" t="s">
        <v>238</v>
      </c>
      <c r="AM51" s="84">
        <v>9</v>
      </c>
      <c r="AN51" s="85" t="s">
        <v>238</v>
      </c>
      <c r="AO51" s="84">
        <v>9</v>
      </c>
      <c r="AP51" s="85" t="s">
        <v>238</v>
      </c>
      <c r="AQ51" s="78">
        <v>0</v>
      </c>
      <c r="AR51" s="79" t="s">
        <v>34</v>
      </c>
      <c r="AS51" s="143">
        <v>0</v>
      </c>
      <c r="AT51" s="144" t="s">
        <v>34</v>
      </c>
      <c r="AU51" s="84">
        <v>9</v>
      </c>
      <c r="AV51" s="85" t="s">
        <v>238</v>
      </c>
      <c r="AW51" s="84">
        <v>9</v>
      </c>
      <c r="AX51" s="85" t="s">
        <v>238</v>
      </c>
      <c r="AY51" s="84">
        <v>9</v>
      </c>
      <c r="AZ51" s="85" t="s">
        <v>238</v>
      </c>
      <c r="BA51" s="86">
        <v>0</v>
      </c>
      <c r="BB51" s="66" t="s">
        <v>253</v>
      </c>
      <c r="BC51" s="84">
        <v>9</v>
      </c>
      <c r="BD51" s="85" t="s">
        <v>238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238</v>
      </c>
      <c r="BK51" s="84">
        <v>9</v>
      </c>
      <c r="BL51" s="85" t="s">
        <v>238</v>
      </c>
      <c r="BM51" s="84">
        <v>9</v>
      </c>
      <c r="BN51" s="85" t="s">
        <v>238</v>
      </c>
      <c r="BO51" s="84">
        <v>9</v>
      </c>
      <c r="BP51" s="85" t="s">
        <v>238</v>
      </c>
      <c r="BQ51" s="84">
        <v>0</v>
      </c>
      <c r="BR51" s="85" t="s">
        <v>237</v>
      </c>
      <c r="BS51" s="177">
        <f t="shared" si="7"/>
        <v>21</v>
      </c>
      <c r="BT51" s="71">
        <f t="shared" ca="1" si="27"/>
        <v>189</v>
      </c>
      <c r="BU51" s="71">
        <f t="shared" si="8"/>
        <v>9</v>
      </c>
      <c r="BV51" s="71">
        <f t="shared" si="9"/>
        <v>0</v>
      </c>
      <c r="BW51" s="71">
        <f t="shared" si="10"/>
        <v>1</v>
      </c>
      <c r="BX51" s="71">
        <f t="shared" si="11"/>
        <v>0</v>
      </c>
      <c r="BY51" s="71">
        <f t="shared" si="12"/>
        <v>0</v>
      </c>
      <c r="BZ51" s="71">
        <f t="shared" si="13"/>
        <v>0</v>
      </c>
      <c r="CA51" s="71">
        <f t="shared" si="14"/>
        <v>0</v>
      </c>
      <c r="CB51" s="71">
        <f t="shared" si="15"/>
        <v>0</v>
      </c>
      <c r="CC51" s="72">
        <f t="shared" si="16"/>
        <v>30</v>
      </c>
    </row>
    <row r="52" spans="1:81" s="96" customFormat="1" x14ac:dyDescent="0.25">
      <c r="A52" s="276"/>
      <c r="B52" s="73">
        <v>45</v>
      </c>
      <c r="C52" s="74" t="s">
        <v>244</v>
      </c>
      <c r="D52" s="75" t="s">
        <v>120</v>
      </c>
      <c r="E52" s="75" t="s">
        <v>245</v>
      </c>
      <c r="F52" s="97" t="s">
        <v>246</v>
      </c>
      <c r="G52" s="57" t="s">
        <v>39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84">
        <v>9</v>
      </c>
      <c r="N52" s="85" t="s">
        <v>238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238</v>
      </c>
      <c r="U52" s="84">
        <v>9</v>
      </c>
      <c r="V52" s="85" t="s">
        <v>238</v>
      </c>
      <c r="W52" s="84">
        <v>9</v>
      </c>
      <c r="X52" s="85" t="s">
        <v>238</v>
      </c>
      <c r="Y52" s="84">
        <v>9</v>
      </c>
      <c r="Z52" s="85" t="s">
        <v>238</v>
      </c>
      <c r="AA52" s="84">
        <v>9</v>
      </c>
      <c r="AB52" s="85" t="s">
        <v>238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238</v>
      </c>
      <c r="AI52" s="84">
        <v>9</v>
      </c>
      <c r="AJ52" s="85" t="s">
        <v>238</v>
      </c>
      <c r="AK52" s="84">
        <v>9</v>
      </c>
      <c r="AL52" s="85" t="s">
        <v>238</v>
      </c>
      <c r="AM52" s="84">
        <v>9</v>
      </c>
      <c r="AN52" s="85" t="s">
        <v>238</v>
      </c>
      <c r="AO52" s="84">
        <v>9</v>
      </c>
      <c r="AP52" s="85" t="s">
        <v>238</v>
      </c>
      <c r="AQ52" s="78">
        <v>0</v>
      </c>
      <c r="AR52" s="79" t="s">
        <v>34</v>
      </c>
      <c r="AS52" s="143">
        <v>0</v>
      </c>
      <c r="AT52" s="144" t="s">
        <v>34</v>
      </c>
      <c r="AU52" s="84">
        <v>9</v>
      </c>
      <c r="AV52" s="85" t="s">
        <v>238</v>
      </c>
      <c r="AW52" s="84">
        <v>9</v>
      </c>
      <c r="AX52" s="85" t="s">
        <v>238</v>
      </c>
      <c r="AY52" s="84">
        <v>9</v>
      </c>
      <c r="AZ52" s="85" t="s">
        <v>238</v>
      </c>
      <c r="BA52" s="84">
        <v>9</v>
      </c>
      <c r="BB52" s="85" t="s">
        <v>238</v>
      </c>
      <c r="BC52" s="84">
        <v>9</v>
      </c>
      <c r="BD52" s="85" t="s">
        <v>238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238</v>
      </c>
      <c r="BK52" s="84">
        <v>9</v>
      </c>
      <c r="BL52" s="85" t="s">
        <v>238</v>
      </c>
      <c r="BM52" s="84">
        <v>9</v>
      </c>
      <c r="BN52" s="85" t="s">
        <v>238</v>
      </c>
      <c r="BO52" s="84">
        <v>9</v>
      </c>
      <c r="BP52" s="85" t="s">
        <v>238</v>
      </c>
      <c r="BQ52" s="84">
        <v>9</v>
      </c>
      <c r="BR52" s="85" t="s">
        <v>238</v>
      </c>
      <c r="BS52" s="177">
        <f t="shared" si="7"/>
        <v>22</v>
      </c>
      <c r="BT52" s="71">
        <f t="shared" ca="1" si="27"/>
        <v>198</v>
      </c>
      <c r="BU52" s="71">
        <f t="shared" si="8"/>
        <v>8</v>
      </c>
      <c r="BV52" s="71">
        <f t="shared" si="9"/>
        <v>0</v>
      </c>
      <c r="BW52" s="71">
        <f t="shared" si="10"/>
        <v>0</v>
      </c>
      <c r="BX52" s="71">
        <f t="shared" si="11"/>
        <v>0</v>
      </c>
      <c r="BY52" s="71">
        <f t="shared" si="12"/>
        <v>0</v>
      </c>
      <c r="BZ52" s="71">
        <f t="shared" si="13"/>
        <v>0</v>
      </c>
      <c r="CA52" s="71">
        <f t="shared" si="14"/>
        <v>0</v>
      </c>
      <c r="CB52" s="71">
        <f t="shared" si="15"/>
        <v>0</v>
      </c>
      <c r="CC52" s="72">
        <f t="shared" si="16"/>
        <v>30</v>
      </c>
    </row>
    <row r="53" spans="1:81" s="96" customFormat="1" x14ac:dyDescent="0.25">
      <c r="A53" s="276"/>
      <c r="B53" s="73">
        <v>46</v>
      </c>
      <c r="C53" s="74" t="s">
        <v>247</v>
      </c>
      <c r="D53" s="75" t="s">
        <v>248</v>
      </c>
      <c r="E53" s="75" t="s">
        <v>125</v>
      </c>
      <c r="F53" s="97" t="s">
        <v>249</v>
      </c>
      <c r="G53" s="57" t="s">
        <v>39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84">
        <v>9</v>
      </c>
      <c r="N53" s="85" t="s">
        <v>238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238</v>
      </c>
      <c r="U53" s="84">
        <v>9</v>
      </c>
      <c r="V53" s="85" t="s">
        <v>238</v>
      </c>
      <c r="W53" s="84">
        <v>9</v>
      </c>
      <c r="X53" s="85" t="s">
        <v>238</v>
      </c>
      <c r="Y53" s="84">
        <v>9</v>
      </c>
      <c r="Z53" s="85" t="s">
        <v>238</v>
      </c>
      <c r="AA53" s="84">
        <v>9</v>
      </c>
      <c r="AB53" s="85" t="s">
        <v>238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238</v>
      </c>
      <c r="AI53" s="84">
        <v>9</v>
      </c>
      <c r="AJ53" s="85" t="s">
        <v>238</v>
      </c>
      <c r="AK53" s="84">
        <v>9</v>
      </c>
      <c r="AL53" s="85" t="s">
        <v>238</v>
      </c>
      <c r="AM53" s="84">
        <v>9</v>
      </c>
      <c r="AN53" s="85" t="s">
        <v>238</v>
      </c>
      <c r="AO53" s="84">
        <v>9</v>
      </c>
      <c r="AP53" s="85" t="s">
        <v>238</v>
      </c>
      <c r="AQ53" s="78">
        <v>0</v>
      </c>
      <c r="AR53" s="79" t="s">
        <v>34</v>
      </c>
      <c r="AS53" s="143">
        <v>0</v>
      </c>
      <c r="AT53" s="144" t="s">
        <v>34</v>
      </c>
      <c r="AU53" s="84">
        <v>9</v>
      </c>
      <c r="AV53" s="85" t="s">
        <v>238</v>
      </c>
      <c r="AW53" s="84">
        <v>9</v>
      </c>
      <c r="AX53" s="85" t="s">
        <v>238</v>
      </c>
      <c r="AY53" s="84">
        <v>9</v>
      </c>
      <c r="AZ53" s="85" t="s">
        <v>238</v>
      </c>
      <c r="BA53" s="84">
        <v>9</v>
      </c>
      <c r="BB53" s="85" t="s">
        <v>238</v>
      </c>
      <c r="BC53" s="84">
        <v>9</v>
      </c>
      <c r="BD53" s="85" t="s">
        <v>238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238</v>
      </c>
      <c r="BK53" s="84">
        <v>9</v>
      </c>
      <c r="BL53" s="85" t="s">
        <v>238</v>
      </c>
      <c r="BM53" s="84">
        <v>9</v>
      </c>
      <c r="BN53" s="85" t="s">
        <v>238</v>
      </c>
      <c r="BO53" s="84">
        <v>9</v>
      </c>
      <c r="BP53" s="85" t="s">
        <v>238</v>
      </c>
      <c r="BQ53" s="84">
        <v>9</v>
      </c>
      <c r="BR53" s="85" t="s">
        <v>238</v>
      </c>
      <c r="BS53" s="177">
        <f t="shared" si="7"/>
        <v>22</v>
      </c>
      <c r="BT53" s="71">
        <f t="shared" ca="1" si="27"/>
        <v>198</v>
      </c>
      <c r="BU53" s="71">
        <f t="shared" si="8"/>
        <v>8</v>
      </c>
      <c r="BV53" s="71">
        <f t="shared" si="9"/>
        <v>0</v>
      </c>
      <c r="BW53" s="71">
        <f t="shared" si="10"/>
        <v>0</v>
      </c>
      <c r="BX53" s="71">
        <f t="shared" si="11"/>
        <v>0</v>
      </c>
      <c r="BY53" s="71">
        <f t="shared" si="12"/>
        <v>0</v>
      </c>
      <c r="BZ53" s="71">
        <f t="shared" si="13"/>
        <v>0</v>
      </c>
      <c r="CA53" s="71">
        <f t="shared" si="14"/>
        <v>0</v>
      </c>
      <c r="CB53" s="71">
        <f t="shared" si="15"/>
        <v>0</v>
      </c>
      <c r="CC53" s="72">
        <f t="shared" si="16"/>
        <v>30</v>
      </c>
    </row>
    <row r="54" spans="1:81" s="96" customFormat="1" x14ac:dyDescent="0.25">
      <c r="A54" s="276"/>
      <c r="B54" s="73">
        <v>47</v>
      </c>
      <c r="C54" s="74" t="s">
        <v>201</v>
      </c>
      <c r="D54" s="75" t="s">
        <v>202</v>
      </c>
      <c r="E54" s="75" t="s">
        <v>203</v>
      </c>
      <c r="F54" s="97" t="s">
        <v>204</v>
      </c>
      <c r="G54" s="94" t="s">
        <v>32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84">
        <v>9</v>
      </c>
      <c r="N54" s="85" t="s">
        <v>238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238</v>
      </c>
      <c r="U54" s="84">
        <v>9</v>
      </c>
      <c r="V54" s="85" t="s">
        <v>238</v>
      </c>
      <c r="W54" s="84">
        <v>9</v>
      </c>
      <c r="X54" s="85" t="s">
        <v>238</v>
      </c>
      <c r="Y54" s="84">
        <v>9</v>
      </c>
      <c r="Z54" s="85" t="s">
        <v>238</v>
      </c>
      <c r="AA54" s="84">
        <v>9</v>
      </c>
      <c r="AB54" s="85" t="s">
        <v>238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238</v>
      </c>
      <c r="AI54" s="84">
        <v>0</v>
      </c>
      <c r="AJ54" s="85" t="s">
        <v>237</v>
      </c>
      <c r="AK54" s="84">
        <v>0</v>
      </c>
      <c r="AL54" s="85" t="s">
        <v>237</v>
      </c>
      <c r="AM54" s="84">
        <v>0</v>
      </c>
      <c r="AN54" s="85" t="s">
        <v>237</v>
      </c>
      <c r="AO54" s="80">
        <v>0</v>
      </c>
      <c r="AP54" s="81" t="s">
        <v>237</v>
      </c>
      <c r="AQ54" s="78">
        <v>0</v>
      </c>
      <c r="AR54" s="79" t="s">
        <v>237</v>
      </c>
      <c r="AS54" s="143">
        <v>0</v>
      </c>
      <c r="AT54" s="79" t="s">
        <v>237</v>
      </c>
      <c r="AU54" s="84">
        <v>0</v>
      </c>
      <c r="AV54" s="85" t="s">
        <v>237</v>
      </c>
      <c r="AW54" s="82">
        <v>0</v>
      </c>
      <c r="AX54" s="85" t="s">
        <v>237</v>
      </c>
      <c r="AY54" s="82">
        <v>0</v>
      </c>
      <c r="AZ54" s="85" t="s">
        <v>237</v>
      </c>
      <c r="BA54" s="86">
        <v>0</v>
      </c>
      <c r="BB54" s="85" t="s">
        <v>237</v>
      </c>
      <c r="BC54" s="80">
        <v>0</v>
      </c>
      <c r="BD54" s="85" t="s">
        <v>237</v>
      </c>
      <c r="BE54" s="78">
        <v>0</v>
      </c>
      <c r="BF54" s="79" t="s">
        <v>237</v>
      </c>
      <c r="BG54" s="143">
        <v>0</v>
      </c>
      <c r="BH54" s="79" t="s">
        <v>237</v>
      </c>
      <c r="BI54" s="84">
        <v>0</v>
      </c>
      <c r="BJ54" s="85" t="s">
        <v>237</v>
      </c>
      <c r="BK54" s="132">
        <v>0</v>
      </c>
      <c r="BL54" s="85" t="s">
        <v>237</v>
      </c>
      <c r="BM54" s="84">
        <v>0</v>
      </c>
      <c r="BN54" s="85" t="s">
        <v>237</v>
      </c>
      <c r="BO54" s="84">
        <v>0</v>
      </c>
      <c r="BP54" s="85" t="s">
        <v>237</v>
      </c>
      <c r="BQ54" s="82">
        <v>0</v>
      </c>
      <c r="BR54" s="85" t="s">
        <v>237</v>
      </c>
      <c r="BS54" s="177">
        <f t="shared" si="7"/>
        <v>9</v>
      </c>
      <c r="BT54" s="71">
        <f t="shared" ca="1" si="27"/>
        <v>81</v>
      </c>
      <c r="BU54" s="71">
        <f t="shared" si="8"/>
        <v>4</v>
      </c>
      <c r="BV54" s="71">
        <f t="shared" si="9"/>
        <v>0</v>
      </c>
      <c r="BW54" s="71">
        <f t="shared" si="10"/>
        <v>0</v>
      </c>
      <c r="BX54" s="71">
        <f t="shared" si="11"/>
        <v>0</v>
      </c>
      <c r="BY54" s="71">
        <f t="shared" si="12"/>
        <v>17</v>
      </c>
      <c r="BZ54" s="71">
        <f t="shared" si="13"/>
        <v>0</v>
      </c>
      <c r="CA54" s="71">
        <f t="shared" si="14"/>
        <v>0</v>
      </c>
      <c r="CB54" s="71">
        <f t="shared" si="15"/>
        <v>0</v>
      </c>
      <c r="CC54" s="72">
        <f t="shared" si="16"/>
        <v>13</v>
      </c>
    </row>
    <row r="55" spans="1:81" ht="15.75" thickBot="1" x14ac:dyDescent="0.3">
      <c r="A55" s="276"/>
      <c r="B55" s="73">
        <v>48</v>
      </c>
      <c r="C55" s="74" t="s">
        <v>205</v>
      </c>
      <c r="D55" s="75" t="s">
        <v>206</v>
      </c>
      <c r="E55" s="75" t="s">
        <v>207</v>
      </c>
      <c r="F55" s="98" t="s">
        <v>208</v>
      </c>
      <c r="G55" s="94" t="s">
        <v>49</v>
      </c>
      <c r="H55" s="77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84">
        <v>9</v>
      </c>
      <c r="N55" s="85" t="s">
        <v>238</v>
      </c>
      <c r="O55" s="78">
        <v>0</v>
      </c>
      <c r="P55" s="79" t="s">
        <v>34</v>
      </c>
      <c r="Q55" s="78">
        <v>0</v>
      </c>
      <c r="R55" s="79" t="s">
        <v>34</v>
      </c>
      <c r="S55" s="84">
        <v>9</v>
      </c>
      <c r="T55" s="85" t="s">
        <v>238</v>
      </c>
      <c r="U55" s="84">
        <v>9</v>
      </c>
      <c r="V55" s="85" t="s">
        <v>238</v>
      </c>
      <c r="W55" s="84">
        <v>9</v>
      </c>
      <c r="X55" s="85" t="s">
        <v>238</v>
      </c>
      <c r="Y55" s="84">
        <v>9</v>
      </c>
      <c r="Z55" s="85" t="s">
        <v>238</v>
      </c>
      <c r="AA55" s="84">
        <v>9</v>
      </c>
      <c r="AB55" s="85" t="s">
        <v>238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9</v>
      </c>
      <c r="AH55" s="85" t="s">
        <v>238</v>
      </c>
      <c r="AI55" s="84">
        <v>9</v>
      </c>
      <c r="AJ55" s="85" t="s">
        <v>238</v>
      </c>
      <c r="AK55" s="84">
        <v>9</v>
      </c>
      <c r="AL55" s="85" t="s">
        <v>238</v>
      </c>
      <c r="AM55" s="84">
        <v>9</v>
      </c>
      <c r="AN55" s="85" t="s">
        <v>238</v>
      </c>
      <c r="AO55" s="84">
        <v>9</v>
      </c>
      <c r="AP55" s="85" t="s">
        <v>238</v>
      </c>
      <c r="AQ55" s="78">
        <v>0</v>
      </c>
      <c r="AR55" s="79" t="s">
        <v>34</v>
      </c>
      <c r="AS55" s="143">
        <v>0</v>
      </c>
      <c r="AT55" s="144" t="s">
        <v>34</v>
      </c>
      <c r="AU55" s="84">
        <v>9</v>
      </c>
      <c r="AV55" s="85" t="s">
        <v>238</v>
      </c>
      <c r="AW55" s="84">
        <v>9</v>
      </c>
      <c r="AX55" s="85" t="s">
        <v>238</v>
      </c>
      <c r="AY55" s="84">
        <v>9</v>
      </c>
      <c r="AZ55" s="85" t="s">
        <v>238</v>
      </c>
      <c r="BA55" s="84">
        <v>9</v>
      </c>
      <c r="BB55" s="85" t="s">
        <v>238</v>
      </c>
      <c r="BC55" s="84">
        <v>9</v>
      </c>
      <c r="BD55" s="85" t="s">
        <v>238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238</v>
      </c>
      <c r="BK55" s="84">
        <v>9</v>
      </c>
      <c r="BL55" s="85" t="s">
        <v>238</v>
      </c>
      <c r="BM55" s="84">
        <v>9</v>
      </c>
      <c r="BN55" s="85" t="s">
        <v>238</v>
      </c>
      <c r="BO55" s="84">
        <v>9</v>
      </c>
      <c r="BP55" s="85" t="s">
        <v>238</v>
      </c>
      <c r="BQ55" s="84">
        <v>9</v>
      </c>
      <c r="BR55" s="85" t="s">
        <v>238</v>
      </c>
      <c r="BS55" s="177">
        <f t="shared" si="7"/>
        <v>22</v>
      </c>
      <c r="BT55" s="71">
        <f t="shared" ca="1" si="27"/>
        <v>198</v>
      </c>
      <c r="BU55" s="71">
        <f t="shared" si="8"/>
        <v>8</v>
      </c>
      <c r="BV55" s="71">
        <f t="shared" si="9"/>
        <v>0</v>
      </c>
      <c r="BW55" s="71">
        <f t="shared" si="10"/>
        <v>0</v>
      </c>
      <c r="BX55" s="71">
        <f t="shared" si="11"/>
        <v>0</v>
      </c>
      <c r="BY55" s="71">
        <f t="shared" si="12"/>
        <v>0</v>
      </c>
      <c r="BZ55" s="71">
        <f t="shared" si="13"/>
        <v>0</v>
      </c>
      <c r="CA55" s="71">
        <f t="shared" si="14"/>
        <v>0</v>
      </c>
      <c r="CB55" s="71">
        <f t="shared" si="15"/>
        <v>0</v>
      </c>
      <c r="CC55" s="72">
        <f t="shared" si="16"/>
        <v>30</v>
      </c>
    </row>
    <row r="56" spans="1:81" x14ac:dyDescent="0.25">
      <c r="A56" s="276"/>
      <c r="B56" s="73">
        <v>49</v>
      </c>
      <c r="C56" s="74" t="s">
        <v>121</v>
      </c>
      <c r="D56" s="75" t="s">
        <v>121</v>
      </c>
      <c r="E56" s="75" t="s">
        <v>209</v>
      </c>
      <c r="F56" s="98" t="s">
        <v>210</v>
      </c>
      <c r="G56" s="94" t="s">
        <v>32</v>
      </c>
      <c r="H56" s="77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84">
        <v>9</v>
      </c>
      <c r="N56" s="85" t="s">
        <v>238</v>
      </c>
      <c r="O56" s="78">
        <v>0</v>
      </c>
      <c r="P56" s="79" t="s">
        <v>34</v>
      </c>
      <c r="Q56" s="78">
        <v>0</v>
      </c>
      <c r="R56" s="79" t="s">
        <v>34</v>
      </c>
      <c r="S56" s="84">
        <v>0</v>
      </c>
      <c r="T56" s="85" t="s">
        <v>251</v>
      </c>
      <c r="U56" s="84">
        <v>9</v>
      </c>
      <c r="V56" s="85" t="s">
        <v>238</v>
      </c>
      <c r="W56" s="84">
        <v>9</v>
      </c>
      <c r="X56" s="85" t="s">
        <v>238</v>
      </c>
      <c r="Y56" s="84">
        <v>9</v>
      </c>
      <c r="Z56" s="85" t="s">
        <v>238</v>
      </c>
      <c r="AA56" s="84">
        <v>9</v>
      </c>
      <c r="AB56" s="85" t="s">
        <v>238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238</v>
      </c>
      <c r="AI56" s="84">
        <v>9</v>
      </c>
      <c r="AJ56" s="85" t="s">
        <v>238</v>
      </c>
      <c r="AK56" s="84">
        <v>9</v>
      </c>
      <c r="AL56" s="85" t="s">
        <v>238</v>
      </c>
      <c r="AM56" s="84">
        <v>9</v>
      </c>
      <c r="AN56" s="85" t="s">
        <v>238</v>
      </c>
      <c r="AO56" s="84">
        <v>9</v>
      </c>
      <c r="AP56" s="85" t="s">
        <v>238</v>
      </c>
      <c r="AQ56" s="78">
        <v>0</v>
      </c>
      <c r="AR56" s="79" t="s">
        <v>34</v>
      </c>
      <c r="AS56" s="143">
        <v>0</v>
      </c>
      <c r="AT56" s="144" t="s">
        <v>34</v>
      </c>
      <c r="AU56" s="84">
        <v>0</v>
      </c>
      <c r="AV56" s="85" t="s">
        <v>252</v>
      </c>
      <c r="AW56" s="84">
        <v>9</v>
      </c>
      <c r="AX56" s="85" t="s">
        <v>238</v>
      </c>
      <c r="AY56" s="84">
        <v>9</v>
      </c>
      <c r="AZ56" s="85" t="s">
        <v>238</v>
      </c>
      <c r="BA56" s="84">
        <v>9</v>
      </c>
      <c r="BB56" s="85" t="s">
        <v>238</v>
      </c>
      <c r="BC56" s="84">
        <v>9</v>
      </c>
      <c r="BD56" s="85" t="s">
        <v>238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0</v>
      </c>
      <c r="BJ56" s="85" t="s">
        <v>237</v>
      </c>
      <c r="BK56" s="84">
        <v>9</v>
      </c>
      <c r="BL56" s="85" t="s">
        <v>238</v>
      </c>
      <c r="BM56" s="145">
        <v>0</v>
      </c>
      <c r="BN56" s="66" t="s">
        <v>253</v>
      </c>
      <c r="BO56" s="84">
        <v>0</v>
      </c>
      <c r="BP56" s="85" t="s">
        <v>253</v>
      </c>
      <c r="BQ56" s="84">
        <v>9</v>
      </c>
      <c r="BR56" s="85" t="s">
        <v>238</v>
      </c>
      <c r="BS56" s="177">
        <f t="shared" si="7"/>
        <v>17</v>
      </c>
      <c r="BT56" s="71">
        <f t="shared" ca="1" si="27"/>
        <v>153</v>
      </c>
      <c r="BU56" s="71">
        <f t="shared" si="8"/>
        <v>10</v>
      </c>
      <c r="BV56" s="71">
        <f t="shared" si="9"/>
        <v>1</v>
      </c>
      <c r="BW56" s="71">
        <f t="shared" si="10"/>
        <v>2</v>
      </c>
      <c r="BX56" s="71">
        <f t="shared" si="11"/>
        <v>0</v>
      </c>
      <c r="BY56" s="71">
        <f t="shared" si="12"/>
        <v>1</v>
      </c>
      <c r="BZ56" s="71">
        <f t="shared" si="13"/>
        <v>0</v>
      </c>
      <c r="CA56" s="71">
        <f t="shared" si="14"/>
        <v>0</v>
      </c>
      <c r="CB56" s="71">
        <f t="shared" si="15"/>
        <v>1</v>
      </c>
      <c r="CC56" s="72">
        <f t="shared" si="16"/>
        <v>27</v>
      </c>
    </row>
    <row r="57" spans="1:81" x14ac:dyDescent="0.25">
      <c r="A57" s="276"/>
      <c r="B57" s="73">
        <v>50</v>
      </c>
      <c r="C57" s="99" t="s">
        <v>212</v>
      </c>
      <c r="D57" s="100" t="s">
        <v>213</v>
      </c>
      <c r="E57" s="100" t="s">
        <v>214</v>
      </c>
      <c r="F57" s="101" t="s">
        <v>215</v>
      </c>
      <c r="G57" s="102" t="s">
        <v>216</v>
      </c>
      <c r="H57" s="103" t="s">
        <v>33</v>
      </c>
      <c r="I57" s="84">
        <v>9</v>
      </c>
      <c r="J57" s="85" t="s">
        <v>238</v>
      </c>
      <c r="K57" s="84">
        <v>9</v>
      </c>
      <c r="L57" s="85" t="s">
        <v>238</v>
      </c>
      <c r="M57" s="84">
        <v>9</v>
      </c>
      <c r="N57" s="85" t="s">
        <v>238</v>
      </c>
      <c r="O57" s="78">
        <v>0</v>
      </c>
      <c r="P57" s="79" t="s">
        <v>34</v>
      </c>
      <c r="Q57" s="78">
        <v>0</v>
      </c>
      <c r="R57" s="79" t="s">
        <v>34</v>
      </c>
      <c r="S57" s="84">
        <v>9</v>
      </c>
      <c r="T57" s="85" t="s">
        <v>238</v>
      </c>
      <c r="U57" s="84">
        <v>9</v>
      </c>
      <c r="V57" s="85" t="s">
        <v>238</v>
      </c>
      <c r="W57" s="84">
        <v>9</v>
      </c>
      <c r="X57" s="85" t="s">
        <v>238</v>
      </c>
      <c r="Y57" s="84">
        <v>9</v>
      </c>
      <c r="Z57" s="85" t="s">
        <v>238</v>
      </c>
      <c r="AA57" s="84">
        <v>9</v>
      </c>
      <c r="AB57" s="85" t="s">
        <v>238</v>
      </c>
      <c r="AC57" s="78">
        <v>0</v>
      </c>
      <c r="AD57" s="79" t="s">
        <v>34</v>
      </c>
      <c r="AE57" s="78">
        <v>0</v>
      </c>
      <c r="AF57" s="79" t="s">
        <v>34</v>
      </c>
      <c r="AG57" s="84">
        <v>9</v>
      </c>
      <c r="AH57" s="85" t="s">
        <v>238</v>
      </c>
      <c r="AI57" s="84">
        <v>9</v>
      </c>
      <c r="AJ57" s="85" t="s">
        <v>238</v>
      </c>
      <c r="AK57" s="84">
        <v>9</v>
      </c>
      <c r="AL57" s="85" t="s">
        <v>238</v>
      </c>
      <c r="AM57" s="84">
        <v>9</v>
      </c>
      <c r="AN57" s="85" t="s">
        <v>238</v>
      </c>
      <c r="AO57" s="84">
        <v>9</v>
      </c>
      <c r="AP57" s="85" t="s">
        <v>238</v>
      </c>
      <c r="AQ57" s="78">
        <v>0</v>
      </c>
      <c r="AR57" s="79" t="s">
        <v>34</v>
      </c>
      <c r="AS57" s="143">
        <v>0</v>
      </c>
      <c r="AT57" s="144" t="s">
        <v>34</v>
      </c>
      <c r="AU57" s="84">
        <v>9</v>
      </c>
      <c r="AV57" s="85" t="s">
        <v>238</v>
      </c>
      <c r="AW57" s="84">
        <v>9</v>
      </c>
      <c r="AX57" s="85" t="s">
        <v>238</v>
      </c>
      <c r="AY57" s="84">
        <v>9</v>
      </c>
      <c r="AZ57" s="85" t="s">
        <v>238</v>
      </c>
      <c r="BA57" s="84">
        <v>9</v>
      </c>
      <c r="BB57" s="85" t="s">
        <v>238</v>
      </c>
      <c r="BC57" s="84">
        <v>9</v>
      </c>
      <c r="BD57" s="85" t="s">
        <v>238</v>
      </c>
      <c r="BE57" s="78">
        <v>0</v>
      </c>
      <c r="BF57" s="79" t="s">
        <v>34</v>
      </c>
      <c r="BG57" s="78">
        <v>0</v>
      </c>
      <c r="BH57" s="79" t="s">
        <v>34</v>
      </c>
      <c r="BI57" s="84">
        <v>9</v>
      </c>
      <c r="BJ57" s="85" t="s">
        <v>238</v>
      </c>
      <c r="BK57" s="84">
        <v>9</v>
      </c>
      <c r="BL57" s="85" t="s">
        <v>238</v>
      </c>
      <c r="BM57" s="84">
        <v>9</v>
      </c>
      <c r="BN57" s="85" t="s">
        <v>238</v>
      </c>
      <c r="BO57" s="84">
        <v>9</v>
      </c>
      <c r="BP57" s="85" t="s">
        <v>238</v>
      </c>
      <c r="BQ57" s="84">
        <v>9</v>
      </c>
      <c r="BR57" s="85" t="s">
        <v>238</v>
      </c>
      <c r="BS57" s="177">
        <f t="shared" si="7"/>
        <v>22</v>
      </c>
      <c r="BT57" s="71">
        <f t="shared" ca="1" si="27"/>
        <v>198</v>
      </c>
      <c r="BU57" s="71">
        <f t="shared" si="8"/>
        <v>8</v>
      </c>
      <c r="BV57" s="71">
        <f t="shared" si="9"/>
        <v>0</v>
      </c>
      <c r="BW57" s="71">
        <f t="shared" si="10"/>
        <v>0</v>
      </c>
      <c r="BX57" s="71">
        <f t="shared" si="11"/>
        <v>0</v>
      </c>
      <c r="BY57" s="71">
        <f t="shared" si="12"/>
        <v>0</v>
      </c>
      <c r="BZ57" s="71">
        <f t="shared" si="13"/>
        <v>0</v>
      </c>
      <c r="CA57" s="71">
        <f t="shared" si="14"/>
        <v>0</v>
      </c>
      <c r="CB57" s="71">
        <f t="shared" si="15"/>
        <v>0</v>
      </c>
      <c r="CC57" s="72">
        <f t="shared" si="16"/>
        <v>30</v>
      </c>
    </row>
    <row r="58" spans="1:81" x14ac:dyDescent="0.25">
      <c r="A58" s="180"/>
      <c r="B58" s="73">
        <v>51</v>
      </c>
      <c r="C58" s="75" t="s">
        <v>217</v>
      </c>
      <c r="D58" s="75" t="s">
        <v>218</v>
      </c>
      <c r="E58" s="75" t="s">
        <v>219</v>
      </c>
      <c r="F58" s="98" t="s">
        <v>220</v>
      </c>
      <c r="G58" s="94" t="s">
        <v>221</v>
      </c>
      <c r="H58" s="103" t="s">
        <v>33</v>
      </c>
      <c r="I58" s="84">
        <v>9</v>
      </c>
      <c r="J58" s="85" t="s">
        <v>238</v>
      </c>
      <c r="K58" s="84">
        <v>9</v>
      </c>
      <c r="L58" s="85" t="s">
        <v>238</v>
      </c>
      <c r="M58" s="84">
        <v>9</v>
      </c>
      <c r="N58" s="85" t="s">
        <v>238</v>
      </c>
      <c r="O58" s="78">
        <v>0</v>
      </c>
      <c r="P58" s="79" t="s">
        <v>34</v>
      </c>
      <c r="Q58" s="78">
        <v>0</v>
      </c>
      <c r="R58" s="79" t="s">
        <v>34</v>
      </c>
      <c r="S58" s="84">
        <v>9</v>
      </c>
      <c r="T58" s="85" t="s">
        <v>238</v>
      </c>
      <c r="U58" s="84">
        <v>9</v>
      </c>
      <c r="V58" s="85" t="s">
        <v>238</v>
      </c>
      <c r="W58" s="84">
        <v>9</v>
      </c>
      <c r="X58" s="85" t="s">
        <v>238</v>
      </c>
      <c r="Y58" s="84">
        <v>9</v>
      </c>
      <c r="Z58" s="85" t="s">
        <v>238</v>
      </c>
      <c r="AA58" s="84">
        <v>9</v>
      </c>
      <c r="AB58" s="85" t="s">
        <v>238</v>
      </c>
      <c r="AC58" s="78">
        <v>0</v>
      </c>
      <c r="AD58" s="79" t="s">
        <v>34</v>
      </c>
      <c r="AE58" s="78">
        <v>0</v>
      </c>
      <c r="AF58" s="79" t="s">
        <v>34</v>
      </c>
      <c r="AG58" s="84">
        <v>9</v>
      </c>
      <c r="AH58" s="85" t="s">
        <v>238</v>
      </c>
      <c r="AI58" s="84">
        <v>9</v>
      </c>
      <c r="AJ58" s="85" t="s">
        <v>238</v>
      </c>
      <c r="AK58" s="84">
        <v>9</v>
      </c>
      <c r="AL58" s="85" t="s">
        <v>238</v>
      </c>
      <c r="AM58" s="84">
        <v>9</v>
      </c>
      <c r="AN58" s="85" t="s">
        <v>238</v>
      </c>
      <c r="AO58" s="84">
        <v>9</v>
      </c>
      <c r="AP58" s="85" t="s">
        <v>238</v>
      </c>
      <c r="AQ58" s="78">
        <v>0</v>
      </c>
      <c r="AR58" s="79" t="s">
        <v>34</v>
      </c>
      <c r="AS58" s="143">
        <v>0</v>
      </c>
      <c r="AT58" s="144" t="s">
        <v>34</v>
      </c>
      <c r="AU58" s="84">
        <v>9</v>
      </c>
      <c r="AV58" s="85" t="s">
        <v>238</v>
      </c>
      <c r="AW58" s="84">
        <v>9</v>
      </c>
      <c r="AX58" s="85" t="s">
        <v>238</v>
      </c>
      <c r="AY58" s="84">
        <v>9</v>
      </c>
      <c r="AZ58" s="85" t="s">
        <v>238</v>
      </c>
      <c r="BA58" s="84">
        <v>9</v>
      </c>
      <c r="BB58" s="85" t="s">
        <v>238</v>
      </c>
      <c r="BC58" s="84">
        <v>9</v>
      </c>
      <c r="BD58" s="85" t="s">
        <v>238</v>
      </c>
      <c r="BE58" s="181"/>
      <c r="BF58" s="182"/>
      <c r="BG58" s="181"/>
      <c r="BH58" s="182"/>
      <c r="BI58" s="84">
        <v>9</v>
      </c>
      <c r="BJ58" s="85" t="s">
        <v>238</v>
      </c>
      <c r="BK58" s="84">
        <v>9</v>
      </c>
      <c r="BL58" s="85" t="s">
        <v>238</v>
      </c>
      <c r="BM58" s="84">
        <v>9</v>
      </c>
      <c r="BN58" s="85" t="s">
        <v>238</v>
      </c>
      <c r="BO58" s="84">
        <v>9</v>
      </c>
      <c r="BP58" s="85" t="s">
        <v>238</v>
      </c>
      <c r="BQ58" s="84">
        <v>9</v>
      </c>
      <c r="BR58" s="85" t="s">
        <v>238</v>
      </c>
      <c r="BS58" s="177">
        <f t="shared" ref="BS58" si="38">COUNTIF(I58:BP58,"A")+COUNTIF(I58:BL58,"B")+COUNTIF(I58:BL58,"C")+COUNTIF(I58:BL58,"A1")+COUNTIF(I58:BL58,"B1")+ COUNTIF(I58:BL58,"A2")+COUNTIF(I58:BL58,"B2")+ COUNTIF(I58:BL58,"H")</f>
        <v>22</v>
      </c>
      <c r="BT58" s="71">
        <f t="shared" ref="BT58" ca="1" si="39">SUMIF($I$6:$BP$57,"Hn",I58:BP58)</f>
        <v>198</v>
      </c>
      <c r="BU58" s="71">
        <f t="shared" ref="BU58" si="40">COUNTIF(I58:BP58,"De")+COUNTIF(I58:BL58,"Pc")+COUNTIF(I58:BL58,"Ad")+COUNTIF(I58:BL58,"Fa")</f>
        <v>6</v>
      </c>
      <c r="BV58" s="71">
        <f t="shared" ref="BV58" si="41">COUNTIF(I58:BP58,"Fa")</f>
        <v>0</v>
      </c>
      <c r="BW58" s="71">
        <f t="shared" ref="BW58" si="42">COUNTIF(I58:BP58,"Pc")</f>
        <v>0</v>
      </c>
      <c r="BX58" s="71">
        <f t="shared" ref="BX58" si="43">COUNTIF(I58:BP58,"Cn")</f>
        <v>0</v>
      </c>
      <c r="BY58" s="71">
        <f t="shared" ref="BY58" si="44">COUNTIF(I58:BP58,"Lm")</f>
        <v>0</v>
      </c>
      <c r="BZ58" s="71">
        <f t="shared" ref="BZ58" si="45">COUNTIF(I58:BP58,"Au")</f>
        <v>0</v>
      </c>
      <c r="CA58" s="71">
        <f t="shared" ref="CA58" si="46">COUNTIF(I58:BP58,"Va")</f>
        <v>0</v>
      </c>
      <c r="CB58" s="71">
        <f t="shared" ref="CB58" si="47">COUNTIF(I58:BP58,"Ad")</f>
        <v>0</v>
      </c>
      <c r="CC58" s="72">
        <f t="shared" ref="CC58" si="48">COUNTIF(I58:BP58,"A")+COUNTIF(I58:BP58,"B")+COUNTIF(I58:BP58,"C")+COUNTIF(I58:BP58,"De")+COUNTIF(I58:BP58,"Pc")+COUNTIF(I58:BP58,"V")</f>
        <v>28</v>
      </c>
    </row>
    <row r="59" spans="1:81" ht="15.75" thickBot="1" x14ac:dyDescent="0.3">
      <c r="B59" s="107">
        <v>52</v>
      </c>
      <c r="C59" s="184" t="s">
        <v>189</v>
      </c>
      <c r="D59" s="184" t="s">
        <v>261</v>
      </c>
      <c r="E59" s="184" t="s">
        <v>262</v>
      </c>
      <c r="F59" s="185" t="s">
        <v>263</v>
      </c>
      <c r="G59" s="110" t="s">
        <v>221</v>
      </c>
      <c r="H59" s="139" t="s">
        <v>33</v>
      </c>
      <c r="I59" s="186"/>
      <c r="J59" s="187"/>
      <c r="K59" s="186"/>
      <c r="L59" s="187"/>
      <c r="M59" s="186"/>
      <c r="N59" s="187"/>
      <c r="O59" s="188"/>
      <c r="P59" s="189"/>
      <c r="Q59" s="188"/>
      <c r="R59" s="189"/>
      <c r="S59" s="117">
        <v>9</v>
      </c>
      <c r="T59" s="118" t="s">
        <v>238</v>
      </c>
      <c r="U59" s="117">
        <v>9</v>
      </c>
      <c r="V59" s="118" t="s">
        <v>238</v>
      </c>
      <c r="W59" s="117">
        <v>9</v>
      </c>
      <c r="X59" s="118" t="s">
        <v>238</v>
      </c>
      <c r="Y59" s="117">
        <v>9</v>
      </c>
      <c r="Z59" s="118" t="s">
        <v>238</v>
      </c>
      <c r="AA59" s="117">
        <v>9</v>
      </c>
      <c r="AB59" s="118" t="s">
        <v>238</v>
      </c>
      <c r="AC59" s="111">
        <v>0</v>
      </c>
      <c r="AD59" s="112" t="s">
        <v>34</v>
      </c>
      <c r="AE59" s="111">
        <v>0</v>
      </c>
      <c r="AF59" s="112" t="s">
        <v>34</v>
      </c>
      <c r="AG59" s="117">
        <v>9</v>
      </c>
      <c r="AH59" s="118" t="s">
        <v>238</v>
      </c>
      <c r="AI59" s="117">
        <v>9</v>
      </c>
      <c r="AJ59" s="118" t="s">
        <v>238</v>
      </c>
      <c r="AK59" s="117">
        <v>9</v>
      </c>
      <c r="AL59" s="118" t="s">
        <v>238</v>
      </c>
      <c r="AM59" s="117">
        <v>9</v>
      </c>
      <c r="AN59" s="118" t="s">
        <v>238</v>
      </c>
      <c r="AO59" s="117">
        <v>9</v>
      </c>
      <c r="AP59" s="118" t="s">
        <v>238</v>
      </c>
      <c r="AQ59" s="111">
        <v>0</v>
      </c>
      <c r="AR59" s="112" t="s">
        <v>34</v>
      </c>
      <c r="AS59" s="147">
        <v>0</v>
      </c>
      <c r="AT59" s="148" t="s">
        <v>34</v>
      </c>
      <c r="AU59" s="117">
        <v>9</v>
      </c>
      <c r="AV59" s="118" t="s">
        <v>238</v>
      </c>
      <c r="AW59" s="117">
        <v>9</v>
      </c>
      <c r="AX59" s="118" t="s">
        <v>238</v>
      </c>
      <c r="AY59" s="117">
        <v>9</v>
      </c>
      <c r="AZ59" s="118" t="s">
        <v>238</v>
      </c>
      <c r="BA59" s="117">
        <v>9</v>
      </c>
      <c r="BB59" s="118" t="s">
        <v>238</v>
      </c>
      <c r="BC59" s="117">
        <v>9</v>
      </c>
      <c r="BD59" s="118" t="s">
        <v>238</v>
      </c>
      <c r="BE59" s="111">
        <v>0</v>
      </c>
      <c r="BF59" s="112" t="s">
        <v>34</v>
      </c>
      <c r="BG59" s="111">
        <v>0</v>
      </c>
      <c r="BH59" s="112" t="s">
        <v>34</v>
      </c>
      <c r="BI59" s="117">
        <v>9</v>
      </c>
      <c r="BJ59" s="118" t="s">
        <v>238</v>
      </c>
      <c r="BK59" s="117">
        <v>9</v>
      </c>
      <c r="BL59" s="118" t="s">
        <v>238</v>
      </c>
      <c r="BM59" s="117">
        <v>9</v>
      </c>
      <c r="BN59" s="118" t="s">
        <v>238</v>
      </c>
      <c r="BO59" s="117">
        <v>9</v>
      </c>
      <c r="BP59" s="118" t="s">
        <v>238</v>
      </c>
      <c r="BQ59" s="117">
        <v>9</v>
      </c>
      <c r="BR59" s="118" t="s">
        <v>238</v>
      </c>
      <c r="BS59" s="192">
        <f t="shared" si="7"/>
        <v>19</v>
      </c>
      <c r="BT59" s="193">
        <f ca="1">SUMIF($I$6:$BP$57,"Hn",I59:BP59)</f>
        <v>171</v>
      </c>
      <c r="BU59" s="193">
        <f t="shared" si="8"/>
        <v>6</v>
      </c>
      <c r="BV59" s="193">
        <f t="shared" si="9"/>
        <v>0</v>
      </c>
      <c r="BW59" s="193">
        <f t="shared" si="10"/>
        <v>0</v>
      </c>
      <c r="BX59" s="193">
        <f t="shared" si="11"/>
        <v>0</v>
      </c>
      <c r="BY59" s="193">
        <f t="shared" si="12"/>
        <v>0</v>
      </c>
      <c r="BZ59" s="193">
        <f t="shared" si="13"/>
        <v>0</v>
      </c>
      <c r="CA59" s="193">
        <f t="shared" si="14"/>
        <v>0</v>
      </c>
      <c r="CB59" s="193">
        <f t="shared" si="15"/>
        <v>0</v>
      </c>
      <c r="CC59" s="194">
        <f t="shared" si="16"/>
        <v>25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8928</v>
      </c>
      <c r="BU61" s="124">
        <f t="shared" ref="BU61:CC61" si="49">SUM(BU8:BU59)</f>
        <v>416</v>
      </c>
      <c r="BV61" s="124">
        <f t="shared" si="49"/>
        <v>2</v>
      </c>
      <c r="BW61" s="124">
        <f t="shared" si="49"/>
        <v>24</v>
      </c>
      <c r="BX61" s="124">
        <f t="shared" si="49"/>
        <v>0</v>
      </c>
      <c r="BY61" s="124">
        <f t="shared" si="49"/>
        <v>70</v>
      </c>
      <c r="BZ61" s="124">
        <f t="shared" si="49"/>
        <v>0</v>
      </c>
      <c r="CA61" s="124">
        <f t="shared" si="49"/>
        <v>33</v>
      </c>
      <c r="CB61" s="124">
        <f t="shared" si="49"/>
        <v>10</v>
      </c>
      <c r="CC61" s="124">
        <f t="shared" si="49"/>
        <v>1400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Z44">
    <cfRule type="cellIs" dxfId="5211" priority="417" stopIfTrue="1" operator="equal">
      <formula>"Da"</formula>
    </cfRule>
    <cfRule type="cellIs" dxfId="5210" priority="418" stopIfTrue="1" operator="equal">
      <formula>"Ps"</formula>
    </cfRule>
    <cfRule type="cellIs" dxfId="5209" priority="419" stopIfTrue="1" operator="equal">
      <formula>"Va"</formula>
    </cfRule>
    <cfRule type="cellIs" dxfId="5208" priority="420" stopIfTrue="1" operator="equal">
      <formula>"LM"</formula>
    </cfRule>
  </conditionalFormatting>
  <conditionalFormatting sqref="AI57:AN58 I57:AH59 K47:L59 M9:N59 U56:V59 W38:X59 Y47:Z59 AA8:AB59 AG27:AH58 AI26:AJ59 AK19:AL59 AM38:AN59 I58:AX58 I8:AN56 AO8:BR59">
    <cfRule type="cellIs" dxfId="5207" priority="411" stopIfTrue="1" operator="equal">
      <formula>"Au"</formula>
    </cfRule>
    <cfRule type="cellIs" dxfId="5206" priority="412" stopIfTrue="1" operator="equal">
      <formula>"Ad"</formula>
    </cfRule>
    <cfRule type="cellIs" dxfId="5205" priority="413" stopIfTrue="1" operator="equal">
      <formula>"Va"</formula>
    </cfRule>
    <cfRule type="cellIs" dxfId="5204" priority="414" stopIfTrue="1" operator="equal">
      <formula>"Lm"</formula>
    </cfRule>
    <cfRule type="cellIs" dxfId="5203" priority="415" stopIfTrue="1" operator="equal">
      <formula>"Pc"</formula>
    </cfRule>
    <cfRule type="cellIs" dxfId="5202" priority="416" stopIfTrue="1" operator="equal">
      <formula>"Fa"</formula>
    </cfRule>
  </conditionalFormatting>
  <conditionalFormatting sqref="V26">
    <cfRule type="cellIs" dxfId="5201" priority="398" stopIfTrue="1" operator="equal">
      <formula>"Au"</formula>
    </cfRule>
    <cfRule type="cellIs" dxfId="5200" priority="399" stopIfTrue="1" operator="equal">
      <formula>"Ad"</formula>
    </cfRule>
    <cfRule type="cellIs" dxfId="5199" priority="400" stopIfTrue="1" operator="equal">
      <formula>"Va"</formula>
    </cfRule>
    <cfRule type="cellIs" dxfId="5198" priority="401" stopIfTrue="1" operator="equal">
      <formula>"Lm"</formula>
    </cfRule>
    <cfRule type="cellIs" dxfId="5197" priority="402" stopIfTrue="1" operator="equal">
      <formula>"Pc"</formula>
    </cfRule>
    <cfRule type="cellIs" dxfId="5196" priority="403" stopIfTrue="1" operator="equal">
      <formula>"Fa"</formula>
    </cfRule>
  </conditionalFormatting>
  <conditionalFormatting sqref="Y26:Z26">
    <cfRule type="cellIs" dxfId="5195" priority="386" stopIfTrue="1" operator="equal">
      <formula>"Au"</formula>
    </cfRule>
    <cfRule type="cellIs" dxfId="5194" priority="387" stopIfTrue="1" operator="equal">
      <formula>"Ad"</formula>
    </cfRule>
    <cfRule type="cellIs" dxfId="5193" priority="388" stopIfTrue="1" operator="equal">
      <formula>"Va"</formula>
    </cfRule>
    <cfRule type="cellIs" dxfId="5192" priority="389" stopIfTrue="1" operator="equal">
      <formula>"Lm"</formula>
    </cfRule>
    <cfRule type="cellIs" dxfId="5191" priority="390" stopIfTrue="1" operator="equal">
      <formula>"Pc"</formula>
    </cfRule>
    <cfRule type="cellIs" dxfId="5190" priority="391" stopIfTrue="1" operator="equal">
      <formula>"Fa"</formula>
    </cfRule>
  </conditionalFormatting>
  <conditionalFormatting sqref="Y27:Z27">
    <cfRule type="cellIs" dxfId="5189" priority="380" stopIfTrue="1" operator="equal">
      <formula>"Au"</formula>
    </cfRule>
    <cfRule type="cellIs" dxfId="5188" priority="381" stopIfTrue="1" operator="equal">
      <formula>"Ad"</formula>
    </cfRule>
    <cfRule type="cellIs" dxfId="5187" priority="382" stopIfTrue="1" operator="equal">
      <formula>"Va"</formula>
    </cfRule>
    <cfRule type="cellIs" dxfId="5186" priority="383" stopIfTrue="1" operator="equal">
      <formula>"Lm"</formula>
    </cfRule>
    <cfRule type="cellIs" dxfId="5185" priority="384" stopIfTrue="1" operator="equal">
      <formula>"Pc"</formula>
    </cfRule>
    <cfRule type="cellIs" dxfId="5184" priority="385" stopIfTrue="1" operator="equal">
      <formula>"Fa"</formula>
    </cfRule>
  </conditionalFormatting>
  <conditionalFormatting sqref="AI59:AJ59">
    <cfRule type="cellIs" dxfId="5183" priority="362" stopIfTrue="1" operator="equal">
      <formula>"Au"</formula>
    </cfRule>
    <cfRule type="cellIs" dxfId="5182" priority="363" stopIfTrue="1" operator="equal">
      <formula>"Ad"</formula>
    </cfRule>
    <cfRule type="cellIs" dxfId="5181" priority="364" stopIfTrue="1" operator="equal">
      <formula>"Va"</formula>
    </cfRule>
    <cfRule type="cellIs" dxfId="5180" priority="365" stopIfTrue="1" operator="equal">
      <formula>"Lm"</formula>
    </cfRule>
    <cfRule type="cellIs" dxfId="5179" priority="366" stopIfTrue="1" operator="equal">
      <formula>"Pc"</formula>
    </cfRule>
    <cfRule type="cellIs" dxfId="5178" priority="367" stopIfTrue="1" operator="equal">
      <formula>"Fa"</formula>
    </cfRule>
  </conditionalFormatting>
  <conditionalFormatting sqref="AK59:AL59">
    <cfRule type="cellIs" dxfId="5177" priority="356" stopIfTrue="1" operator="equal">
      <formula>"Au"</formula>
    </cfRule>
    <cfRule type="cellIs" dxfId="5176" priority="357" stopIfTrue="1" operator="equal">
      <formula>"Ad"</formula>
    </cfRule>
    <cfRule type="cellIs" dxfId="5175" priority="358" stopIfTrue="1" operator="equal">
      <formula>"Va"</formula>
    </cfRule>
    <cfRule type="cellIs" dxfId="5174" priority="359" stopIfTrue="1" operator="equal">
      <formula>"Lm"</formula>
    </cfRule>
    <cfRule type="cellIs" dxfId="5173" priority="360" stopIfTrue="1" operator="equal">
      <formula>"Pc"</formula>
    </cfRule>
    <cfRule type="cellIs" dxfId="5172" priority="361" stopIfTrue="1" operator="equal">
      <formula>"Fa"</formula>
    </cfRule>
  </conditionalFormatting>
  <conditionalFormatting sqref="I8:BR59">
    <cfRule type="cellIs" dxfId="5171" priority="283" stopIfTrue="1" operator="equal">
      <formula>"Cn"</formula>
    </cfRule>
  </conditionalFormatting>
  <conditionalFormatting sqref="X32 V32 Z32 AB32">
    <cfRule type="cellIs" dxfId="5170" priority="247" stopIfTrue="1" operator="equal">
      <formula>"Au"</formula>
    </cfRule>
    <cfRule type="cellIs" dxfId="5169" priority="248" stopIfTrue="1" operator="equal">
      <formula>"Ad"</formula>
    </cfRule>
    <cfRule type="cellIs" dxfId="5168" priority="249" stopIfTrue="1" operator="equal">
      <formula>"Va"</formula>
    </cfRule>
    <cfRule type="cellIs" dxfId="5167" priority="250" stopIfTrue="1" operator="equal">
      <formula>"Lm"</formula>
    </cfRule>
    <cfRule type="cellIs" dxfId="5166" priority="251" stopIfTrue="1" operator="equal">
      <formula>"Pc"</formula>
    </cfRule>
    <cfRule type="cellIs" dxfId="5165" priority="252" stopIfTrue="1" operator="equal">
      <formula>"Fa"</formula>
    </cfRule>
  </conditionalFormatting>
  <conditionalFormatting sqref="Y37:Z37">
    <cfRule type="cellIs" dxfId="5164" priority="241" stopIfTrue="1" operator="equal">
      <formula>"Au"</formula>
    </cfRule>
    <cfRule type="cellIs" dxfId="5163" priority="242" stopIfTrue="1" operator="equal">
      <formula>"Ad"</formula>
    </cfRule>
    <cfRule type="cellIs" dxfId="5162" priority="243" stopIfTrue="1" operator="equal">
      <formula>"Va"</formula>
    </cfRule>
    <cfRule type="cellIs" dxfId="5161" priority="244" stopIfTrue="1" operator="equal">
      <formula>"Lm"</formula>
    </cfRule>
    <cfRule type="cellIs" dxfId="5160" priority="245" stopIfTrue="1" operator="equal">
      <formula>"Pc"</formula>
    </cfRule>
    <cfRule type="cellIs" dxfId="5159" priority="246" stopIfTrue="1" operator="equal">
      <formula>"Fa"</formula>
    </cfRule>
  </conditionalFormatting>
  <conditionalFormatting sqref="U45:V46">
    <cfRule type="cellIs" dxfId="5158" priority="235" stopIfTrue="1" operator="equal">
      <formula>"Au"</formula>
    </cfRule>
    <cfRule type="cellIs" dxfId="5157" priority="236" stopIfTrue="1" operator="equal">
      <formula>"Ad"</formula>
    </cfRule>
    <cfRule type="cellIs" dxfId="5156" priority="237" stopIfTrue="1" operator="equal">
      <formula>"Va"</formula>
    </cfRule>
    <cfRule type="cellIs" dxfId="5155" priority="238" stopIfTrue="1" operator="equal">
      <formula>"Lm"</formula>
    </cfRule>
    <cfRule type="cellIs" dxfId="5154" priority="239" stopIfTrue="1" operator="equal">
      <formula>"Pc"</formula>
    </cfRule>
    <cfRule type="cellIs" dxfId="5153" priority="240" stopIfTrue="1" operator="equal">
      <formula>"Fa"</formula>
    </cfRule>
  </conditionalFormatting>
  <conditionalFormatting sqref="Y45:Z46">
    <cfRule type="cellIs" dxfId="5152" priority="229" stopIfTrue="1" operator="equal">
      <formula>"Au"</formula>
    </cfRule>
    <cfRule type="cellIs" dxfId="5151" priority="230" stopIfTrue="1" operator="equal">
      <formula>"Ad"</formula>
    </cfRule>
    <cfRule type="cellIs" dxfId="5150" priority="231" stopIfTrue="1" operator="equal">
      <formula>"Va"</formula>
    </cfRule>
    <cfRule type="cellIs" dxfId="5149" priority="232" stopIfTrue="1" operator="equal">
      <formula>"Lm"</formula>
    </cfRule>
    <cfRule type="cellIs" dxfId="5148" priority="233" stopIfTrue="1" operator="equal">
      <formula>"Pc"</formula>
    </cfRule>
    <cfRule type="cellIs" dxfId="5147" priority="234" stopIfTrue="1" operator="equal">
      <formula>"Fa"</formula>
    </cfRule>
  </conditionalFormatting>
  <conditionalFormatting sqref="Y29:Z29">
    <cfRule type="cellIs" dxfId="5146" priority="223" stopIfTrue="1" operator="equal">
      <formula>"Au"</formula>
    </cfRule>
    <cfRule type="cellIs" dxfId="5145" priority="224" stopIfTrue="1" operator="equal">
      <formula>"Ad"</formula>
    </cfRule>
    <cfRule type="cellIs" dxfId="5144" priority="225" stopIfTrue="1" operator="equal">
      <formula>"Va"</formula>
    </cfRule>
    <cfRule type="cellIs" dxfId="5143" priority="226" stopIfTrue="1" operator="equal">
      <formula>"Lm"</formula>
    </cfRule>
    <cfRule type="cellIs" dxfId="5142" priority="227" stopIfTrue="1" operator="equal">
      <formula>"Pc"</formula>
    </cfRule>
    <cfRule type="cellIs" dxfId="5141" priority="228" stopIfTrue="1" operator="equal">
      <formula>"Fa"</formula>
    </cfRule>
  </conditionalFormatting>
  <conditionalFormatting sqref="X26">
    <cfRule type="cellIs" dxfId="5140" priority="217" stopIfTrue="1" operator="equal">
      <formula>"Au"</formula>
    </cfRule>
    <cfRule type="cellIs" dxfId="5139" priority="218" stopIfTrue="1" operator="equal">
      <formula>"Ad"</formula>
    </cfRule>
    <cfRule type="cellIs" dxfId="5138" priority="219" stopIfTrue="1" operator="equal">
      <formula>"Va"</formula>
    </cfRule>
    <cfRule type="cellIs" dxfId="5137" priority="220" stopIfTrue="1" operator="equal">
      <formula>"Lm"</formula>
    </cfRule>
    <cfRule type="cellIs" dxfId="5136" priority="221" stopIfTrue="1" operator="equal">
      <formula>"Pc"</formula>
    </cfRule>
    <cfRule type="cellIs" dxfId="5135" priority="222" stopIfTrue="1" operator="equal">
      <formula>"Fa"</formula>
    </cfRule>
  </conditionalFormatting>
  <conditionalFormatting sqref="X30:X31">
    <cfRule type="cellIs" dxfId="5134" priority="211" stopIfTrue="1" operator="equal">
      <formula>"Au"</formula>
    </cfRule>
    <cfRule type="cellIs" dxfId="5133" priority="212" stopIfTrue="1" operator="equal">
      <formula>"Ad"</formula>
    </cfRule>
    <cfRule type="cellIs" dxfId="5132" priority="213" stopIfTrue="1" operator="equal">
      <formula>"Va"</formula>
    </cfRule>
    <cfRule type="cellIs" dxfId="5131" priority="214" stopIfTrue="1" operator="equal">
      <formula>"Lm"</formula>
    </cfRule>
    <cfRule type="cellIs" dxfId="5130" priority="215" stopIfTrue="1" operator="equal">
      <formula>"Pc"</formula>
    </cfRule>
    <cfRule type="cellIs" dxfId="5129" priority="216" stopIfTrue="1" operator="equal">
      <formula>"Fa"</formula>
    </cfRule>
  </conditionalFormatting>
  <conditionalFormatting sqref="W45:X46">
    <cfRule type="cellIs" dxfId="5128" priority="205" stopIfTrue="1" operator="equal">
      <formula>"Au"</formula>
    </cfRule>
    <cfRule type="cellIs" dxfId="5127" priority="206" stopIfTrue="1" operator="equal">
      <formula>"Ad"</formula>
    </cfRule>
    <cfRule type="cellIs" dxfId="5126" priority="207" stopIfTrue="1" operator="equal">
      <formula>"Va"</formula>
    </cfRule>
    <cfRule type="cellIs" dxfId="5125" priority="208" stopIfTrue="1" operator="equal">
      <formula>"Lm"</formula>
    </cfRule>
    <cfRule type="cellIs" dxfId="5124" priority="209" stopIfTrue="1" operator="equal">
      <formula>"Pc"</formula>
    </cfRule>
    <cfRule type="cellIs" dxfId="5123" priority="210" stopIfTrue="1" operator="equal">
      <formula>"Fa"</formula>
    </cfRule>
  </conditionalFormatting>
  <conditionalFormatting sqref="Z26">
    <cfRule type="cellIs" dxfId="5122" priority="199" stopIfTrue="1" operator="equal">
      <formula>"Au"</formula>
    </cfRule>
    <cfRule type="cellIs" dxfId="5121" priority="200" stopIfTrue="1" operator="equal">
      <formula>"Ad"</formula>
    </cfRule>
    <cfRule type="cellIs" dxfId="5120" priority="201" stopIfTrue="1" operator="equal">
      <formula>"Va"</formula>
    </cfRule>
    <cfRule type="cellIs" dxfId="5119" priority="202" stopIfTrue="1" operator="equal">
      <formula>"Lm"</formula>
    </cfRule>
    <cfRule type="cellIs" dxfId="5118" priority="203" stopIfTrue="1" operator="equal">
      <formula>"Pc"</formula>
    </cfRule>
    <cfRule type="cellIs" dxfId="5117" priority="204" stopIfTrue="1" operator="equal">
      <formula>"Fa"</formula>
    </cfRule>
  </conditionalFormatting>
  <conditionalFormatting sqref="Z30:Z31">
    <cfRule type="cellIs" dxfId="5116" priority="193" stopIfTrue="1" operator="equal">
      <formula>"Au"</formula>
    </cfRule>
    <cfRule type="cellIs" dxfId="5115" priority="194" stopIfTrue="1" operator="equal">
      <formula>"Ad"</formula>
    </cfRule>
    <cfRule type="cellIs" dxfId="5114" priority="195" stopIfTrue="1" operator="equal">
      <formula>"Va"</formula>
    </cfRule>
    <cfRule type="cellIs" dxfId="5113" priority="196" stopIfTrue="1" operator="equal">
      <formula>"Lm"</formula>
    </cfRule>
    <cfRule type="cellIs" dxfId="5112" priority="197" stopIfTrue="1" operator="equal">
      <formula>"Pc"</formula>
    </cfRule>
    <cfRule type="cellIs" dxfId="5111" priority="198" stopIfTrue="1" operator="equal">
      <formula>"Fa"</formula>
    </cfRule>
  </conditionalFormatting>
  <conditionalFormatting sqref="AA26:AB26">
    <cfRule type="cellIs" dxfId="5110" priority="187" stopIfTrue="1" operator="equal">
      <formula>"Au"</formula>
    </cfRule>
    <cfRule type="cellIs" dxfId="5109" priority="188" stopIfTrue="1" operator="equal">
      <formula>"Ad"</formula>
    </cfRule>
    <cfRule type="cellIs" dxfId="5108" priority="189" stopIfTrue="1" operator="equal">
      <formula>"Va"</formula>
    </cfRule>
    <cfRule type="cellIs" dxfId="5107" priority="190" stopIfTrue="1" operator="equal">
      <formula>"Lm"</formula>
    </cfRule>
    <cfRule type="cellIs" dxfId="5106" priority="191" stopIfTrue="1" operator="equal">
      <formula>"Pc"</formula>
    </cfRule>
    <cfRule type="cellIs" dxfId="5105" priority="192" stopIfTrue="1" operator="equal">
      <formula>"Fa"</formula>
    </cfRule>
  </conditionalFormatting>
  <conditionalFormatting sqref="AA27:AB27">
    <cfRule type="cellIs" dxfId="5104" priority="181" stopIfTrue="1" operator="equal">
      <formula>"Au"</formula>
    </cfRule>
    <cfRule type="cellIs" dxfId="5103" priority="182" stopIfTrue="1" operator="equal">
      <formula>"Ad"</formula>
    </cfRule>
    <cfRule type="cellIs" dxfId="5102" priority="183" stopIfTrue="1" operator="equal">
      <formula>"Va"</formula>
    </cfRule>
    <cfRule type="cellIs" dxfId="5101" priority="184" stopIfTrue="1" operator="equal">
      <formula>"Lm"</formula>
    </cfRule>
    <cfRule type="cellIs" dxfId="5100" priority="185" stopIfTrue="1" operator="equal">
      <formula>"Pc"</formula>
    </cfRule>
    <cfRule type="cellIs" dxfId="5099" priority="186" stopIfTrue="1" operator="equal">
      <formula>"Fa"</formula>
    </cfRule>
  </conditionalFormatting>
  <conditionalFormatting sqref="AA37:AB37">
    <cfRule type="cellIs" dxfId="5098" priority="175" stopIfTrue="1" operator="equal">
      <formula>"Au"</formula>
    </cfRule>
    <cfRule type="cellIs" dxfId="5097" priority="176" stopIfTrue="1" operator="equal">
      <formula>"Ad"</formula>
    </cfRule>
    <cfRule type="cellIs" dxfId="5096" priority="177" stopIfTrue="1" operator="equal">
      <formula>"Va"</formula>
    </cfRule>
    <cfRule type="cellIs" dxfId="5095" priority="178" stopIfTrue="1" operator="equal">
      <formula>"Lm"</formula>
    </cfRule>
    <cfRule type="cellIs" dxfId="5094" priority="179" stopIfTrue="1" operator="equal">
      <formula>"Pc"</formula>
    </cfRule>
    <cfRule type="cellIs" dxfId="5093" priority="180" stopIfTrue="1" operator="equal">
      <formula>"Fa"</formula>
    </cfRule>
  </conditionalFormatting>
  <conditionalFormatting sqref="AA45:AB46">
    <cfRule type="cellIs" dxfId="5092" priority="169" stopIfTrue="1" operator="equal">
      <formula>"Au"</formula>
    </cfRule>
    <cfRule type="cellIs" dxfId="5091" priority="170" stopIfTrue="1" operator="equal">
      <formula>"Ad"</formula>
    </cfRule>
    <cfRule type="cellIs" dxfId="5090" priority="171" stopIfTrue="1" operator="equal">
      <formula>"Va"</formula>
    </cfRule>
    <cfRule type="cellIs" dxfId="5089" priority="172" stopIfTrue="1" operator="equal">
      <formula>"Lm"</formula>
    </cfRule>
    <cfRule type="cellIs" dxfId="5088" priority="173" stopIfTrue="1" operator="equal">
      <formula>"Pc"</formula>
    </cfRule>
    <cfRule type="cellIs" dxfId="5087" priority="174" stopIfTrue="1" operator="equal">
      <formula>"Fa"</formula>
    </cfRule>
  </conditionalFormatting>
  <conditionalFormatting sqref="AA29:AB29">
    <cfRule type="cellIs" dxfId="5086" priority="163" stopIfTrue="1" operator="equal">
      <formula>"Au"</formula>
    </cfRule>
    <cfRule type="cellIs" dxfId="5085" priority="164" stopIfTrue="1" operator="equal">
      <formula>"Ad"</formula>
    </cfRule>
    <cfRule type="cellIs" dxfId="5084" priority="165" stopIfTrue="1" operator="equal">
      <formula>"Va"</formula>
    </cfRule>
    <cfRule type="cellIs" dxfId="5083" priority="166" stopIfTrue="1" operator="equal">
      <formula>"Lm"</formula>
    </cfRule>
    <cfRule type="cellIs" dxfId="5082" priority="167" stopIfTrue="1" operator="equal">
      <formula>"Pc"</formula>
    </cfRule>
    <cfRule type="cellIs" dxfId="5081" priority="168" stopIfTrue="1" operator="equal">
      <formula>"Fa"</formula>
    </cfRule>
  </conditionalFormatting>
  <conditionalFormatting sqref="AB26">
    <cfRule type="cellIs" dxfId="5080" priority="157" stopIfTrue="1" operator="equal">
      <formula>"Au"</formula>
    </cfRule>
    <cfRule type="cellIs" dxfId="5079" priority="158" stopIfTrue="1" operator="equal">
      <formula>"Ad"</formula>
    </cfRule>
    <cfRule type="cellIs" dxfId="5078" priority="159" stopIfTrue="1" operator="equal">
      <formula>"Va"</formula>
    </cfRule>
    <cfRule type="cellIs" dxfId="5077" priority="160" stopIfTrue="1" operator="equal">
      <formula>"Lm"</formula>
    </cfRule>
    <cfRule type="cellIs" dxfId="5076" priority="161" stopIfTrue="1" operator="equal">
      <formula>"Pc"</formula>
    </cfRule>
    <cfRule type="cellIs" dxfId="5075" priority="162" stopIfTrue="1" operator="equal">
      <formula>"Fa"</formula>
    </cfRule>
  </conditionalFormatting>
  <conditionalFormatting sqref="AB30:AB31">
    <cfRule type="cellIs" dxfId="5074" priority="151" stopIfTrue="1" operator="equal">
      <formula>"Au"</formula>
    </cfRule>
    <cfRule type="cellIs" dxfId="5073" priority="152" stopIfTrue="1" operator="equal">
      <formula>"Ad"</formula>
    </cfRule>
    <cfRule type="cellIs" dxfId="5072" priority="153" stopIfTrue="1" operator="equal">
      <formula>"Va"</formula>
    </cfRule>
    <cfRule type="cellIs" dxfId="5071" priority="154" stopIfTrue="1" operator="equal">
      <formula>"Lm"</formula>
    </cfRule>
    <cfRule type="cellIs" dxfId="5070" priority="155" stopIfTrue="1" operator="equal">
      <formula>"Pc"</formula>
    </cfRule>
    <cfRule type="cellIs" dxfId="5069" priority="156" stopIfTrue="1" operator="equal">
      <formula>"Fa"</formula>
    </cfRule>
  </conditionalFormatting>
  <conditionalFormatting sqref="AK59:AL59">
    <cfRule type="cellIs" dxfId="5068" priority="145" stopIfTrue="1" operator="equal">
      <formula>"Au"</formula>
    </cfRule>
    <cfRule type="cellIs" dxfId="5067" priority="146" stopIfTrue="1" operator="equal">
      <formula>"Ad"</formula>
    </cfRule>
    <cfRule type="cellIs" dxfId="5066" priority="147" stopIfTrue="1" operator="equal">
      <formula>"Va"</formula>
    </cfRule>
    <cfRule type="cellIs" dxfId="5065" priority="148" stopIfTrue="1" operator="equal">
      <formula>"Lm"</formula>
    </cfRule>
    <cfRule type="cellIs" dxfId="5064" priority="149" stopIfTrue="1" operator="equal">
      <formula>"Pc"</formula>
    </cfRule>
    <cfRule type="cellIs" dxfId="5063" priority="150" stopIfTrue="1" operator="equal">
      <formula>"Fa"</formula>
    </cfRule>
  </conditionalFormatting>
  <conditionalFormatting sqref="AM59:AN59">
    <cfRule type="cellIs" dxfId="5062" priority="139" stopIfTrue="1" operator="equal">
      <formula>"Au"</formula>
    </cfRule>
    <cfRule type="cellIs" dxfId="5061" priority="140" stopIfTrue="1" operator="equal">
      <formula>"Ad"</formula>
    </cfRule>
    <cfRule type="cellIs" dxfId="5060" priority="141" stopIfTrue="1" operator="equal">
      <formula>"Va"</formula>
    </cfRule>
    <cfRule type="cellIs" dxfId="5059" priority="142" stopIfTrue="1" operator="equal">
      <formula>"Lm"</formula>
    </cfRule>
    <cfRule type="cellIs" dxfId="5058" priority="143" stopIfTrue="1" operator="equal">
      <formula>"Pc"</formula>
    </cfRule>
    <cfRule type="cellIs" dxfId="5057" priority="144" stopIfTrue="1" operator="equal">
      <formula>"Fa"</formula>
    </cfRule>
  </conditionalFormatting>
  <conditionalFormatting sqref="AM59:AN59">
    <cfRule type="cellIs" dxfId="5056" priority="133" stopIfTrue="1" operator="equal">
      <formula>"Au"</formula>
    </cfRule>
    <cfRule type="cellIs" dxfId="5055" priority="134" stopIfTrue="1" operator="equal">
      <formula>"Ad"</formula>
    </cfRule>
    <cfRule type="cellIs" dxfId="5054" priority="135" stopIfTrue="1" operator="equal">
      <formula>"Va"</formula>
    </cfRule>
    <cfRule type="cellIs" dxfId="5053" priority="136" stopIfTrue="1" operator="equal">
      <formula>"Lm"</formula>
    </cfRule>
    <cfRule type="cellIs" dxfId="5052" priority="137" stopIfTrue="1" operator="equal">
      <formula>"Pc"</formula>
    </cfRule>
    <cfRule type="cellIs" dxfId="5051" priority="138" stopIfTrue="1" operator="equal">
      <formula>"Fa"</formula>
    </cfRule>
  </conditionalFormatting>
  <conditionalFormatting sqref="AO59:AP59">
    <cfRule type="cellIs" dxfId="5050" priority="127" stopIfTrue="1" operator="equal">
      <formula>"Au"</formula>
    </cfRule>
    <cfRule type="cellIs" dxfId="5049" priority="128" stopIfTrue="1" operator="equal">
      <formula>"Ad"</formula>
    </cfRule>
    <cfRule type="cellIs" dxfId="5048" priority="129" stopIfTrue="1" operator="equal">
      <formula>"Va"</formula>
    </cfRule>
    <cfRule type="cellIs" dxfId="5047" priority="130" stopIfTrue="1" operator="equal">
      <formula>"Lm"</formula>
    </cfRule>
    <cfRule type="cellIs" dxfId="5046" priority="131" stopIfTrue="1" operator="equal">
      <formula>"Pc"</formula>
    </cfRule>
    <cfRule type="cellIs" dxfId="5045" priority="132" stopIfTrue="1" operator="equal">
      <formula>"Fa"</formula>
    </cfRule>
  </conditionalFormatting>
  <conditionalFormatting sqref="AO59:AP59">
    <cfRule type="cellIs" dxfId="5044" priority="121" stopIfTrue="1" operator="equal">
      <formula>"Au"</formula>
    </cfRule>
    <cfRule type="cellIs" dxfId="5043" priority="122" stopIfTrue="1" operator="equal">
      <formula>"Ad"</formula>
    </cfRule>
    <cfRule type="cellIs" dxfId="5042" priority="123" stopIfTrue="1" operator="equal">
      <formula>"Va"</formula>
    </cfRule>
    <cfRule type="cellIs" dxfId="5041" priority="124" stopIfTrue="1" operator="equal">
      <formula>"Lm"</formula>
    </cfRule>
    <cfRule type="cellIs" dxfId="5040" priority="125" stopIfTrue="1" operator="equal">
      <formula>"Pc"</formula>
    </cfRule>
    <cfRule type="cellIs" dxfId="5039" priority="126" stopIfTrue="1" operator="equal">
      <formula>"Fa"</formula>
    </cfRule>
  </conditionalFormatting>
  <conditionalFormatting sqref="AU59:AV59">
    <cfRule type="cellIs" dxfId="5038" priority="115" stopIfTrue="1" operator="equal">
      <formula>"Au"</formula>
    </cfRule>
    <cfRule type="cellIs" dxfId="5037" priority="116" stopIfTrue="1" operator="equal">
      <formula>"Ad"</formula>
    </cfRule>
    <cfRule type="cellIs" dxfId="5036" priority="117" stopIfTrue="1" operator="equal">
      <formula>"Va"</formula>
    </cfRule>
    <cfRule type="cellIs" dxfId="5035" priority="118" stopIfTrue="1" operator="equal">
      <formula>"Lm"</formula>
    </cfRule>
    <cfRule type="cellIs" dxfId="5034" priority="119" stopIfTrue="1" operator="equal">
      <formula>"Pc"</formula>
    </cfRule>
    <cfRule type="cellIs" dxfId="5033" priority="120" stopIfTrue="1" operator="equal">
      <formula>"Fa"</formula>
    </cfRule>
  </conditionalFormatting>
  <conditionalFormatting sqref="AU59:AV59">
    <cfRule type="cellIs" dxfId="5032" priority="109" stopIfTrue="1" operator="equal">
      <formula>"Au"</formula>
    </cfRule>
    <cfRule type="cellIs" dxfId="5031" priority="110" stopIfTrue="1" operator="equal">
      <formula>"Ad"</formula>
    </cfRule>
    <cfRule type="cellIs" dxfId="5030" priority="111" stopIfTrue="1" operator="equal">
      <formula>"Va"</formula>
    </cfRule>
    <cfRule type="cellIs" dxfId="5029" priority="112" stopIfTrue="1" operator="equal">
      <formula>"Lm"</formula>
    </cfRule>
    <cfRule type="cellIs" dxfId="5028" priority="113" stopIfTrue="1" operator="equal">
      <formula>"Pc"</formula>
    </cfRule>
    <cfRule type="cellIs" dxfId="5027" priority="114" stopIfTrue="1" operator="equal">
      <formula>"Fa"</formula>
    </cfRule>
  </conditionalFormatting>
  <conditionalFormatting sqref="AW59:AX59">
    <cfRule type="cellIs" dxfId="5026" priority="103" stopIfTrue="1" operator="equal">
      <formula>"Au"</formula>
    </cfRule>
    <cfRule type="cellIs" dxfId="5025" priority="104" stopIfTrue="1" operator="equal">
      <formula>"Ad"</formula>
    </cfRule>
    <cfRule type="cellIs" dxfId="5024" priority="105" stopIfTrue="1" operator="equal">
      <formula>"Va"</formula>
    </cfRule>
    <cfRule type="cellIs" dxfId="5023" priority="106" stopIfTrue="1" operator="equal">
      <formula>"Lm"</formula>
    </cfRule>
    <cfRule type="cellIs" dxfId="5022" priority="107" stopIfTrue="1" operator="equal">
      <formula>"Pc"</formula>
    </cfRule>
    <cfRule type="cellIs" dxfId="5021" priority="108" stopIfTrue="1" operator="equal">
      <formula>"Fa"</formula>
    </cfRule>
  </conditionalFormatting>
  <conditionalFormatting sqref="AW59:AX59">
    <cfRule type="cellIs" dxfId="5020" priority="97" stopIfTrue="1" operator="equal">
      <formula>"Au"</formula>
    </cfRule>
    <cfRule type="cellIs" dxfId="5019" priority="98" stopIfTrue="1" operator="equal">
      <formula>"Ad"</formula>
    </cfRule>
    <cfRule type="cellIs" dxfId="5018" priority="99" stopIfTrue="1" operator="equal">
      <formula>"Va"</formula>
    </cfRule>
    <cfRule type="cellIs" dxfId="5017" priority="100" stopIfTrue="1" operator="equal">
      <formula>"Lm"</formula>
    </cfRule>
    <cfRule type="cellIs" dxfId="5016" priority="101" stopIfTrue="1" operator="equal">
      <formula>"Pc"</formula>
    </cfRule>
    <cfRule type="cellIs" dxfId="5015" priority="102" stopIfTrue="1" operator="equal">
      <formula>"Fa"</formula>
    </cfRule>
  </conditionalFormatting>
  <conditionalFormatting sqref="AY59:AZ59">
    <cfRule type="cellIs" dxfId="5014" priority="91" stopIfTrue="1" operator="equal">
      <formula>"Au"</formula>
    </cfRule>
    <cfRule type="cellIs" dxfId="5013" priority="92" stopIfTrue="1" operator="equal">
      <formula>"Ad"</formula>
    </cfRule>
    <cfRule type="cellIs" dxfId="5012" priority="93" stopIfTrue="1" operator="equal">
      <formula>"Va"</formula>
    </cfRule>
    <cfRule type="cellIs" dxfId="5011" priority="94" stopIfTrue="1" operator="equal">
      <formula>"Lm"</formula>
    </cfRule>
    <cfRule type="cellIs" dxfId="5010" priority="95" stopIfTrue="1" operator="equal">
      <formula>"Pc"</formula>
    </cfRule>
    <cfRule type="cellIs" dxfId="5009" priority="96" stopIfTrue="1" operator="equal">
      <formula>"Fa"</formula>
    </cfRule>
  </conditionalFormatting>
  <conditionalFormatting sqref="AY59:AZ59">
    <cfRule type="cellIs" dxfId="5008" priority="85" stopIfTrue="1" operator="equal">
      <formula>"Au"</formula>
    </cfRule>
    <cfRule type="cellIs" dxfId="5007" priority="86" stopIfTrue="1" operator="equal">
      <formula>"Ad"</formula>
    </cfRule>
    <cfRule type="cellIs" dxfId="5006" priority="87" stopIfTrue="1" operator="equal">
      <formula>"Va"</formula>
    </cfRule>
    <cfRule type="cellIs" dxfId="5005" priority="88" stopIfTrue="1" operator="equal">
      <formula>"Lm"</formula>
    </cfRule>
    <cfRule type="cellIs" dxfId="5004" priority="89" stopIfTrue="1" operator="equal">
      <formula>"Pc"</formula>
    </cfRule>
    <cfRule type="cellIs" dxfId="5003" priority="90" stopIfTrue="1" operator="equal">
      <formula>"Fa"</formula>
    </cfRule>
  </conditionalFormatting>
  <conditionalFormatting sqref="BA59:BB59">
    <cfRule type="cellIs" dxfId="5002" priority="79" stopIfTrue="1" operator="equal">
      <formula>"Au"</formula>
    </cfRule>
    <cfRule type="cellIs" dxfId="5001" priority="80" stopIfTrue="1" operator="equal">
      <formula>"Ad"</formula>
    </cfRule>
    <cfRule type="cellIs" dxfId="5000" priority="81" stopIfTrue="1" operator="equal">
      <formula>"Va"</formula>
    </cfRule>
    <cfRule type="cellIs" dxfId="4999" priority="82" stopIfTrue="1" operator="equal">
      <formula>"Lm"</formula>
    </cfRule>
    <cfRule type="cellIs" dxfId="4998" priority="83" stopIfTrue="1" operator="equal">
      <formula>"Pc"</formula>
    </cfRule>
    <cfRule type="cellIs" dxfId="4997" priority="84" stopIfTrue="1" operator="equal">
      <formula>"Fa"</formula>
    </cfRule>
  </conditionalFormatting>
  <conditionalFormatting sqref="BA59:BB59">
    <cfRule type="cellIs" dxfId="4996" priority="73" stopIfTrue="1" operator="equal">
      <formula>"Au"</formula>
    </cfRule>
    <cfRule type="cellIs" dxfId="4995" priority="74" stopIfTrue="1" operator="equal">
      <formula>"Ad"</formula>
    </cfRule>
    <cfRule type="cellIs" dxfId="4994" priority="75" stopIfTrue="1" operator="equal">
      <formula>"Va"</formula>
    </cfRule>
    <cfRule type="cellIs" dxfId="4993" priority="76" stopIfTrue="1" operator="equal">
      <formula>"Lm"</formula>
    </cfRule>
    <cfRule type="cellIs" dxfId="4992" priority="77" stopIfTrue="1" operator="equal">
      <formula>"Pc"</formula>
    </cfRule>
    <cfRule type="cellIs" dxfId="4991" priority="78" stopIfTrue="1" operator="equal">
      <formula>"Fa"</formula>
    </cfRule>
  </conditionalFormatting>
  <conditionalFormatting sqref="BC59:BD59">
    <cfRule type="cellIs" dxfId="4990" priority="67" stopIfTrue="1" operator="equal">
      <formula>"Au"</formula>
    </cfRule>
    <cfRule type="cellIs" dxfId="4989" priority="68" stopIfTrue="1" operator="equal">
      <formula>"Ad"</formula>
    </cfRule>
    <cfRule type="cellIs" dxfId="4988" priority="69" stopIfTrue="1" operator="equal">
      <formula>"Va"</formula>
    </cfRule>
    <cfRule type="cellIs" dxfId="4987" priority="70" stopIfTrue="1" operator="equal">
      <formula>"Lm"</formula>
    </cfRule>
    <cfRule type="cellIs" dxfId="4986" priority="71" stopIfTrue="1" operator="equal">
      <formula>"Pc"</formula>
    </cfRule>
    <cfRule type="cellIs" dxfId="4985" priority="72" stopIfTrue="1" operator="equal">
      <formula>"Fa"</formula>
    </cfRule>
  </conditionalFormatting>
  <conditionalFormatting sqref="BC59:BD59">
    <cfRule type="cellIs" dxfId="4984" priority="61" stopIfTrue="1" operator="equal">
      <formula>"Au"</formula>
    </cfRule>
    <cfRule type="cellIs" dxfId="4983" priority="62" stopIfTrue="1" operator="equal">
      <formula>"Ad"</formula>
    </cfRule>
    <cfRule type="cellIs" dxfId="4982" priority="63" stopIfTrue="1" operator="equal">
      <formula>"Va"</formula>
    </cfRule>
    <cfRule type="cellIs" dxfId="4981" priority="64" stopIfTrue="1" operator="equal">
      <formula>"Lm"</formula>
    </cfRule>
    <cfRule type="cellIs" dxfId="4980" priority="65" stopIfTrue="1" operator="equal">
      <formula>"Pc"</formula>
    </cfRule>
    <cfRule type="cellIs" dxfId="4979" priority="66" stopIfTrue="1" operator="equal">
      <formula>"Fa"</formula>
    </cfRule>
  </conditionalFormatting>
  <conditionalFormatting sqref="BI59:BJ59">
    <cfRule type="cellIs" dxfId="4978" priority="55" stopIfTrue="1" operator="equal">
      <formula>"Au"</formula>
    </cfRule>
    <cfRule type="cellIs" dxfId="4977" priority="56" stopIfTrue="1" operator="equal">
      <formula>"Ad"</formula>
    </cfRule>
    <cfRule type="cellIs" dxfId="4976" priority="57" stopIfTrue="1" operator="equal">
      <formula>"Va"</formula>
    </cfRule>
    <cfRule type="cellIs" dxfId="4975" priority="58" stopIfTrue="1" operator="equal">
      <formula>"Lm"</formula>
    </cfRule>
    <cfRule type="cellIs" dxfId="4974" priority="59" stopIfTrue="1" operator="equal">
      <formula>"Pc"</formula>
    </cfRule>
    <cfRule type="cellIs" dxfId="4973" priority="60" stopIfTrue="1" operator="equal">
      <formula>"Fa"</formula>
    </cfRule>
  </conditionalFormatting>
  <conditionalFormatting sqref="BI59:BJ59">
    <cfRule type="cellIs" dxfId="4972" priority="49" stopIfTrue="1" operator="equal">
      <formula>"Au"</formula>
    </cfRule>
    <cfRule type="cellIs" dxfId="4971" priority="50" stopIfTrue="1" operator="equal">
      <formula>"Ad"</formula>
    </cfRule>
    <cfRule type="cellIs" dxfId="4970" priority="51" stopIfTrue="1" operator="equal">
      <formula>"Va"</formula>
    </cfRule>
    <cfRule type="cellIs" dxfId="4969" priority="52" stopIfTrue="1" operator="equal">
      <formula>"Lm"</formula>
    </cfRule>
    <cfRule type="cellIs" dxfId="4968" priority="53" stopIfTrue="1" operator="equal">
      <formula>"Pc"</formula>
    </cfRule>
    <cfRule type="cellIs" dxfId="4967" priority="54" stopIfTrue="1" operator="equal">
      <formula>"Fa"</formula>
    </cfRule>
  </conditionalFormatting>
  <conditionalFormatting sqref="BK59:BL59">
    <cfRule type="cellIs" dxfId="4966" priority="43" stopIfTrue="1" operator="equal">
      <formula>"Au"</formula>
    </cfRule>
    <cfRule type="cellIs" dxfId="4965" priority="44" stopIfTrue="1" operator="equal">
      <formula>"Ad"</formula>
    </cfRule>
    <cfRule type="cellIs" dxfId="4964" priority="45" stopIfTrue="1" operator="equal">
      <formula>"Va"</formula>
    </cfRule>
    <cfRule type="cellIs" dxfId="4963" priority="46" stopIfTrue="1" operator="equal">
      <formula>"Lm"</formula>
    </cfRule>
    <cfRule type="cellIs" dxfId="4962" priority="47" stopIfTrue="1" operator="equal">
      <formula>"Pc"</formula>
    </cfRule>
    <cfRule type="cellIs" dxfId="4961" priority="48" stopIfTrue="1" operator="equal">
      <formula>"Fa"</formula>
    </cfRule>
  </conditionalFormatting>
  <conditionalFormatting sqref="BK59:BL59">
    <cfRule type="cellIs" dxfId="4960" priority="37" stopIfTrue="1" operator="equal">
      <formula>"Au"</formula>
    </cfRule>
    <cfRule type="cellIs" dxfId="4959" priority="38" stopIfTrue="1" operator="equal">
      <formula>"Ad"</formula>
    </cfRule>
    <cfRule type="cellIs" dxfId="4958" priority="39" stopIfTrue="1" operator="equal">
      <formula>"Va"</formula>
    </cfRule>
    <cfRule type="cellIs" dxfId="4957" priority="40" stopIfTrue="1" operator="equal">
      <formula>"Lm"</formula>
    </cfRule>
    <cfRule type="cellIs" dxfId="4956" priority="41" stopIfTrue="1" operator="equal">
      <formula>"Pc"</formula>
    </cfRule>
    <cfRule type="cellIs" dxfId="4955" priority="42" stopIfTrue="1" operator="equal">
      <formula>"Fa"</formula>
    </cfRule>
  </conditionalFormatting>
  <conditionalFormatting sqref="BM59:BN59">
    <cfRule type="cellIs" dxfId="4954" priority="31" stopIfTrue="1" operator="equal">
      <formula>"Au"</formula>
    </cfRule>
    <cfRule type="cellIs" dxfId="4953" priority="32" stopIfTrue="1" operator="equal">
      <formula>"Ad"</formula>
    </cfRule>
    <cfRule type="cellIs" dxfId="4952" priority="33" stopIfTrue="1" operator="equal">
      <formula>"Va"</formula>
    </cfRule>
    <cfRule type="cellIs" dxfId="4951" priority="34" stopIfTrue="1" operator="equal">
      <formula>"Lm"</formula>
    </cfRule>
    <cfRule type="cellIs" dxfId="4950" priority="35" stopIfTrue="1" operator="equal">
      <formula>"Pc"</formula>
    </cfRule>
    <cfRule type="cellIs" dxfId="4949" priority="36" stopIfTrue="1" operator="equal">
      <formula>"Fa"</formula>
    </cfRule>
  </conditionalFormatting>
  <conditionalFormatting sqref="BM59:BN59">
    <cfRule type="cellIs" dxfId="4948" priority="25" stopIfTrue="1" operator="equal">
      <formula>"Au"</formula>
    </cfRule>
    <cfRule type="cellIs" dxfId="4947" priority="26" stopIfTrue="1" operator="equal">
      <formula>"Ad"</formula>
    </cfRule>
    <cfRule type="cellIs" dxfId="4946" priority="27" stopIfTrue="1" operator="equal">
      <formula>"Va"</formula>
    </cfRule>
    <cfRule type="cellIs" dxfId="4945" priority="28" stopIfTrue="1" operator="equal">
      <formula>"Lm"</formula>
    </cfRule>
    <cfRule type="cellIs" dxfId="4944" priority="29" stopIfTrue="1" operator="equal">
      <formula>"Pc"</formula>
    </cfRule>
    <cfRule type="cellIs" dxfId="4943" priority="30" stopIfTrue="1" operator="equal">
      <formula>"Fa"</formula>
    </cfRule>
  </conditionalFormatting>
  <conditionalFormatting sqref="BO59:BP59">
    <cfRule type="cellIs" dxfId="4942" priority="19" stopIfTrue="1" operator="equal">
      <formula>"Au"</formula>
    </cfRule>
    <cfRule type="cellIs" dxfId="4941" priority="20" stopIfTrue="1" operator="equal">
      <formula>"Ad"</formula>
    </cfRule>
    <cfRule type="cellIs" dxfId="4940" priority="21" stopIfTrue="1" operator="equal">
      <formula>"Va"</formula>
    </cfRule>
    <cfRule type="cellIs" dxfId="4939" priority="22" stopIfTrue="1" operator="equal">
      <formula>"Lm"</formula>
    </cfRule>
    <cfRule type="cellIs" dxfId="4938" priority="23" stopIfTrue="1" operator="equal">
      <formula>"Pc"</formula>
    </cfRule>
    <cfRule type="cellIs" dxfId="4937" priority="24" stopIfTrue="1" operator="equal">
      <formula>"Fa"</formula>
    </cfRule>
  </conditionalFormatting>
  <conditionalFormatting sqref="BO59:BP59">
    <cfRule type="cellIs" dxfId="4936" priority="13" stopIfTrue="1" operator="equal">
      <formula>"Au"</formula>
    </cfRule>
    <cfRule type="cellIs" dxfId="4935" priority="14" stopIfTrue="1" operator="equal">
      <formula>"Ad"</formula>
    </cfRule>
    <cfRule type="cellIs" dxfId="4934" priority="15" stopIfTrue="1" operator="equal">
      <formula>"Va"</formula>
    </cfRule>
    <cfRule type="cellIs" dxfId="4933" priority="16" stopIfTrue="1" operator="equal">
      <formula>"Lm"</formula>
    </cfRule>
    <cfRule type="cellIs" dxfId="4932" priority="17" stopIfTrue="1" operator="equal">
      <formula>"Pc"</formula>
    </cfRule>
    <cfRule type="cellIs" dxfId="4931" priority="18" stopIfTrue="1" operator="equal">
      <formula>"Fa"</formula>
    </cfRule>
  </conditionalFormatting>
  <conditionalFormatting sqref="BQ59:BR59">
    <cfRule type="cellIs" dxfId="4930" priority="7" stopIfTrue="1" operator="equal">
      <formula>"Au"</formula>
    </cfRule>
    <cfRule type="cellIs" dxfId="4929" priority="8" stopIfTrue="1" operator="equal">
      <formula>"Ad"</formula>
    </cfRule>
    <cfRule type="cellIs" dxfId="4928" priority="9" stopIfTrue="1" operator="equal">
      <formula>"Va"</formula>
    </cfRule>
    <cfRule type="cellIs" dxfId="4927" priority="10" stopIfTrue="1" operator="equal">
      <formula>"Lm"</formula>
    </cfRule>
    <cfRule type="cellIs" dxfId="4926" priority="11" stopIfTrue="1" operator="equal">
      <formula>"Pc"</formula>
    </cfRule>
    <cfRule type="cellIs" dxfId="4925" priority="12" stopIfTrue="1" operator="equal">
      <formula>"Fa"</formula>
    </cfRule>
  </conditionalFormatting>
  <conditionalFormatting sqref="BQ59:BR59">
    <cfRule type="cellIs" dxfId="4924" priority="1" stopIfTrue="1" operator="equal">
      <formula>"Au"</formula>
    </cfRule>
    <cfRule type="cellIs" dxfId="4923" priority="2" stopIfTrue="1" operator="equal">
      <formula>"Ad"</formula>
    </cfRule>
    <cfRule type="cellIs" dxfId="4922" priority="3" stopIfTrue="1" operator="equal">
      <formula>"Va"</formula>
    </cfRule>
    <cfRule type="cellIs" dxfId="4921" priority="4" stopIfTrue="1" operator="equal">
      <formula>"Lm"</formula>
    </cfRule>
    <cfRule type="cellIs" dxfId="4920" priority="5" stopIfTrue="1" operator="equal">
      <formula>"Pc"</formula>
    </cfRule>
    <cfRule type="cellIs" dxfId="4919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A63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3" sqref="A43:XFD43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226</v>
      </c>
      <c r="E4" s="14"/>
      <c r="F4" s="14"/>
      <c r="G4" s="15"/>
      <c r="H4" s="16"/>
      <c r="I4" s="316" t="s">
        <v>8</v>
      </c>
      <c r="J4" s="317"/>
      <c r="K4" s="316" t="s">
        <v>2</v>
      </c>
      <c r="L4" s="317"/>
      <c r="M4" s="284" t="s">
        <v>3</v>
      </c>
      <c r="N4" s="285"/>
      <c r="O4" s="284" t="s">
        <v>4</v>
      </c>
      <c r="P4" s="285"/>
      <c r="Q4" s="284" t="s">
        <v>5</v>
      </c>
      <c r="R4" s="285"/>
      <c r="S4" s="284" t="s">
        <v>6</v>
      </c>
      <c r="T4" s="285"/>
      <c r="U4" s="320" t="s">
        <v>7</v>
      </c>
      <c r="V4" s="321"/>
      <c r="W4" s="316" t="s">
        <v>8</v>
      </c>
      <c r="X4" s="317"/>
      <c r="Y4" s="316" t="s">
        <v>2</v>
      </c>
      <c r="Z4" s="317"/>
      <c r="AA4" s="284" t="s">
        <v>3</v>
      </c>
      <c r="AB4" s="285"/>
      <c r="AC4" s="284" t="s">
        <v>4</v>
      </c>
      <c r="AD4" s="285"/>
      <c r="AE4" s="284" t="s">
        <v>5</v>
      </c>
      <c r="AF4" s="285"/>
      <c r="AG4" s="284" t="s">
        <v>6</v>
      </c>
      <c r="AH4" s="285"/>
      <c r="AI4" s="284" t="s">
        <v>7</v>
      </c>
      <c r="AJ4" s="285"/>
      <c r="AK4" s="316" t="s">
        <v>8</v>
      </c>
      <c r="AL4" s="317"/>
      <c r="AM4" s="316" t="s">
        <v>2</v>
      </c>
      <c r="AN4" s="317"/>
      <c r="AO4" s="284" t="s">
        <v>3</v>
      </c>
      <c r="AP4" s="285"/>
      <c r="AQ4" s="284" t="s">
        <v>4</v>
      </c>
      <c r="AR4" s="285"/>
      <c r="AS4" s="284" t="s">
        <v>5</v>
      </c>
      <c r="AT4" s="285"/>
      <c r="AU4" s="284" t="s">
        <v>6</v>
      </c>
      <c r="AV4" s="285"/>
      <c r="AW4" s="284" t="s">
        <v>7</v>
      </c>
      <c r="AX4" s="285"/>
      <c r="AY4" s="316" t="s">
        <v>8</v>
      </c>
      <c r="AZ4" s="317"/>
      <c r="BA4" s="316" t="s">
        <v>2</v>
      </c>
      <c r="BB4" s="317"/>
      <c r="BC4" s="284" t="s">
        <v>3</v>
      </c>
      <c r="BD4" s="285"/>
      <c r="BE4" s="284" t="s">
        <v>4</v>
      </c>
      <c r="BF4" s="285"/>
      <c r="BG4" s="284" t="s">
        <v>5</v>
      </c>
      <c r="BH4" s="285"/>
      <c r="BI4" s="284" t="s">
        <v>6</v>
      </c>
      <c r="BJ4" s="285"/>
      <c r="BK4" s="284" t="s">
        <v>7</v>
      </c>
      <c r="BL4" s="285"/>
      <c r="BM4" s="316" t="s">
        <v>8</v>
      </c>
      <c r="BN4" s="317"/>
      <c r="BO4" s="316" t="s">
        <v>2</v>
      </c>
      <c r="BP4" s="317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45017</v>
      </c>
      <c r="J5" s="280"/>
      <c r="K5" s="279">
        <v>45018</v>
      </c>
      <c r="L5" s="280"/>
      <c r="M5" s="277">
        <v>45019</v>
      </c>
      <c r="N5" s="278"/>
      <c r="O5" s="277">
        <v>45020</v>
      </c>
      <c r="P5" s="278"/>
      <c r="Q5" s="277">
        <v>45021</v>
      </c>
      <c r="R5" s="278"/>
      <c r="S5" s="277">
        <v>45022</v>
      </c>
      <c r="T5" s="278"/>
      <c r="U5" s="318">
        <v>45023</v>
      </c>
      <c r="V5" s="319"/>
      <c r="W5" s="279">
        <v>45024</v>
      </c>
      <c r="X5" s="280"/>
      <c r="Y5" s="279">
        <v>45025</v>
      </c>
      <c r="Z5" s="280"/>
      <c r="AA5" s="277">
        <v>45026</v>
      </c>
      <c r="AB5" s="278"/>
      <c r="AC5" s="277">
        <v>45027</v>
      </c>
      <c r="AD5" s="278"/>
      <c r="AE5" s="277">
        <v>45028</v>
      </c>
      <c r="AF5" s="278"/>
      <c r="AG5" s="277">
        <v>45029</v>
      </c>
      <c r="AH5" s="278"/>
      <c r="AI5" s="277">
        <v>45030</v>
      </c>
      <c r="AJ5" s="278"/>
      <c r="AK5" s="279">
        <v>45031</v>
      </c>
      <c r="AL5" s="280"/>
      <c r="AM5" s="279">
        <v>45032</v>
      </c>
      <c r="AN5" s="280"/>
      <c r="AO5" s="277">
        <v>45033</v>
      </c>
      <c r="AP5" s="278"/>
      <c r="AQ5" s="277">
        <v>45034</v>
      </c>
      <c r="AR5" s="278"/>
      <c r="AS5" s="277">
        <v>45035</v>
      </c>
      <c r="AT5" s="278"/>
      <c r="AU5" s="277">
        <v>45036</v>
      </c>
      <c r="AV5" s="278"/>
      <c r="AW5" s="277">
        <v>45037</v>
      </c>
      <c r="AX5" s="278"/>
      <c r="AY5" s="279">
        <v>45038</v>
      </c>
      <c r="AZ5" s="280"/>
      <c r="BA5" s="279">
        <v>45039</v>
      </c>
      <c r="BB5" s="280"/>
      <c r="BC5" s="277">
        <v>45040</v>
      </c>
      <c r="BD5" s="278"/>
      <c r="BE5" s="277">
        <v>45041</v>
      </c>
      <c r="BF5" s="278"/>
      <c r="BG5" s="277">
        <v>45042</v>
      </c>
      <c r="BH5" s="278"/>
      <c r="BI5" s="277">
        <v>45043</v>
      </c>
      <c r="BJ5" s="278"/>
      <c r="BK5" s="277">
        <v>45044</v>
      </c>
      <c r="BL5" s="278"/>
      <c r="BM5" s="279">
        <v>45045</v>
      </c>
      <c r="BN5" s="280"/>
      <c r="BO5" s="279">
        <v>45046</v>
      </c>
      <c r="BP5" s="280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200" t="s">
        <v>21</v>
      </c>
      <c r="V6" s="201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9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44">
        <v>9</v>
      </c>
      <c r="N8" s="45" t="s">
        <v>238</v>
      </c>
      <c r="O8" s="61">
        <v>9</v>
      </c>
      <c r="P8" s="62" t="s">
        <v>238</v>
      </c>
      <c r="Q8" s="63">
        <v>9</v>
      </c>
      <c r="R8" s="64" t="s">
        <v>238</v>
      </c>
      <c r="S8" s="65">
        <v>9</v>
      </c>
      <c r="T8" s="66" t="s">
        <v>238</v>
      </c>
      <c r="U8" s="67">
        <v>0</v>
      </c>
      <c r="V8" s="68" t="s">
        <v>34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5">
        <v>9</v>
      </c>
      <c r="AH8" s="66" t="s">
        <v>238</v>
      </c>
      <c r="AI8" s="65">
        <v>9</v>
      </c>
      <c r="AJ8" s="66" t="s">
        <v>238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238</v>
      </c>
      <c r="AQ8" s="63">
        <v>9</v>
      </c>
      <c r="AR8" s="64" t="s">
        <v>238</v>
      </c>
      <c r="AS8" s="61">
        <v>9</v>
      </c>
      <c r="AT8" s="62" t="s">
        <v>238</v>
      </c>
      <c r="AU8" s="65">
        <v>9</v>
      </c>
      <c r="AV8" s="66" t="s">
        <v>238</v>
      </c>
      <c r="AW8" s="82">
        <v>9</v>
      </c>
      <c r="AX8" s="83" t="s">
        <v>238</v>
      </c>
      <c r="AY8" s="67">
        <v>0</v>
      </c>
      <c r="AZ8" s="68" t="s">
        <v>34</v>
      </c>
      <c r="BA8" s="67">
        <v>0</v>
      </c>
      <c r="BB8" s="68" t="s">
        <v>34</v>
      </c>
      <c r="BC8" s="61">
        <v>0</v>
      </c>
      <c r="BD8" s="62" t="s">
        <v>252</v>
      </c>
      <c r="BE8" s="63">
        <v>9</v>
      </c>
      <c r="BF8" s="64" t="s">
        <v>238</v>
      </c>
      <c r="BG8" s="63">
        <v>9</v>
      </c>
      <c r="BH8" s="64" t="s">
        <v>238</v>
      </c>
      <c r="BI8" s="65">
        <v>9</v>
      </c>
      <c r="BJ8" s="66" t="s">
        <v>238</v>
      </c>
      <c r="BK8" s="65">
        <v>9</v>
      </c>
      <c r="BL8" s="66" t="s">
        <v>238</v>
      </c>
      <c r="BM8" s="67">
        <v>0</v>
      </c>
      <c r="BN8" s="68" t="s">
        <v>34</v>
      </c>
      <c r="BO8" s="67">
        <v>0</v>
      </c>
      <c r="BP8" s="68" t="s">
        <v>34</v>
      </c>
      <c r="BQ8" s="70">
        <f t="shared" ref="BQ8:BQ58" si="0">COUNTIF(I8:BP8,"A")+COUNTIF(I8:BL8,"B")+COUNTIF(I8:BL8,"C")+COUNTIF(I8:BL8,"A1")+COUNTIF(I8:BL8,"B1")+ COUNTIF(I8:BL8,"A2")+COUNTIF(I8:BL8,"B2")+ COUNTIF(I8:BL8,"H")</f>
        <v>18</v>
      </c>
      <c r="BR8" s="71">
        <f t="shared" ref="BR8:BR39" ca="1" si="1">SUMIF($I$6:$BP$56,"Hn",I8:BP8)</f>
        <v>162</v>
      </c>
      <c r="BS8" s="71">
        <f t="shared" ref="BS8:BS58" si="2">COUNTIF(I8:BP8,"De")+COUNTIF(I8:BL8,"Pc")+COUNTIF(I8:BL8,"Ad")+COUNTIF(I8:BL8,"Fa")</f>
        <v>12</v>
      </c>
      <c r="BT8" s="71">
        <f t="shared" ref="BT8:BT58" si="3">COUNTIF(I8:BP8,"Fa")</f>
        <v>1</v>
      </c>
      <c r="BU8" s="71">
        <f t="shared" ref="BU8:BU58" si="4">COUNTIF(I8:BP8,"Pc")</f>
        <v>0</v>
      </c>
      <c r="BV8" s="71">
        <f t="shared" ref="BV8:BV58" si="5">COUNTIF(I8:BP8,"Cn")</f>
        <v>0</v>
      </c>
      <c r="BW8" s="71">
        <f t="shared" ref="BW8:BW58" si="6">COUNTIF(I8:BP8,"Lm")</f>
        <v>0</v>
      </c>
      <c r="BX8" s="71">
        <f t="shared" ref="BX8:BX58" si="7">COUNTIF(I8:BP8,"Au")</f>
        <v>0</v>
      </c>
      <c r="BY8" s="71">
        <f t="shared" ref="BY8:BY58" si="8">COUNTIF(I8:BP8,"Va")</f>
        <v>0</v>
      </c>
      <c r="BZ8" s="71">
        <f t="shared" ref="BZ8:BZ58" si="9">COUNTIF(I8:BP8,"Ad")</f>
        <v>0</v>
      </c>
      <c r="CA8" s="72">
        <f t="shared" ref="CA8:CA58" si="10">COUNTIF(I8:BP8,"A")+COUNTIF(I8:BP8,"B")+COUNTIF(I8:BP8,"C")+COUNTIF(I8:BP8,"De")+COUNTIF(I8:BP8,"Pc")+COUNTIF(I8:BP8,"V")</f>
        <v>29</v>
      </c>
    </row>
    <row r="9" spans="1:79" ht="15" customHeight="1" x14ac:dyDescent="0.25">
      <c r="A9" s="276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6">
        <v>0</v>
      </c>
      <c r="N9" s="64" t="s">
        <v>252</v>
      </c>
      <c r="O9" s="80">
        <v>9</v>
      </c>
      <c r="P9" s="81" t="s">
        <v>238</v>
      </c>
      <c r="Q9" s="82">
        <v>9</v>
      </c>
      <c r="R9" s="83" t="s">
        <v>238</v>
      </c>
      <c r="S9" s="84">
        <v>9</v>
      </c>
      <c r="T9" s="85" t="s">
        <v>238</v>
      </c>
      <c r="U9" s="78">
        <v>0</v>
      </c>
      <c r="V9" s="79" t="s">
        <v>34</v>
      </c>
      <c r="W9" s="78">
        <v>0</v>
      </c>
      <c r="X9" s="79" t="s">
        <v>34</v>
      </c>
      <c r="Y9" s="78">
        <v>0</v>
      </c>
      <c r="Z9" s="79" t="s">
        <v>34</v>
      </c>
      <c r="AA9" s="80">
        <v>9</v>
      </c>
      <c r="AB9" s="81" t="s">
        <v>238</v>
      </c>
      <c r="AC9" s="82">
        <v>9</v>
      </c>
      <c r="AD9" s="83" t="s">
        <v>238</v>
      </c>
      <c r="AE9" s="82">
        <v>9</v>
      </c>
      <c r="AF9" s="83" t="s">
        <v>238</v>
      </c>
      <c r="AG9" s="84">
        <v>9</v>
      </c>
      <c r="AH9" s="85" t="s">
        <v>238</v>
      </c>
      <c r="AI9" s="84">
        <v>9</v>
      </c>
      <c r="AJ9" s="85" t="s">
        <v>238</v>
      </c>
      <c r="AK9" s="78">
        <v>0</v>
      </c>
      <c r="AL9" s="79" t="s">
        <v>34</v>
      </c>
      <c r="AM9" s="78">
        <v>0</v>
      </c>
      <c r="AN9" s="79" t="s">
        <v>34</v>
      </c>
      <c r="AO9" s="80">
        <v>9</v>
      </c>
      <c r="AP9" s="81" t="s">
        <v>238</v>
      </c>
      <c r="AQ9" s="82">
        <v>9</v>
      </c>
      <c r="AR9" s="83" t="s">
        <v>238</v>
      </c>
      <c r="AS9" s="80">
        <v>9</v>
      </c>
      <c r="AT9" s="81" t="s">
        <v>238</v>
      </c>
      <c r="AU9" s="84">
        <v>9</v>
      </c>
      <c r="AV9" s="85" t="s">
        <v>238</v>
      </c>
      <c r="AW9" s="82">
        <v>9</v>
      </c>
      <c r="AX9" s="83" t="s">
        <v>238</v>
      </c>
      <c r="AY9" s="78">
        <v>0</v>
      </c>
      <c r="AZ9" s="79" t="s">
        <v>34</v>
      </c>
      <c r="BA9" s="78">
        <v>0</v>
      </c>
      <c r="BB9" s="79" t="s">
        <v>34</v>
      </c>
      <c r="BC9" s="80">
        <v>9</v>
      </c>
      <c r="BD9" s="81" t="s">
        <v>238</v>
      </c>
      <c r="BE9" s="82">
        <v>9</v>
      </c>
      <c r="BF9" s="83" t="s">
        <v>238</v>
      </c>
      <c r="BG9" s="82">
        <v>9</v>
      </c>
      <c r="BH9" s="83" t="s">
        <v>238</v>
      </c>
      <c r="BI9" s="84">
        <v>9</v>
      </c>
      <c r="BJ9" s="85" t="s">
        <v>238</v>
      </c>
      <c r="BK9" s="132">
        <v>9</v>
      </c>
      <c r="BL9" s="133" t="s">
        <v>238</v>
      </c>
      <c r="BM9" s="78">
        <v>0</v>
      </c>
      <c r="BN9" s="79" t="s">
        <v>34</v>
      </c>
      <c r="BO9" s="78">
        <v>0</v>
      </c>
      <c r="BP9" s="79" t="s">
        <v>34</v>
      </c>
      <c r="BQ9" s="70">
        <f t="shared" si="0"/>
        <v>18</v>
      </c>
      <c r="BR9" s="71">
        <f t="shared" ca="1" si="1"/>
        <v>162</v>
      </c>
      <c r="BS9" s="71">
        <f t="shared" si="2"/>
        <v>12</v>
      </c>
      <c r="BT9" s="71">
        <f t="shared" si="3"/>
        <v>1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29</v>
      </c>
    </row>
    <row r="10" spans="1:79" ht="15" customHeight="1" x14ac:dyDescent="0.25">
      <c r="A10" s="276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238</v>
      </c>
      <c r="O10" s="80">
        <v>9</v>
      </c>
      <c r="P10" s="81" t="s">
        <v>238</v>
      </c>
      <c r="Q10" s="82">
        <v>9</v>
      </c>
      <c r="R10" s="83" t="s">
        <v>238</v>
      </c>
      <c r="S10" s="84">
        <v>9</v>
      </c>
      <c r="T10" s="85" t="s">
        <v>238</v>
      </c>
      <c r="U10" s="78">
        <v>0</v>
      </c>
      <c r="V10" s="79" t="s">
        <v>34</v>
      </c>
      <c r="W10" s="78">
        <v>0</v>
      </c>
      <c r="X10" s="79" t="s">
        <v>34</v>
      </c>
      <c r="Y10" s="78">
        <v>0</v>
      </c>
      <c r="Z10" s="79" t="s">
        <v>34</v>
      </c>
      <c r="AA10" s="80">
        <v>9</v>
      </c>
      <c r="AB10" s="81" t="s">
        <v>238</v>
      </c>
      <c r="AC10" s="82">
        <v>9</v>
      </c>
      <c r="AD10" s="83" t="s">
        <v>238</v>
      </c>
      <c r="AE10" s="82">
        <v>9</v>
      </c>
      <c r="AF10" s="83" t="s">
        <v>238</v>
      </c>
      <c r="AG10" s="84">
        <v>9</v>
      </c>
      <c r="AH10" s="85" t="s">
        <v>238</v>
      </c>
      <c r="AI10" s="84">
        <v>9</v>
      </c>
      <c r="AJ10" s="85" t="s">
        <v>238</v>
      </c>
      <c r="AK10" s="78">
        <v>0</v>
      </c>
      <c r="AL10" s="79" t="s">
        <v>34</v>
      </c>
      <c r="AM10" s="78">
        <v>0</v>
      </c>
      <c r="AN10" s="79" t="s">
        <v>34</v>
      </c>
      <c r="AO10" s="80">
        <v>9</v>
      </c>
      <c r="AP10" s="81" t="s">
        <v>238</v>
      </c>
      <c r="AQ10" s="82">
        <v>9</v>
      </c>
      <c r="AR10" s="83" t="s">
        <v>238</v>
      </c>
      <c r="AS10" s="80">
        <v>9</v>
      </c>
      <c r="AT10" s="81" t="s">
        <v>238</v>
      </c>
      <c r="AU10" s="84">
        <v>9</v>
      </c>
      <c r="AV10" s="85" t="s">
        <v>238</v>
      </c>
      <c r="AW10" s="82">
        <v>9</v>
      </c>
      <c r="AX10" s="83" t="s">
        <v>238</v>
      </c>
      <c r="AY10" s="78">
        <v>0</v>
      </c>
      <c r="AZ10" s="79" t="s">
        <v>34</v>
      </c>
      <c r="BA10" s="78">
        <v>0</v>
      </c>
      <c r="BB10" s="79" t="s">
        <v>34</v>
      </c>
      <c r="BC10" s="80">
        <v>9</v>
      </c>
      <c r="BD10" s="81" t="s">
        <v>238</v>
      </c>
      <c r="BE10" s="82">
        <v>9</v>
      </c>
      <c r="BF10" s="83" t="s">
        <v>238</v>
      </c>
      <c r="BG10" s="82">
        <v>9</v>
      </c>
      <c r="BH10" s="83" t="s">
        <v>238</v>
      </c>
      <c r="BI10" s="84">
        <v>9</v>
      </c>
      <c r="BJ10" s="85" t="s">
        <v>238</v>
      </c>
      <c r="BK10" s="132">
        <v>9</v>
      </c>
      <c r="BL10" s="133" t="s">
        <v>238</v>
      </c>
      <c r="BM10" s="78">
        <v>0</v>
      </c>
      <c r="BN10" s="79" t="s">
        <v>34</v>
      </c>
      <c r="BO10" s="78">
        <v>0</v>
      </c>
      <c r="BP10" s="79" t="s">
        <v>34</v>
      </c>
      <c r="BQ10" s="70">
        <f t="shared" si="0"/>
        <v>19</v>
      </c>
      <c r="BR10" s="71">
        <f t="shared" ca="1" si="1"/>
        <v>171</v>
      </c>
      <c r="BS10" s="71">
        <f t="shared" si="2"/>
        <v>11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30</v>
      </c>
    </row>
    <row r="11" spans="1:79" ht="15" customHeight="1" x14ac:dyDescent="0.25">
      <c r="A11" s="276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9</v>
      </c>
      <c r="N11" s="83" t="s">
        <v>238</v>
      </c>
      <c r="O11" s="80">
        <v>9</v>
      </c>
      <c r="P11" s="81" t="s">
        <v>238</v>
      </c>
      <c r="Q11" s="82">
        <v>9</v>
      </c>
      <c r="R11" s="83" t="s">
        <v>238</v>
      </c>
      <c r="S11" s="84">
        <v>9</v>
      </c>
      <c r="T11" s="85" t="s">
        <v>238</v>
      </c>
      <c r="U11" s="78">
        <v>0</v>
      </c>
      <c r="V11" s="79" t="s">
        <v>34</v>
      </c>
      <c r="W11" s="78">
        <v>0</v>
      </c>
      <c r="X11" s="79" t="s">
        <v>34</v>
      </c>
      <c r="Y11" s="78">
        <v>0</v>
      </c>
      <c r="Z11" s="79" t="s">
        <v>34</v>
      </c>
      <c r="AA11" s="80">
        <v>9</v>
      </c>
      <c r="AB11" s="81" t="s">
        <v>238</v>
      </c>
      <c r="AC11" s="82">
        <v>9</v>
      </c>
      <c r="AD11" s="83" t="s">
        <v>238</v>
      </c>
      <c r="AE11" s="82">
        <v>9</v>
      </c>
      <c r="AF11" s="83" t="s">
        <v>238</v>
      </c>
      <c r="AG11" s="84">
        <v>9</v>
      </c>
      <c r="AH11" s="85" t="s">
        <v>238</v>
      </c>
      <c r="AI11" s="84">
        <v>9</v>
      </c>
      <c r="AJ11" s="85" t="s">
        <v>238</v>
      </c>
      <c r="AK11" s="78">
        <v>0</v>
      </c>
      <c r="AL11" s="79" t="s">
        <v>34</v>
      </c>
      <c r="AM11" s="78">
        <v>0</v>
      </c>
      <c r="AN11" s="79" t="s">
        <v>34</v>
      </c>
      <c r="AO11" s="80">
        <v>9</v>
      </c>
      <c r="AP11" s="81" t="s">
        <v>238</v>
      </c>
      <c r="AQ11" s="82">
        <v>9</v>
      </c>
      <c r="AR11" s="83" t="s">
        <v>238</v>
      </c>
      <c r="AS11" s="80">
        <v>9</v>
      </c>
      <c r="AT11" s="81" t="s">
        <v>238</v>
      </c>
      <c r="AU11" s="84">
        <v>9</v>
      </c>
      <c r="AV11" s="85" t="s">
        <v>238</v>
      </c>
      <c r="AW11" s="82">
        <v>9</v>
      </c>
      <c r="AX11" s="83" t="s">
        <v>238</v>
      </c>
      <c r="AY11" s="78">
        <v>0</v>
      </c>
      <c r="AZ11" s="79" t="s">
        <v>34</v>
      </c>
      <c r="BA11" s="78">
        <v>0</v>
      </c>
      <c r="BB11" s="79" t="s">
        <v>34</v>
      </c>
      <c r="BC11" s="80">
        <v>9</v>
      </c>
      <c r="BD11" s="81" t="s">
        <v>238</v>
      </c>
      <c r="BE11" s="82">
        <v>9</v>
      </c>
      <c r="BF11" s="83" t="s">
        <v>238</v>
      </c>
      <c r="BG11" s="82">
        <v>9</v>
      </c>
      <c r="BH11" s="83" t="s">
        <v>238</v>
      </c>
      <c r="BI11" s="84">
        <v>9</v>
      </c>
      <c r="BJ11" s="85" t="s">
        <v>238</v>
      </c>
      <c r="BK11" s="132">
        <v>9</v>
      </c>
      <c r="BL11" s="133" t="s">
        <v>238</v>
      </c>
      <c r="BM11" s="78">
        <v>0</v>
      </c>
      <c r="BN11" s="79" t="s">
        <v>34</v>
      </c>
      <c r="BO11" s="78">
        <v>0</v>
      </c>
      <c r="BP11" s="79" t="s">
        <v>34</v>
      </c>
      <c r="BQ11" s="70">
        <f t="shared" si="0"/>
        <v>19</v>
      </c>
      <c r="BR11" s="71">
        <f t="shared" ca="1" si="1"/>
        <v>171</v>
      </c>
      <c r="BS11" s="71">
        <f t="shared" si="2"/>
        <v>11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30</v>
      </c>
    </row>
    <row r="12" spans="1:79" ht="15" customHeight="1" x14ac:dyDescent="0.25">
      <c r="A12" s="276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238</v>
      </c>
      <c r="O12" s="80">
        <v>9</v>
      </c>
      <c r="P12" s="81" t="s">
        <v>238</v>
      </c>
      <c r="Q12" s="82">
        <v>9</v>
      </c>
      <c r="R12" s="83" t="s">
        <v>238</v>
      </c>
      <c r="S12" s="84">
        <v>9</v>
      </c>
      <c r="T12" s="85" t="s">
        <v>238</v>
      </c>
      <c r="U12" s="78">
        <v>0</v>
      </c>
      <c r="V12" s="79" t="s">
        <v>34</v>
      </c>
      <c r="W12" s="78">
        <v>0</v>
      </c>
      <c r="X12" s="79" t="s">
        <v>34</v>
      </c>
      <c r="Y12" s="78">
        <v>0</v>
      </c>
      <c r="Z12" s="79" t="s">
        <v>34</v>
      </c>
      <c r="AA12" s="80">
        <v>9</v>
      </c>
      <c r="AB12" s="81" t="s">
        <v>238</v>
      </c>
      <c r="AC12" s="82">
        <v>9</v>
      </c>
      <c r="AD12" s="83" t="s">
        <v>238</v>
      </c>
      <c r="AE12" s="82">
        <v>9</v>
      </c>
      <c r="AF12" s="83" t="s">
        <v>238</v>
      </c>
      <c r="AG12" s="84">
        <v>9</v>
      </c>
      <c r="AH12" s="85" t="s">
        <v>238</v>
      </c>
      <c r="AI12" s="84">
        <v>9</v>
      </c>
      <c r="AJ12" s="85" t="s">
        <v>238</v>
      </c>
      <c r="AK12" s="78">
        <v>0</v>
      </c>
      <c r="AL12" s="79" t="s">
        <v>34</v>
      </c>
      <c r="AM12" s="78">
        <v>0</v>
      </c>
      <c r="AN12" s="79" t="s">
        <v>34</v>
      </c>
      <c r="AO12" s="80">
        <v>9</v>
      </c>
      <c r="AP12" s="81" t="s">
        <v>238</v>
      </c>
      <c r="AQ12" s="82">
        <v>9</v>
      </c>
      <c r="AR12" s="83" t="s">
        <v>238</v>
      </c>
      <c r="AS12" s="80">
        <v>9</v>
      </c>
      <c r="AT12" s="81" t="s">
        <v>238</v>
      </c>
      <c r="AU12" s="84">
        <v>9</v>
      </c>
      <c r="AV12" s="85" t="s">
        <v>238</v>
      </c>
      <c r="AW12" s="82">
        <v>9</v>
      </c>
      <c r="AX12" s="83" t="s">
        <v>238</v>
      </c>
      <c r="AY12" s="78">
        <v>0</v>
      </c>
      <c r="AZ12" s="79" t="s">
        <v>34</v>
      </c>
      <c r="BA12" s="78">
        <v>0</v>
      </c>
      <c r="BB12" s="79" t="s">
        <v>34</v>
      </c>
      <c r="BC12" s="80">
        <v>9</v>
      </c>
      <c r="BD12" s="81" t="s">
        <v>238</v>
      </c>
      <c r="BE12" s="82">
        <v>9</v>
      </c>
      <c r="BF12" s="83" t="s">
        <v>238</v>
      </c>
      <c r="BG12" s="82">
        <v>9</v>
      </c>
      <c r="BH12" s="83" t="s">
        <v>238</v>
      </c>
      <c r="BI12" s="84">
        <v>9</v>
      </c>
      <c r="BJ12" s="85" t="s">
        <v>238</v>
      </c>
      <c r="BK12" s="132">
        <v>9</v>
      </c>
      <c r="BL12" s="133" t="s">
        <v>238</v>
      </c>
      <c r="BM12" s="78">
        <v>0</v>
      </c>
      <c r="BN12" s="79" t="s">
        <v>34</v>
      </c>
      <c r="BO12" s="78">
        <v>0</v>
      </c>
      <c r="BP12" s="79" t="s">
        <v>34</v>
      </c>
      <c r="BQ12" s="70">
        <f t="shared" si="0"/>
        <v>19</v>
      </c>
      <c r="BR12" s="71">
        <f t="shared" ca="1" si="1"/>
        <v>171</v>
      </c>
      <c r="BS12" s="71">
        <f t="shared" si="2"/>
        <v>11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30</v>
      </c>
    </row>
    <row r="13" spans="1:79" ht="15" customHeight="1" x14ac:dyDescent="0.25">
      <c r="A13" s="276"/>
      <c r="B13" s="73">
        <v>6</v>
      </c>
      <c r="C13" s="74" t="s">
        <v>236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238</v>
      </c>
      <c r="O13" s="80">
        <v>9</v>
      </c>
      <c r="P13" s="81" t="s">
        <v>238</v>
      </c>
      <c r="Q13" s="82">
        <v>9</v>
      </c>
      <c r="R13" s="83" t="s">
        <v>238</v>
      </c>
      <c r="S13" s="84">
        <v>9</v>
      </c>
      <c r="T13" s="85" t="s">
        <v>238</v>
      </c>
      <c r="U13" s="78">
        <v>0</v>
      </c>
      <c r="V13" s="79" t="s">
        <v>34</v>
      </c>
      <c r="W13" s="78">
        <v>0</v>
      </c>
      <c r="X13" s="79" t="s">
        <v>34</v>
      </c>
      <c r="Y13" s="78">
        <v>0</v>
      </c>
      <c r="Z13" s="79" t="s">
        <v>34</v>
      </c>
      <c r="AA13" s="80">
        <v>9</v>
      </c>
      <c r="AB13" s="81" t="s">
        <v>238</v>
      </c>
      <c r="AC13" s="82">
        <v>9</v>
      </c>
      <c r="AD13" s="83" t="s">
        <v>238</v>
      </c>
      <c r="AE13" s="82">
        <v>9</v>
      </c>
      <c r="AF13" s="83" t="s">
        <v>238</v>
      </c>
      <c r="AG13" s="84">
        <v>9</v>
      </c>
      <c r="AH13" s="85" t="s">
        <v>238</v>
      </c>
      <c r="AI13" s="84">
        <v>9</v>
      </c>
      <c r="AJ13" s="85" t="s">
        <v>238</v>
      </c>
      <c r="AK13" s="78">
        <v>0</v>
      </c>
      <c r="AL13" s="79" t="s">
        <v>34</v>
      </c>
      <c r="AM13" s="78">
        <v>0</v>
      </c>
      <c r="AN13" s="79" t="s">
        <v>34</v>
      </c>
      <c r="AO13" s="80">
        <v>9</v>
      </c>
      <c r="AP13" s="81" t="s">
        <v>238</v>
      </c>
      <c r="AQ13" s="82">
        <v>9</v>
      </c>
      <c r="AR13" s="83" t="s">
        <v>238</v>
      </c>
      <c r="AS13" s="80">
        <v>9</v>
      </c>
      <c r="AT13" s="81" t="s">
        <v>238</v>
      </c>
      <c r="AU13" s="84">
        <v>9</v>
      </c>
      <c r="AV13" s="85" t="s">
        <v>238</v>
      </c>
      <c r="AW13" s="82">
        <v>9</v>
      </c>
      <c r="AX13" s="83" t="s">
        <v>238</v>
      </c>
      <c r="AY13" s="78">
        <v>0</v>
      </c>
      <c r="AZ13" s="79" t="s">
        <v>34</v>
      </c>
      <c r="BA13" s="78">
        <v>0</v>
      </c>
      <c r="BB13" s="79" t="s">
        <v>34</v>
      </c>
      <c r="BC13" s="80">
        <v>9</v>
      </c>
      <c r="BD13" s="81" t="s">
        <v>238</v>
      </c>
      <c r="BE13" s="82">
        <v>9</v>
      </c>
      <c r="BF13" s="83" t="s">
        <v>238</v>
      </c>
      <c r="BG13" s="82">
        <v>9</v>
      </c>
      <c r="BH13" s="83" t="s">
        <v>238</v>
      </c>
      <c r="BI13" s="84">
        <v>9</v>
      </c>
      <c r="BJ13" s="85" t="s">
        <v>238</v>
      </c>
      <c r="BK13" s="132">
        <v>9</v>
      </c>
      <c r="BL13" s="133" t="s">
        <v>238</v>
      </c>
      <c r="BM13" s="78">
        <v>0</v>
      </c>
      <c r="BN13" s="79" t="s">
        <v>34</v>
      </c>
      <c r="BO13" s="78">
        <v>0</v>
      </c>
      <c r="BP13" s="79" t="s">
        <v>34</v>
      </c>
      <c r="BQ13" s="70">
        <f t="shared" si="0"/>
        <v>19</v>
      </c>
      <c r="BR13" s="71">
        <f t="shared" ca="1" si="1"/>
        <v>171</v>
      </c>
      <c r="BS13" s="71">
        <f t="shared" si="2"/>
        <v>11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30</v>
      </c>
    </row>
    <row r="14" spans="1:79" ht="15" customHeight="1" x14ac:dyDescent="0.25">
      <c r="A14" s="276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238</v>
      </c>
      <c r="O14" s="80">
        <v>9</v>
      </c>
      <c r="P14" s="81" t="s">
        <v>238</v>
      </c>
      <c r="Q14" s="82">
        <v>9</v>
      </c>
      <c r="R14" s="83" t="s">
        <v>238</v>
      </c>
      <c r="S14" s="84">
        <v>9</v>
      </c>
      <c r="T14" s="85" t="s">
        <v>238</v>
      </c>
      <c r="U14" s="78">
        <v>0</v>
      </c>
      <c r="V14" s="79" t="s">
        <v>34</v>
      </c>
      <c r="W14" s="78">
        <v>0</v>
      </c>
      <c r="X14" s="79" t="s">
        <v>34</v>
      </c>
      <c r="Y14" s="78">
        <v>0</v>
      </c>
      <c r="Z14" s="79" t="s">
        <v>34</v>
      </c>
      <c r="AA14" s="80">
        <v>0</v>
      </c>
      <c r="AB14" s="81" t="s">
        <v>40</v>
      </c>
      <c r="AC14" s="82">
        <v>9</v>
      </c>
      <c r="AD14" s="83" t="s">
        <v>238</v>
      </c>
      <c r="AE14" s="82">
        <v>9</v>
      </c>
      <c r="AF14" s="83" t="s">
        <v>238</v>
      </c>
      <c r="AG14" s="84">
        <v>9</v>
      </c>
      <c r="AH14" s="85" t="s">
        <v>238</v>
      </c>
      <c r="AI14" s="84">
        <v>9</v>
      </c>
      <c r="AJ14" s="85" t="s">
        <v>238</v>
      </c>
      <c r="AK14" s="78">
        <v>0</v>
      </c>
      <c r="AL14" s="79" t="s">
        <v>34</v>
      </c>
      <c r="AM14" s="78">
        <v>0</v>
      </c>
      <c r="AN14" s="79" t="s">
        <v>34</v>
      </c>
      <c r="AO14" s="80">
        <v>9</v>
      </c>
      <c r="AP14" s="81" t="s">
        <v>238</v>
      </c>
      <c r="AQ14" s="82">
        <v>9</v>
      </c>
      <c r="AR14" s="83" t="s">
        <v>238</v>
      </c>
      <c r="AS14" s="80">
        <v>9</v>
      </c>
      <c r="AT14" s="81" t="s">
        <v>238</v>
      </c>
      <c r="AU14" s="84">
        <v>9</v>
      </c>
      <c r="AV14" s="85" t="s">
        <v>238</v>
      </c>
      <c r="AW14" s="82">
        <v>9</v>
      </c>
      <c r="AX14" s="83" t="s">
        <v>238</v>
      </c>
      <c r="AY14" s="78">
        <v>0</v>
      </c>
      <c r="AZ14" s="79" t="s">
        <v>34</v>
      </c>
      <c r="BA14" s="78">
        <v>0</v>
      </c>
      <c r="BB14" s="79" t="s">
        <v>34</v>
      </c>
      <c r="BC14" s="80">
        <v>9</v>
      </c>
      <c r="BD14" s="81" t="s">
        <v>238</v>
      </c>
      <c r="BE14" s="82">
        <v>9</v>
      </c>
      <c r="BF14" s="83" t="s">
        <v>238</v>
      </c>
      <c r="BG14" s="82">
        <v>9</v>
      </c>
      <c r="BH14" s="83" t="s">
        <v>238</v>
      </c>
      <c r="BI14" s="84">
        <v>9</v>
      </c>
      <c r="BJ14" s="85" t="s">
        <v>238</v>
      </c>
      <c r="BK14" s="132">
        <v>9</v>
      </c>
      <c r="BL14" s="133" t="s">
        <v>238</v>
      </c>
      <c r="BM14" s="78">
        <v>0</v>
      </c>
      <c r="BN14" s="79" t="s">
        <v>34</v>
      </c>
      <c r="BO14" s="78">
        <v>0</v>
      </c>
      <c r="BP14" s="79" t="s">
        <v>34</v>
      </c>
      <c r="BQ14" s="70">
        <f t="shared" si="0"/>
        <v>18</v>
      </c>
      <c r="BR14" s="71">
        <f t="shared" ca="1" si="1"/>
        <v>162</v>
      </c>
      <c r="BS14" s="71">
        <f t="shared" si="2"/>
        <v>11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1</v>
      </c>
      <c r="BZ14" s="71">
        <f t="shared" si="9"/>
        <v>0</v>
      </c>
      <c r="CA14" s="72">
        <f t="shared" si="10"/>
        <v>29</v>
      </c>
    </row>
    <row r="15" spans="1:79" ht="15" customHeight="1" x14ac:dyDescent="0.25">
      <c r="A15" s="276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3" t="s">
        <v>253</v>
      </c>
      <c r="O15" s="80">
        <v>9</v>
      </c>
      <c r="P15" s="81" t="s">
        <v>238</v>
      </c>
      <c r="Q15" s="82">
        <v>9</v>
      </c>
      <c r="R15" s="83" t="s">
        <v>238</v>
      </c>
      <c r="S15" s="84">
        <v>9</v>
      </c>
      <c r="T15" s="85" t="s">
        <v>238</v>
      </c>
      <c r="U15" s="78">
        <v>0</v>
      </c>
      <c r="V15" s="79" t="s">
        <v>34</v>
      </c>
      <c r="W15" s="78">
        <v>0</v>
      </c>
      <c r="X15" s="79" t="s">
        <v>34</v>
      </c>
      <c r="Y15" s="78">
        <v>0</v>
      </c>
      <c r="Z15" s="79" t="s">
        <v>34</v>
      </c>
      <c r="AA15" s="80">
        <v>9</v>
      </c>
      <c r="AB15" s="81" t="s">
        <v>238</v>
      </c>
      <c r="AC15" s="82">
        <v>9</v>
      </c>
      <c r="AD15" s="83" t="s">
        <v>238</v>
      </c>
      <c r="AE15" s="82">
        <v>9</v>
      </c>
      <c r="AF15" s="83" t="s">
        <v>238</v>
      </c>
      <c r="AG15" s="84">
        <v>9</v>
      </c>
      <c r="AH15" s="85" t="s">
        <v>238</v>
      </c>
      <c r="AI15" s="84">
        <v>9</v>
      </c>
      <c r="AJ15" s="85" t="s">
        <v>238</v>
      </c>
      <c r="AK15" s="78">
        <v>0</v>
      </c>
      <c r="AL15" s="79" t="s">
        <v>34</v>
      </c>
      <c r="AM15" s="78">
        <v>0</v>
      </c>
      <c r="AN15" s="79" t="s">
        <v>34</v>
      </c>
      <c r="AO15" s="80">
        <v>9</v>
      </c>
      <c r="AP15" s="81" t="s">
        <v>238</v>
      </c>
      <c r="AQ15" s="82">
        <v>9</v>
      </c>
      <c r="AR15" s="83" t="s">
        <v>238</v>
      </c>
      <c r="AS15" s="80">
        <v>9</v>
      </c>
      <c r="AT15" s="81" t="s">
        <v>238</v>
      </c>
      <c r="AU15" s="84">
        <v>9</v>
      </c>
      <c r="AV15" s="85" t="s">
        <v>238</v>
      </c>
      <c r="AW15" s="82">
        <v>9</v>
      </c>
      <c r="AX15" s="83" t="s">
        <v>238</v>
      </c>
      <c r="AY15" s="78">
        <v>0</v>
      </c>
      <c r="AZ15" s="79" t="s">
        <v>34</v>
      </c>
      <c r="BA15" s="78">
        <v>0</v>
      </c>
      <c r="BB15" s="79" t="s">
        <v>34</v>
      </c>
      <c r="BC15" s="80">
        <v>9</v>
      </c>
      <c r="BD15" s="81" t="s">
        <v>238</v>
      </c>
      <c r="BE15" s="82">
        <v>9</v>
      </c>
      <c r="BF15" s="83" t="s">
        <v>238</v>
      </c>
      <c r="BG15" s="82">
        <v>9</v>
      </c>
      <c r="BH15" s="83" t="s">
        <v>238</v>
      </c>
      <c r="BI15" s="84">
        <v>9</v>
      </c>
      <c r="BJ15" s="85" t="s">
        <v>238</v>
      </c>
      <c r="BK15" s="132">
        <v>9</v>
      </c>
      <c r="BL15" s="133" t="s">
        <v>238</v>
      </c>
      <c r="BM15" s="78">
        <v>0</v>
      </c>
      <c r="BN15" s="79" t="s">
        <v>34</v>
      </c>
      <c r="BO15" s="78">
        <v>0</v>
      </c>
      <c r="BP15" s="79" t="s">
        <v>34</v>
      </c>
      <c r="BQ15" s="70">
        <f t="shared" si="0"/>
        <v>18</v>
      </c>
      <c r="BR15" s="71">
        <f t="shared" ca="1" si="1"/>
        <v>162</v>
      </c>
      <c r="BS15" s="71">
        <f t="shared" si="2"/>
        <v>12</v>
      </c>
      <c r="BT15" s="71">
        <f t="shared" si="3"/>
        <v>0</v>
      </c>
      <c r="BU15" s="71">
        <f t="shared" si="4"/>
        <v>1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30</v>
      </c>
    </row>
    <row r="16" spans="1:79" x14ac:dyDescent="0.25">
      <c r="A16" s="276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238</v>
      </c>
      <c r="O16" s="80">
        <v>9</v>
      </c>
      <c r="P16" s="81" t="s">
        <v>238</v>
      </c>
      <c r="Q16" s="82">
        <v>9</v>
      </c>
      <c r="R16" s="83" t="s">
        <v>238</v>
      </c>
      <c r="S16" s="84">
        <v>9</v>
      </c>
      <c r="T16" s="85" t="s">
        <v>238</v>
      </c>
      <c r="U16" s="78">
        <v>0</v>
      </c>
      <c r="V16" s="79" t="s">
        <v>34</v>
      </c>
      <c r="W16" s="78">
        <v>0</v>
      </c>
      <c r="X16" s="79" t="s">
        <v>34</v>
      </c>
      <c r="Y16" s="78">
        <v>0</v>
      </c>
      <c r="Z16" s="79" t="s">
        <v>34</v>
      </c>
      <c r="AA16" s="80">
        <v>9</v>
      </c>
      <c r="AB16" s="81" t="s">
        <v>238</v>
      </c>
      <c r="AC16" s="82">
        <v>9</v>
      </c>
      <c r="AD16" s="83" t="s">
        <v>238</v>
      </c>
      <c r="AE16" s="82">
        <v>9</v>
      </c>
      <c r="AF16" s="83" t="s">
        <v>238</v>
      </c>
      <c r="AG16" s="84">
        <v>9</v>
      </c>
      <c r="AH16" s="85" t="s">
        <v>238</v>
      </c>
      <c r="AI16" s="84">
        <v>0</v>
      </c>
      <c r="AJ16" s="85" t="s">
        <v>251</v>
      </c>
      <c r="AK16" s="78">
        <v>0</v>
      </c>
      <c r="AL16" s="79" t="s">
        <v>34</v>
      </c>
      <c r="AM16" s="78">
        <v>0</v>
      </c>
      <c r="AN16" s="79" t="s">
        <v>34</v>
      </c>
      <c r="AO16" s="80">
        <v>9</v>
      </c>
      <c r="AP16" s="81" t="s">
        <v>238</v>
      </c>
      <c r="AQ16" s="82">
        <v>9</v>
      </c>
      <c r="AR16" s="83" t="s">
        <v>238</v>
      </c>
      <c r="AS16" s="80">
        <v>9</v>
      </c>
      <c r="AT16" s="81" t="s">
        <v>238</v>
      </c>
      <c r="AU16" s="84">
        <v>9</v>
      </c>
      <c r="AV16" s="85" t="s">
        <v>238</v>
      </c>
      <c r="AW16" s="82">
        <v>0</v>
      </c>
      <c r="AX16" s="218" t="s">
        <v>237</v>
      </c>
      <c r="AY16" s="78">
        <v>0</v>
      </c>
      <c r="AZ16" s="79" t="s">
        <v>34</v>
      </c>
      <c r="BA16" s="78">
        <v>0</v>
      </c>
      <c r="BB16" s="79" t="s">
        <v>34</v>
      </c>
      <c r="BC16" s="80">
        <v>9</v>
      </c>
      <c r="BD16" s="81" t="s">
        <v>238</v>
      </c>
      <c r="BE16" s="82">
        <v>9</v>
      </c>
      <c r="BF16" s="83" t="s">
        <v>238</v>
      </c>
      <c r="BG16" s="82">
        <v>9</v>
      </c>
      <c r="BH16" s="83" t="s">
        <v>238</v>
      </c>
      <c r="BI16" s="84">
        <v>9</v>
      </c>
      <c r="BJ16" s="85" t="s">
        <v>238</v>
      </c>
      <c r="BK16" s="132">
        <v>9</v>
      </c>
      <c r="BL16" s="133" t="s">
        <v>238</v>
      </c>
      <c r="BM16" s="78">
        <v>0</v>
      </c>
      <c r="BN16" s="79" t="s">
        <v>34</v>
      </c>
      <c r="BO16" s="78">
        <v>0</v>
      </c>
      <c r="BP16" s="79" t="s">
        <v>34</v>
      </c>
      <c r="BQ16" s="70">
        <f t="shared" si="0"/>
        <v>17</v>
      </c>
      <c r="BR16" s="71">
        <f t="shared" ca="1" si="1"/>
        <v>153</v>
      </c>
      <c r="BS16" s="71">
        <f t="shared" si="2"/>
        <v>12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1</v>
      </c>
      <c r="BX16" s="71">
        <f t="shared" si="7"/>
        <v>0</v>
      </c>
      <c r="BY16" s="71">
        <f t="shared" si="8"/>
        <v>0</v>
      </c>
      <c r="BZ16" s="71">
        <f t="shared" si="9"/>
        <v>1</v>
      </c>
      <c r="CA16" s="72">
        <f t="shared" si="10"/>
        <v>28</v>
      </c>
    </row>
    <row r="17" spans="1:79" ht="15" customHeight="1" x14ac:dyDescent="0.25">
      <c r="A17" s="276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32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238</v>
      </c>
      <c r="O17" s="80">
        <v>0</v>
      </c>
      <c r="P17" s="81" t="s">
        <v>253</v>
      </c>
      <c r="Q17" s="82">
        <v>9</v>
      </c>
      <c r="R17" s="83" t="s">
        <v>238</v>
      </c>
      <c r="S17" s="84">
        <v>9</v>
      </c>
      <c r="T17" s="85" t="s">
        <v>238</v>
      </c>
      <c r="U17" s="78">
        <v>0</v>
      </c>
      <c r="V17" s="79" t="s">
        <v>34</v>
      </c>
      <c r="W17" s="78">
        <v>0</v>
      </c>
      <c r="X17" s="79" t="s">
        <v>34</v>
      </c>
      <c r="Y17" s="78">
        <v>0</v>
      </c>
      <c r="Z17" s="79" t="s">
        <v>34</v>
      </c>
      <c r="AA17" s="80">
        <v>9</v>
      </c>
      <c r="AB17" s="81" t="s">
        <v>238</v>
      </c>
      <c r="AC17" s="82">
        <v>9</v>
      </c>
      <c r="AD17" s="83" t="s">
        <v>238</v>
      </c>
      <c r="AE17" s="82">
        <v>0</v>
      </c>
      <c r="AF17" s="85" t="s">
        <v>251</v>
      </c>
      <c r="AG17" s="84">
        <v>9</v>
      </c>
      <c r="AH17" s="85" t="s">
        <v>238</v>
      </c>
      <c r="AI17" s="84">
        <v>9</v>
      </c>
      <c r="AJ17" s="85" t="s">
        <v>238</v>
      </c>
      <c r="AK17" s="78">
        <v>0</v>
      </c>
      <c r="AL17" s="79" t="s">
        <v>34</v>
      </c>
      <c r="AM17" s="78">
        <v>0</v>
      </c>
      <c r="AN17" s="79" t="s">
        <v>34</v>
      </c>
      <c r="AO17" s="80">
        <v>9</v>
      </c>
      <c r="AP17" s="81" t="s">
        <v>238</v>
      </c>
      <c r="AQ17" s="82">
        <v>9</v>
      </c>
      <c r="AR17" s="83" t="s">
        <v>238</v>
      </c>
      <c r="AS17" s="80">
        <v>9</v>
      </c>
      <c r="AT17" s="81" t="s">
        <v>238</v>
      </c>
      <c r="AU17" s="84">
        <v>9</v>
      </c>
      <c r="AV17" s="85" t="s">
        <v>238</v>
      </c>
      <c r="AW17" s="82">
        <v>9</v>
      </c>
      <c r="AX17" s="83" t="s">
        <v>238</v>
      </c>
      <c r="AY17" s="78">
        <v>0</v>
      </c>
      <c r="AZ17" s="79" t="s">
        <v>34</v>
      </c>
      <c r="BA17" s="78">
        <v>0</v>
      </c>
      <c r="BB17" s="79" t="s">
        <v>34</v>
      </c>
      <c r="BC17" s="80">
        <v>9</v>
      </c>
      <c r="BD17" s="81" t="s">
        <v>238</v>
      </c>
      <c r="BE17" s="82">
        <v>9</v>
      </c>
      <c r="BF17" s="83" t="s">
        <v>238</v>
      </c>
      <c r="BG17" s="82">
        <v>9</v>
      </c>
      <c r="BH17" s="83" t="s">
        <v>238</v>
      </c>
      <c r="BI17" s="84">
        <v>9</v>
      </c>
      <c r="BJ17" s="85" t="s">
        <v>238</v>
      </c>
      <c r="BK17" s="132">
        <v>9</v>
      </c>
      <c r="BL17" s="133" t="s">
        <v>238</v>
      </c>
      <c r="BM17" s="78">
        <v>0</v>
      </c>
      <c r="BN17" s="79" t="s">
        <v>34</v>
      </c>
      <c r="BO17" s="78">
        <v>0</v>
      </c>
      <c r="BP17" s="79" t="s">
        <v>34</v>
      </c>
      <c r="BQ17" s="70">
        <f t="shared" si="0"/>
        <v>17</v>
      </c>
      <c r="BR17" s="71">
        <f t="shared" ca="1" si="1"/>
        <v>153</v>
      </c>
      <c r="BS17" s="71">
        <f t="shared" si="2"/>
        <v>13</v>
      </c>
      <c r="BT17" s="71">
        <f t="shared" si="3"/>
        <v>0</v>
      </c>
      <c r="BU17" s="71">
        <f t="shared" si="4"/>
        <v>1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1</v>
      </c>
      <c r="CA17" s="72">
        <f t="shared" si="10"/>
        <v>29</v>
      </c>
    </row>
    <row r="18" spans="1:79" ht="17.25" customHeight="1" x14ac:dyDescent="0.25">
      <c r="A18" s="276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238</v>
      </c>
      <c r="O18" s="80">
        <v>9</v>
      </c>
      <c r="P18" s="81" t="s">
        <v>238</v>
      </c>
      <c r="Q18" s="82">
        <v>9</v>
      </c>
      <c r="R18" s="83" t="s">
        <v>238</v>
      </c>
      <c r="S18" s="84">
        <v>9</v>
      </c>
      <c r="T18" s="85" t="s">
        <v>238</v>
      </c>
      <c r="U18" s="78">
        <v>0</v>
      </c>
      <c r="V18" s="79" t="s">
        <v>34</v>
      </c>
      <c r="W18" s="78">
        <v>0</v>
      </c>
      <c r="X18" s="79" t="s">
        <v>34</v>
      </c>
      <c r="Y18" s="78">
        <v>0</v>
      </c>
      <c r="Z18" s="79" t="s">
        <v>34</v>
      </c>
      <c r="AA18" s="80">
        <v>9</v>
      </c>
      <c r="AB18" s="81" t="s">
        <v>238</v>
      </c>
      <c r="AC18" s="82">
        <v>9</v>
      </c>
      <c r="AD18" s="83" t="s">
        <v>238</v>
      </c>
      <c r="AE18" s="82">
        <v>9</v>
      </c>
      <c r="AF18" s="83" t="s">
        <v>238</v>
      </c>
      <c r="AG18" s="84">
        <v>9</v>
      </c>
      <c r="AH18" s="85" t="s">
        <v>238</v>
      </c>
      <c r="AI18" s="84">
        <v>9</v>
      </c>
      <c r="AJ18" s="85" t="s">
        <v>238</v>
      </c>
      <c r="AK18" s="78">
        <v>0</v>
      </c>
      <c r="AL18" s="79" t="s">
        <v>34</v>
      </c>
      <c r="AM18" s="78">
        <v>0</v>
      </c>
      <c r="AN18" s="79" t="s">
        <v>34</v>
      </c>
      <c r="AO18" s="80">
        <v>9</v>
      </c>
      <c r="AP18" s="81" t="s">
        <v>238</v>
      </c>
      <c r="AQ18" s="82">
        <v>9</v>
      </c>
      <c r="AR18" s="83" t="s">
        <v>238</v>
      </c>
      <c r="AS18" s="80">
        <v>9</v>
      </c>
      <c r="AT18" s="81" t="s">
        <v>238</v>
      </c>
      <c r="AU18" s="84">
        <v>9</v>
      </c>
      <c r="AV18" s="85" t="s">
        <v>238</v>
      </c>
      <c r="AW18" s="82">
        <v>9</v>
      </c>
      <c r="AX18" s="83" t="s">
        <v>238</v>
      </c>
      <c r="AY18" s="78">
        <v>0</v>
      </c>
      <c r="AZ18" s="79" t="s">
        <v>34</v>
      </c>
      <c r="BA18" s="78">
        <v>0</v>
      </c>
      <c r="BB18" s="79" t="s">
        <v>34</v>
      </c>
      <c r="BC18" s="80">
        <v>9</v>
      </c>
      <c r="BD18" s="81" t="s">
        <v>238</v>
      </c>
      <c r="BE18" s="82">
        <v>9</v>
      </c>
      <c r="BF18" s="83" t="s">
        <v>238</v>
      </c>
      <c r="BG18" s="82">
        <v>9</v>
      </c>
      <c r="BH18" s="83" t="s">
        <v>238</v>
      </c>
      <c r="BI18" s="84">
        <v>9</v>
      </c>
      <c r="BJ18" s="85" t="s">
        <v>238</v>
      </c>
      <c r="BK18" s="132">
        <v>9</v>
      </c>
      <c r="BL18" s="133" t="s">
        <v>238</v>
      </c>
      <c r="BM18" s="78">
        <v>0</v>
      </c>
      <c r="BN18" s="79" t="s">
        <v>34</v>
      </c>
      <c r="BO18" s="78">
        <v>0</v>
      </c>
      <c r="BP18" s="79" t="s">
        <v>34</v>
      </c>
      <c r="BQ18" s="70">
        <f t="shared" si="0"/>
        <v>19</v>
      </c>
      <c r="BR18" s="71">
        <f t="shared" ca="1" si="1"/>
        <v>171</v>
      </c>
      <c r="BS18" s="71">
        <f t="shared" si="2"/>
        <v>11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30</v>
      </c>
    </row>
    <row r="19" spans="1:79" ht="15" customHeight="1" x14ac:dyDescent="0.25">
      <c r="A19" s="276"/>
      <c r="B19" s="73">
        <v>12</v>
      </c>
      <c r="C19" s="74" t="s">
        <v>84</v>
      </c>
      <c r="D19" s="75" t="s">
        <v>42</v>
      </c>
      <c r="E19" s="75" t="s">
        <v>85</v>
      </c>
      <c r="F19" s="76" t="s">
        <v>86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3" t="s">
        <v>238</v>
      </c>
      <c r="O19" s="80">
        <v>9</v>
      </c>
      <c r="P19" s="81" t="s">
        <v>238</v>
      </c>
      <c r="Q19" s="82">
        <v>9</v>
      </c>
      <c r="R19" s="83" t="s">
        <v>238</v>
      </c>
      <c r="S19" s="84">
        <v>9</v>
      </c>
      <c r="T19" s="85" t="s">
        <v>238</v>
      </c>
      <c r="U19" s="78">
        <v>0</v>
      </c>
      <c r="V19" s="79" t="s">
        <v>34</v>
      </c>
      <c r="W19" s="78">
        <v>0</v>
      </c>
      <c r="X19" s="79" t="s">
        <v>34</v>
      </c>
      <c r="Y19" s="78">
        <v>0</v>
      </c>
      <c r="Z19" s="79" t="s">
        <v>34</v>
      </c>
      <c r="AA19" s="80">
        <v>9</v>
      </c>
      <c r="AB19" s="81" t="s">
        <v>238</v>
      </c>
      <c r="AC19" s="82">
        <v>9</v>
      </c>
      <c r="AD19" s="83" t="s">
        <v>238</v>
      </c>
      <c r="AE19" s="82">
        <v>9</v>
      </c>
      <c r="AF19" s="83" t="s">
        <v>238</v>
      </c>
      <c r="AG19" s="84">
        <v>9</v>
      </c>
      <c r="AH19" s="85" t="s">
        <v>238</v>
      </c>
      <c r="AI19" s="84">
        <v>9</v>
      </c>
      <c r="AJ19" s="85" t="s">
        <v>238</v>
      </c>
      <c r="AK19" s="78">
        <v>0</v>
      </c>
      <c r="AL19" s="79" t="s">
        <v>34</v>
      </c>
      <c r="AM19" s="78">
        <v>0</v>
      </c>
      <c r="AN19" s="79" t="s">
        <v>34</v>
      </c>
      <c r="AO19" s="80">
        <v>9</v>
      </c>
      <c r="AP19" s="81" t="s">
        <v>238</v>
      </c>
      <c r="AQ19" s="82">
        <v>9</v>
      </c>
      <c r="AR19" s="83" t="s">
        <v>238</v>
      </c>
      <c r="AS19" s="80">
        <v>9</v>
      </c>
      <c r="AT19" s="81" t="s">
        <v>238</v>
      </c>
      <c r="AU19" s="84">
        <v>9</v>
      </c>
      <c r="AV19" s="85" t="s">
        <v>238</v>
      </c>
      <c r="AW19" s="82">
        <v>9</v>
      </c>
      <c r="AX19" s="83" t="s">
        <v>238</v>
      </c>
      <c r="AY19" s="78">
        <v>0</v>
      </c>
      <c r="AZ19" s="79" t="s">
        <v>34</v>
      </c>
      <c r="BA19" s="78">
        <v>0</v>
      </c>
      <c r="BB19" s="79" t="s">
        <v>34</v>
      </c>
      <c r="BC19" s="80">
        <v>0</v>
      </c>
      <c r="BD19" s="81" t="s">
        <v>251</v>
      </c>
      <c r="BE19" s="82">
        <v>9</v>
      </c>
      <c r="BF19" s="83" t="s">
        <v>238</v>
      </c>
      <c r="BG19" s="82">
        <v>9</v>
      </c>
      <c r="BH19" s="83" t="s">
        <v>238</v>
      </c>
      <c r="BI19" s="84">
        <v>9</v>
      </c>
      <c r="BJ19" s="85" t="s">
        <v>238</v>
      </c>
      <c r="BK19" s="132">
        <v>9</v>
      </c>
      <c r="BL19" s="133" t="s">
        <v>238</v>
      </c>
      <c r="BM19" s="78">
        <v>0</v>
      </c>
      <c r="BN19" s="79" t="s">
        <v>34</v>
      </c>
      <c r="BO19" s="78">
        <v>0</v>
      </c>
      <c r="BP19" s="79" t="s">
        <v>34</v>
      </c>
      <c r="BQ19" s="70">
        <f t="shared" si="0"/>
        <v>18</v>
      </c>
      <c r="BR19" s="71">
        <f t="shared" ca="1" si="1"/>
        <v>162</v>
      </c>
      <c r="BS19" s="71">
        <f t="shared" si="2"/>
        <v>12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29</v>
      </c>
    </row>
    <row r="20" spans="1:79" ht="15" customHeight="1" x14ac:dyDescent="0.25">
      <c r="A20" s="276"/>
      <c r="B20" s="73">
        <v>13</v>
      </c>
      <c r="C20" s="74" t="s">
        <v>87</v>
      </c>
      <c r="D20" s="75" t="s">
        <v>88</v>
      </c>
      <c r="E20" s="75" t="s">
        <v>89</v>
      </c>
      <c r="F20" s="76" t="s">
        <v>57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0</v>
      </c>
      <c r="N20" s="83" t="s">
        <v>251</v>
      </c>
      <c r="O20" s="80">
        <v>9</v>
      </c>
      <c r="P20" s="81" t="s">
        <v>238</v>
      </c>
      <c r="Q20" s="82">
        <v>0</v>
      </c>
      <c r="R20" s="83" t="s">
        <v>237</v>
      </c>
      <c r="S20" s="84">
        <v>0</v>
      </c>
      <c r="T20" s="85" t="s">
        <v>237</v>
      </c>
      <c r="U20" s="78">
        <v>0</v>
      </c>
      <c r="V20" s="79" t="s">
        <v>34</v>
      </c>
      <c r="W20" s="78">
        <v>0</v>
      </c>
      <c r="X20" s="79" t="s">
        <v>34</v>
      </c>
      <c r="Y20" s="78">
        <v>0</v>
      </c>
      <c r="Z20" s="79" t="s">
        <v>34</v>
      </c>
      <c r="AA20" s="80">
        <v>9</v>
      </c>
      <c r="AB20" s="81" t="s">
        <v>238</v>
      </c>
      <c r="AC20" s="82">
        <v>9</v>
      </c>
      <c r="AD20" s="83" t="s">
        <v>238</v>
      </c>
      <c r="AE20" s="82">
        <v>9</v>
      </c>
      <c r="AF20" s="83" t="s">
        <v>238</v>
      </c>
      <c r="AG20" s="84">
        <v>9</v>
      </c>
      <c r="AH20" s="85" t="s">
        <v>238</v>
      </c>
      <c r="AI20" s="84">
        <v>9</v>
      </c>
      <c r="AJ20" s="85" t="s">
        <v>238</v>
      </c>
      <c r="AK20" s="78">
        <v>0</v>
      </c>
      <c r="AL20" s="79" t="s">
        <v>34</v>
      </c>
      <c r="AM20" s="78">
        <v>0</v>
      </c>
      <c r="AN20" s="79" t="s">
        <v>34</v>
      </c>
      <c r="AO20" s="80">
        <v>9</v>
      </c>
      <c r="AP20" s="81" t="s">
        <v>238</v>
      </c>
      <c r="AQ20" s="82">
        <v>9</v>
      </c>
      <c r="AR20" s="83" t="s">
        <v>238</v>
      </c>
      <c r="AS20" s="80">
        <v>9</v>
      </c>
      <c r="AT20" s="81" t="s">
        <v>238</v>
      </c>
      <c r="AU20" s="84">
        <v>9</v>
      </c>
      <c r="AV20" s="85" t="s">
        <v>238</v>
      </c>
      <c r="AW20" s="82">
        <v>9</v>
      </c>
      <c r="AX20" s="83" t="s">
        <v>238</v>
      </c>
      <c r="AY20" s="78">
        <v>0</v>
      </c>
      <c r="AZ20" s="79" t="s">
        <v>34</v>
      </c>
      <c r="BA20" s="78">
        <v>0</v>
      </c>
      <c r="BB20" s="79" t="s">
        <v>34</v>
      </c>
      <c r="BC20" s="80">
        <v>9</v>
      </c>
      <c r="BD20" s="81" t="s">
        <v>238</v>
      </c>
      <c r="BE20" s="82">
        <v>9</v>
      </c>
      <c r="BF20" s="83" t="s">
        <v>238</v>
      </c>
      <c r="BG20" s="80">
        <v>0</v>
      </c>
      <c r="BH20" s="81" t="s">
        <v>251</v>
      </c>
      <c r="BI20" s="84">
        <v>9</v>
      </c>
      <c r="BJ20" s="85" t="s">
        <v>238</v>
      </c>
      <c r="BK20" s="132">
        <v>9</v>
      </c>
      <c r="BL20" s="133" t="s">
        <v>238</v>
      </c>
      <c r="BM20" s="78">
        <v>0</v>
      </c>
      <c r="BN20" s="79" t="s">
        <v>34</v>
      </c>
      <c r="BO20" s="78">
        <v>0</v>
      </c>
      <c r="BP20" s="79" t="s">
        <v>34</v>
      </c>
      <c r="BQ20" s="70">
        <f t="shared" si="0"/>
        <v>15</v>
      </c>
      <c r="BR20" s="71">
        <f t="shared" ca="1" si="1"/>
        <v>135</v>
      </c>
      <c r="BS20" s="71">
        <f t="shared" si="2"/>
        <v>13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2</v>
      </c>
      <c r="BX20" s="71">
        <f t="shared" si="7"/>
        <v>0</v>
      </c>
      <c r="BY20" s="71">
        <f t="shared" si="8"/>
        <v>0</v>
      </c>
      <c r="BZ20" s="71">
        <f t="shared" si="9"/>
        <v>2</v>
      </c>
      <c r="CA20" s="72">
        <f t="shared" si="10"/>
        <v>26</v>
      </c>
    </row>
    <row r="21" spans="1:79" ht="15" customHeight="1" x14ac:dyDescent="0.25">
      <c r="A21" s="276"/>
      <c r="B21" s="73">
        <v>14</v>
      </c>
      <c r="C21" s="74" t="s">
        <v>90</v>
      </c>
      <c r="D21" s="75" t="s">
        <v>91</v>
      </c>
      <c r="E21" s="75" t="s">
        <v>92</v>
      </c>
      <c r="F21" s="76" t="s">
        <v>93</v>
      </c>
      <c r="G21" s="57" t="s">
        <v>32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238</v>
      </c>
      <c r="O21" s="80">
        <v>9</v>
      </c>
      <c r="P21" s="81" t="s">
        <v>238</v>
      </c>
      <c r="Q21" s="82">
        <v>9</v>
      </c>
      <c r="R21" s="83" t="s">
        <v>238</v>
      </c>
      <c r="S21" s="84">
        <v>9</v>
      </c>
      <c r="T21" s="85" t="s">
        <v>238</v>
      </c>
      <c r="U21" s="78">
        <v>0</v>
      </c>
      <c r="V21" s="79" t="s">
        <v>34</v>
      </c>
      <c r="W21" s="78">
        <v>0</v>
      </c>
      <c r="X21" s="79" t="s">
        <v>34</v>
      </c>
      <c r="Y21" s="78">
        <v>0</v>
      </c>
      <c r="Z21" s="79" t="s">
        <v>34</v>
      </c>
      <c r="AA21" s="80">
        <v>9</v>
      </c>
      <c r="AB21" s="81" t="s">
        <v>238</v>
      </c>
      <c r="AC21" s="82">
        <v>9</v>
      </c>
      <c r="AD21" s="83" t="s">
        <v>238</v>
      </c>
      <c r="AE21" s="82">
        <v>9</v>
      </c>
      <c r="AF21" s="83" t="s">
        <v>238</v>
      </c>
      <c r="AG21" s="84">
        <v>9</v>
      </c>
      <c r="AH21" s="85" t="s">
        <v>238</v>
      </c>
      <c r="AI21" s="84">
        <v>9</v>
      </c>
      <c r="AJ21" s="85" t="s">
        <v>238</v>
      </c>
      <c r="AK21" s="78">
        <v>0</v>
      </c>
      <c r="AL21" s="79" t="s">
        <v>34</v>
      </c>
      <c r="AM21" s="78">
        <v>0</v>
      </c>
      <c r="AN21" s="79" t="s">
        <v>34</v>
      </c>
      <c r="AO21" s="82">
        <v>0</v>
      </c>
      <c r="AP21" s="83" t="s">
        <v>251</v>
      </c>
      <c r="AQ21" s="82">
        <v>9</v>
      </c>
      <c r="AR21" s="83" t="s">
        <v>238</v>
      </c>
      <c r="AS21" s="80">
        <v>9</v>
      </c>
      <c r="AT21" s="81" t="s">
        <v>238</v>
      </c>
      <c r="AU21" s="84">
        <v>9</v>
      </c>
      <c r="AV21" s="85" t="s">
        <v>238</v>
      </c>
      <c r="AW21" s="82">
        <v>9</v>
      </c>
      <c r="AX21" s="83" t="s">
        <v>238</v>
      </c>
      <c r="AY21" s="78">
        <v>0</v>
      </c>
      <c r="AZ21" s="79" t="s">
        <v>34</v>
      </c>
      <c r="BA21" s="78">
        <v>0</v>
      </c>
      <c r="BB21" s="79" t="s">
        <v>34</v>
      </c>
      <c r="BC21" s="80">
        <v>9</v>
      </c>
      <c r="BD21" s="81" t="s">
        <v>238</v>
      </c>
      <c r="BE21" s="82">
        <v>9</v>
      </c>
      <c r="BF21" s="83" t="s">
        <v>238</v>
      </c>
      <c r="BG21" s="82">
        <v>9</v>
      </c>
      <c r="BH21" s="83" t="s">
        <v>238</v>
      </c>
      <c r="BI21" s="84">
        <v>9</v>
      </c>
      <c r="BJ21" s="85" t="s">
        <v>238</v>
      </c>
      <c r="BK21" s="132">
        <v>9</v>
      </c>
      <c r="BL21" s="133" t="s">
        <v>238</v>
      </c>
      <c r="BM21" s="78">
        <v>0</v>
      </c>
      <c r="BN21" s="79" t="s">
        <v>34</v>
      </c>
      <c r="BO21" s="78">
        <v>0</v>
      </c>
      <c r="BP21" s="79" t="s">
        <v>34</v>
      </c>
      <c r="BQ21" s="70">
        <f t="shared" si="0"/>
        <v>18</v>
      </c>
      <c r="BR21" s="71">
        <f t="shared" ca="1" si="1"/>
        <v>162</v>
      </c>
      <c r="BS21" s="71">
        <f t="shared" si="2"/>
        <v>12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29</v>
      </c>
    </row>
    <row r="22" spans="1:79" ht="15" customHeight="1" x14ac:dyDescent="0.25">
      <c r="A22" s="276"/>
      <c r="B22" s="73">
        <v>15</v>
      </c>
      <c r="C22" s="74" t="s">
        <v>96</v>
      </c>
      <c r="D22" s="75" t="s">
        <v>88</v>
      </c>
      <c r="E22" s="75" t="s">
        <v>97</v>
      </c>
      <c r="F22" s="76" t="s">
        <v>98</v>
      </c>
      <c r="G22" s="57" t="s">
        <v>99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238</v>
      </c>
      <c r="O22" s="80">
        <v>9</v>
      </c>
      <c r="P22" s="81" t="s">
        <v>238</v>
      </c>
      <c r="Q22" s="82">
        <v>9</v>
      </c>
      <c r="R22" s="83" t="s">
        <v>238</v>
      </c>
      <c r="S22" s="84">
        <v>9</v>
      </c>
      <c r="T22" s="85" t="s">
        <v>238</v>
      </c>
      <c r="U22" s="78">
        <v>0</v>
      </c>
      <c r="V22" s="79" t="s">
        <v>34</v>
      </c>
      <c r="W22" s="78">
        <v>0</v>
      </c>
      <c r="X22" s="79" t="s">
        <v>34</v>
      </c>
      <c r="Y22" s="78">
        <v>0</v>
      </c>
      <c r="Z22" s="79" t="s">
        <v>34</v>
      </c>
      <c r="AA22" s="80">
        <v>9</v>
      </c>
      <c r="AB22" s="81" t="s">
        <v>238</v>
      </c>
      <c r="AC22" s="82">
        <v>9</v>
      </c>
      <c r="AD22" s="83" t="s">
        <v>238</v>
      </c>
      <c r="AE22" s="82">
        <v>9</v>
      </c>
      <c r="AF22" s="83" t="s">
        <v>238</v>
      </c>
      <c r="AG22" s="84">
        <v>9</v>
      </c>
      <c r="AH22" s="85" t="s">
        <v>238</v>
      </c>
      <c r="AI22" s="84">
        <v>9</v>
      </c>
      <c r="AJ22" s="85" t="s">
        <v>238</v>
      </c>
      <c r="AK22" s="78">
        <v>0</v>
      </c>
      <c r="AL22" s="79" t="s">
        <v>34</v>
      </c>
      <c r="AM22" s="78">
        <v>0</v>
      </c>
      <c r="AN22" s="79" t="s">
        <v>34</v>
      </c>
      <c r="AO22" s="80">
        <v>9</v>
      </c>
      <c r="AP22" s="81" t="s">
        <v>238</v>
      </c>
      <c r="AQ22" s="82">
        <v>9</v>
      </c>
      <c r="AR22" s="83" t="s">
        <v>238</v>
      </c>
      <c r="AS22" s="80">
        <v>9</v>
      </c>
      <c r="AT22" s="81" t="s">
        <v>238</v>
      </c>
      <c r="AU22" s="84">
        <v>9</v>
      </c>
      <c r="AV22" s="85" t="s">
        <v>238</v>
      </c>
      <c r="AW22" s="82">
        <v>9</v>
      </c>
      <c r="AX22" s="83" t="s">
        <v>238</v>
      </c>
      <c r="AY22" s="78">
        <v>0</v>
      </c>
      <c r="AZ22" s="79" t="s">
        <v>34</v>
      </c>
      <c r="BA22" s="78">
        <v>0</v>
      </c>
      <c r="BB22" s="79" t="s">
        <v>34</v>
      </c>
      <c r="BC22" s="80">
        <v>9</v>
      </c>
      <c r="BD22" s="81" t="s">
        <v>238</v>
      </c>
      <c r="BE22" s="82">
        <v>9</v>
      </c>
      <c r="BF22" s="83" t="s">
        <v>238</v>
      </c>
      <c r="BG22" s="82">
        <v>9</v>
      </c>
      <c r="BH22" s="83" t="s">
        <v>238</v>
      </c>
      <c r="BI22" s="84">
        <v>9</v>
      </c>
      <c r="BJ22" s="85" t="s">
        <v>238</v>
      </c>
      <c r="BK22" s="132">
        <v>9</v>
      </c>
      <c r="BL22" s="133" t="s">
        <v>238</v>
      </c>
      <c r="BM22" s="78">
        <v>0</v>
      </c>
      <c r="BN22" s="79" t="s">
        <v>34</v>
      </c>
      <c r="BO22" s="78">
        <v>0</v>
      </c>
      <c r="BP22" s="79" t="s">
        <v>34</v>
      </c>
      <c r="BQ22" s="70">
        <f t="shared" si="0"/>
        <v>19</v>
      </c>
      <c r="BR22" s="71">
        <f t="shared" ca="1" si="1"/>
        <v>171</v>
      </c>
      <c r="BS22" s="71">
        <f t="shared" si="2"/>
        <v>11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30</v>
      </c>
    </row>
    <row r="23" spans="1:79" ht="15" customHeight="1" x14ac:dyDescent="0.25">
      <c r="A23" s="276"/>
      <c r="B23" s="73">
        <v>16</v>
      </c>
      <c r="C23" s="74" t="s">
        <v>100</v>
      </c>
      <c r="D23" s="75" t="s">
        <v>101</v>
      </c>
      <c r="E23" s="75" t="s">
        <v>102</v>
      </c>
      <c r="F23" s="76" t="s">
        <v>103</v>
      </c>
      <c r="G23" s="57" t="s">
        <v>39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3" t="s">
        <v>238</v>
      </c>
      <c r="O23" s="80">
        <v>9</v>
      </c>
      <c r="P23" s="81" t="s">
        <v>238</v>
      </c>
      <c r="Q23" s="82">
        <v>9</v>
      </c>
      <c r="R23" s="83" t="s">
        <v>238</v>
      </c>
      <c r="S23" s="84">
        <v>0</v>
      </c>
      <c r="T23" s="85" t="s">
        <v>251</v>
      </c>
      <c r="U23" s="78">
        <v>0</v>
      </c>
      <c r="V23" s="79" t="s">
        <v>34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238</v>
      </c>
      <c r="AC23" s="82">
        <v>9</v>
      </c>
      <c r="AD23" s="83" t="s">
        <v>238</v>
      </c>
      <c r="AE23" s="82">
        <v>9</v>
      </c>
      <c r="AF23" s="83" t="s">
        <v>238</v>
      </c>
      <c r="AG23" s="84">
        <v>9</v>
      </c>
      <c r="AH23" s="85" t="s">
        <v>238</v>
      </c>
      <c r="AI23" s="84">
        <v>9</v>
      </c>
      <c r="AJ23" s="85" t="s">
        <v>238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238</v>
      </c>
      <c r="AQ23" s="82">
        <v>9</v>
      </c>
      <c r="AR23" s="83" t="s">
        <v>238</v>
      </c>
      <c r="AS23" s="80">
        <v>9</v>
      </c>
      <c r="AT23" s="81" t="s">
        <v>238</v>
      </c>
      <c r="AU23" s="84">
        <v>9</v>
      </c>
      <c r="AV23" s="85" t="s">
        <v>238</v>
      </c>
      <c r="AW23" s="82">
        <v>9</v>
      </c>
      <c r="AX23" s="83" t="s">
        <v>238</v>
      </c>
      <c r="AY23" s="78">
        <v>0</v>
      </c>
      <c r="AZ23" s="79" t="s">
        <v>34</v>
      </c>
      <c r="BA23" s="78">
        <v>0</v>
      </c>
      <c r="BB23" s="79" t="s">
        <v>34</v>
      </c>
      <c r="BC23" s="80">
        <v>9</v>
      </c>
      <c r="BD23" s="81" t="s">
        <v>238</v>
      </c>
      <c r="BE23" s="82">
        <v>9</v>
      </c>
      <c r="BF23" s="83" t="s">
        <v>238</v>
      </c>
      <c r="BG23" s="82">
        <v>9</v>
      </c>
      <c r="BH23" s="83" t="s">
        <v>238</v>
      </c>
      <c r="BI23" s="84">
        <v>9</v>
      </c>
      <c r="BJ23" s="85" t="s">
        <v>238</v>
      </c>
      <c r="BK23" s="132">
        <v>9</v>
      </c>
      <c r="BL23" s="133" t="s">
        <v>238</v>
      </c>
      <c r="BM23" s="78">
        <v>0</v>
      </c>
      <c r="BN23" s="79" t="s">
        <v>34</v>
      </c>
      <c r="BO23" s="78">
        <v>0</v>
      </c>
      <c r="BP23" s="79" t="s">
        <v>34</v>
      </c>
      <c r="BQ23" s="70">
        <f t="shared" si="0"/>
        <v>18</v>
      </c>
      <c r="BR23" s="71">
        <f t="shared" ca="1" si="1"/>
        <v>162</v>
      </c>
      <c r="BS23" s="71">
        <f t="shared" si="2"/>
        <v>12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1</v>
      </c>
      <c r="CA23" s="72">
        <f t="shared" si="10"/>
        <v>29</v>
      </c>
    </row>
    <row r="24" spans="1:79" ht="15" customHeight="1" x14ac:dyDescent="0.25">
      <c r="A24" s="276"/>
      <c r="B24" s="73">
        <v>17</v>
      </c>
      <c r="C24" s="74" t="s">
        <v>104</v>
      </c>
      <c r="D24" s="75" t="s">
        <v>105</v>
      </c>
      <c r="E24" s="75" t="s">
        <v>106</v>
      </c>
      <c r="F24" s="76" t="s">
        <v>107</v>
      </c>
      <c r="G24" s="57" t="s">
        <v>49</v>
      </c>
      <c r="H24" s="77" t="s">
        <v>33</v>
      </c>
      <c r="I24" s="78">
        <v>0</v>
      </c>
      <c r="J24" s="79" t="s">
        <v>237</v>
      </c>
      <c r="K24" s="78">
        <v>0</v>
      </c>
      <c r="L24" s="79" t="s">
        <v>237</v>
      </c>
      <c r="M24" s="80">
        <v>0</v>
      </c>
      <c r="N24" s="81" t="s">
        <v>237</v>
      </c>
      <c r="O24" s="82">
        <v>0</v>
      </c>
      <c r="P24" s="83" t="s">
        <v>237</v>
      </c>
      <c r="Q24" s="82">
        <v>0</v>
      </c>
      <c r="R24" s="83" t="s">
        <v>237</v>
      </c>
      <c r="S24" s="84">
        <v>0</v>
      </c>
      <c r="T24" s="85" t="s">
        <v>237</v>
      </c>
      <c r="U24" s="198">
        <v>0</v>
      </c>
      <c r="V24" s="199" t="s">
        <v>237</v>
      </c>
      <c r="W24" s="78">
        <v>0</v>
      </c>
      <c r="X24" s="79" t="s">
        <v>237</v>
      </c>
      <c r="Y24" s="78">
        <v>0</v>
      </c>
      <c r="Z24" s="79" t="s">
        <v>237</v>
      </c>
      <c r="AA24" s="80">
        <v>0</v>
      </c>
      <c r="AB24" s="81" t="s">
        <v>237</v>
      </c>
      <c r="AC24" s="82">
        <v>0</v>
      </c>
      <c r="AD24" s="83" t="s">
        <v>237</v>
      </c>
      <c r="AE24" s="82">
        <v>0</v>
      </c>
      <c r="AF24" s="83" t="s">
        <v>237</v>
      </c>
      <c r="AG24" s="84">
        <v>0</v>
      </c>
      <c r="AH24" s="85" t="s">
        <v>237</v>
      </c>
      <c r="AI24" s="84">
        <v>0</v>
      </c>
      <c r="AJ24" s="85" t="s">
        <v>237</v>
      </c>
      <c r="AK24" s="78">
        <v>0</v>
      </c>
      <c r="AL24" s="79" t="s">
        <v>237</v>
      </c>
      <c r="AM24" s="78">
        <v>0</v>
      </c>
      <c r="AN24" s="79" t="s">
        <v>237</v>
      </c>
      <c r="AO24" s="80">
        <v>0</v>
      </c>
      <c r="AP24" s="81" t="s">
        <v>237</v>
      </c>
      <c r="AQ24" s="82">
        <v>0</v>
      </c>
      <c r="AR24" s="83" t="s">
        <v>237</v>
      </c>
      <c r="AS24" s="82">
        <v>0</v>
      </c>
      <c r="AT24" s="83" t="s">
        <v>237</v>
      </c>
      <c r="AU24" s="84">
        <v>0</v>
      </c>
      <c r="AV24" s="85" t="s">
        <v>237</v>
      </c>
      <c r="AW24" s="84">
        <v>0</v>
      </c>
      <c r="AX24" s="85" t="s">
        <v>237</v>
      </c>
      <c r="AY24" s="78">
        <v>0</v>
      </c>
      <c r="AZ24" s="79" t="s">
        <v>237</v>
      </c>
      <c r="BA24" s="78">
        <v>0</v>
      </c>
      <c r="BB24" s="79" t="s">
        <v>237</v>
      </c>
      <c r="BC24" s="80">
        <v>0</v>
      </c>
      <c r="BD24" s="81" t="s">
        <v>237</v>
      </c>
      <c r="BE24" s="82">
        <v>0</v>
      </c>
      <c r="BF24" s="83" t="s">
        <v>237</v>
      </c>
      <c r="BG24" s="82">
        <v>0</v>
      </c>
      <c r="BH24" s="83" t="s">
        <v>237</v>
      </c>
      <c r="BI24" s="84">
        <v>0</v>
      </c>
      <c r="BJ24" s="85" t="s">
        <v>237</v>
      </c>
      <c r="BK24" s="84">
        <v>0</v>
      </c>
      <c r="BL24" s="85" t="s">
        <v>237</v>
      </c>
      <c r="BM24" s="78">
        <v>0</v>
      </c>
      <c r="BN24" s="79" t="s">
        <v>237</v>
      </c>
      <c r="BO24" s="78">
        <v>0</v>
      </c>
      <c r="BP24" s="79" t="s">
        <v>237</v>
      </c>
      <c r="BQ24" s="70">
        <f t="shared" si="0"/>
        <v>0</v>
      </c>
      <c r="BR24" s="71">
        <f t="shared" ca="1" si="1"/>
        <v>0</v>
      </c>
      <c r="BS24" s="71">
        <f t="shared" si="2"/>
        <v>0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30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0</v>
      </c>
    </row>
    <row r="25" spans="1:79" ht="15" customHeight="1" x14ac:dyDescent="0.25">
      <c r="A25" s="276"/>
      <c r="B25" s="73">
        <v>18</v>
      </c>
      <c r="C25" s="74" t="s">
        <v>108</v>
      </c>
      <c r="D25" s="75" t="s">
        <v>109</v>
      </c>
      <c r="E25" s="75" t="s">
        <v>110</v>
      </c>
      <c r="F25" s="76" t="s">
        <v>111</v>
      </c>
      <c r="G25" s="57" t="s">
        <v>32</v>
      </c>
      <c r="H25" s="77" t="s">
        <v>33</v>
      </c>
      <c r="I25" s="78">
        <v>0</v>
      </c>
      <c r="J25" s="79" t="s">
        <v>237</v>
      </c>
      <c r="K25" s="78">
        <v>0</v>
      </c>
      <c r="L25" s="79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4">
        <v>0</v>
      </c>
      <c r="T25" s="85" t="s">
        <v>237</v>
      </c>
      <c r="U25" s="198">
        <v>0</v>
      </c>
      <c r="V25" s="199" t="s">
        <v>237</v>
      </c>
      <c r="W25" s="78">
        <v>0</v>
      </c>
      <c r="X25" s="79" t="s">
        <v>237</v>
      </c>
      <c r="Y25" s="78">
        <v>0</v>
      </c>
      <c r="Z25" s="79" t="s">
        <v>237</v>
      </c>
      <c r="AA25" s="80">
        <v>0</v>
      </c>
      <c r="AB25" s="81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4">
        <v>0</v>
      </c>
      <c r="AH25" s="85" t="s">
        <v>237</v>
      </c>
      <c r="AI25" s="84">
        <v>0</v>
      </c>
      <c r="AJ25" s="85" t="s">
        <v>237</v>
      </c>
      <c r="AK25" s="78">
        <v>0</v>
      </c>
      <c r="AL25" s="79" t="s">
        <v>237</v>
      </c>
      <c r="AM25" s="78">
        <v>0</v>
      </c>
      <c r="AN25" s="79" t="s">
        <v>237</v>
      </c>
      <c r="AO25" s="80">
        <v>0</v>
      </c>
      <c r="AP25" s="81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4">
        <v>0</v>
      </c>
      <c r="AV25" s="85" t="s">
        <v>237</v>
      </c>
      <c r="AW25" s="84">
        <v>0</v>
      </c>
      <c r="AX25" s="85" t="s">
        <v>237</v>
      </c>
      <c r="AY25" s="78">
        <v>0</v>
      </c>
      <c r="AZ25" s="79" t="s">
        <v>237</v>
      </c>
      <c r="BA25" s="78">
        <v>0</v>
      </c>
      <c r="BB25" s="79" t="s">
        <v>237</v>
      </c>
      <c r="BC25" s="80">
        <v>0</v>
      </c>
      <c r="BD25" s="81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4">
        <v>0</v>
      </c>
      <c r="BJ25" s="85" t="s">
        <v>237</v>
      </c>
      <c r="BK25" s="84">
        <v>0</v>
      </c>
      <c r="BL25" s="85" t="s">
        <v>237</v>
      </c>
      <c r="BM25" s="78">
        <v>0</v>
      </c>
      <c r="BN25" s="79" t="s">
        <v>237</v>
      </c>
      <c r="BO25" s="78">
        <v>0</v>
      </c>
      <c r="BP25" s="79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276"/>
      <c r="B26" s="73">
        <v>19</v>
      </c>
      <c r="C26" s="74" t="s">
        <v>112</v>
      </c>
      <c r="D26" s="75" t="s">
        <v>113</v>
      </c>
      <c r="E26" s="75" t="s">
        <v>114</v>
      </c>
      <c r="F26" s="76" t="s">
        <v>115</v>
      </c>
      <c r="G26" s="57" t="s">
        <v>67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3" t="s">
        <v>238</v>
      </c>
      <c r="O26" s="80">
        <v>9</v>
      </c>
      <c r="P26" s="81" t="s">
        <v>238</v>
      </c>
      <c r="Q26" s="82">
        <v>9</v>
      </c>
      <c r="R26" s="83" t="s">
        <v>238</v>
      </c>
      <c r="S26" s="84">
        <v>0</v>
      </c>
      <c r="T26" s="85" t="s">
        <v>251</v>
      </c>
      <c r="U26" s="78">
        <v>0</v>
      </c>
      <c r="V26" s="79" t="s">
        <v>34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238</v>
      </c>
      <c r="AC26" s="82">
        <v>9</v>
      </c>
      <c r="AD26" s="83" t="s">
        <v>238</v>
      </c>
      <c r="AE26" s="82">
        <v>9</v>
      </c>
      <c r="AF26" s="83" t="s">
        <v>238</v>
      </c>
      <c r="AG26" s="84">
        <v>9</v>
      </c>
      <c r="AH26" s="85" t="s">
        <v>238</v>
      </c>
      <c r="AI26" s="84">
        <v>9</v>
      </c>
      <c r="AJ26" s="85" t="s">
        <v>238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238</v>
      </c>
      <c r="AQ26" s="82">
        <v>9</v>
      </c>
      <c r="AR26" s="83" t="s">
        <v>238</v>
      </c>
      <c r="AS26" s="80">
        <v>9</v>
      </c>
      <c r="AT26" s="81" t="s">
        <v>238</v>
      </c>
      <c r="AU26" s="84">
        <v>9</v>
      </c>
      <c r="AV26" s="85" t="s">
        <v>238</v>
      </c>
      <c r="AW26" s="134">
        <v>9</v>
      </c>
      <c r="AX26" s="105" t="s">
        <v>238</v>
      </c>
      <c r="AY26" s="78">
        <v>0</v>
      </c>
      <c r="AZ26" s="79" t="s">
        <v>34</v>
      </c>
      <c r="BA26" s="78">
        <v>0</v>
      </c>
      <c r="BB26" s="79" t="s">
        <v>34</v>
      </c>
      <c r="BC26" s="80">
        <v>9</v>
      </c>
      <c r="BD26" s="81" t="s">
        <v>238</v>
      </c>
      <c r="BE26" s="82">
        <v>9</v>
      </c>
      <c r="BF26" s="83" t="s">
        <v>238</v>
      </c>
      <c r="BG26" s="82">
        <v>9</v>
      </c>
      <c r="BH26" s="83" t="s">
        <v>238</v>
      </c>
      <c r="BI26" s="84">
        <v>9</v>
      </c>
      <c r="BJ26" s="85" t="s">
        <v>238</v>
      </c>
      <c r="BK26" s="132">
        <v>9</v>
      </c>
      <c r="BL26" s="133" t="s">
        <v>238</v>
      </c>
      <c r="BM26" s="78">
        <v>0</v>
      </c>
      <c r="BN26" s="79" t="s">
        <v>34</v>
      </c>
      <c r="BO26" s="78">
        <v>0</v>
      </c>
      <c r="BP26" s="79" t="s">
        <v>34</v>
      </c>
      <c r="BQ26" s="70">
        <f t="shared" si="0"/>
        <v>18</v>
      </c>
      <c r="BR26" s="71">
        <f t="shared" ca="1" si="1"/>
        <v>162</v>
      </c>
      <c r="BS26" s="71">
        <f t="shared" si="2"/>
        <v>12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29</v>
      </c>
    </row>
    <row r="27" spans="1:79" ht="15" customHeight="1" x14ac:dyDescent="0.25">
      <c r="A27" s="276"/>
      <c r="B27" s="73">
        <v>20</v>
      </c>
      <c r="C27" s="74" t="s">
        <v>116</v>
      </c>
      <c r="D27" s="75" t="s">
        <v>117</v>
      </c>
      <c r="E27" s="75" t="s">
        <v>118</v>
      </c>
      <c r="F27" s="76" t="s">
        <v>119</v>
      </c>
      <c r="G27" s="57" t="s">
        <v>39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238</v>
      </c>
      <c r="O27" s="80">
        <v>9</v>
      </c>
      <c r="P27" s="81" t="s">
        <v>238</v>
      </c>
      <c r="Q27" s="82">
        <v>9</v>
      </c>
      <c r="R27" s="83" t="s">
        <v>238</v>
      </c>
      <c r="S27" s="84">
        <v>9</v>
      </c>
      <c r="T27" s="85" t="s">
        <v>238</v>
      </c>
      <c r="U27" s="78">
        <v>0</v>
      </c>
      <c r="V27" s="79" t="s">
        <v>237</v>
      </c>
      <c r="W27" s="78">
        <v>0</v>
      </c>
      <c r="X27" s="79" t="s">
        <v>237</v>
      </c>
      <c r="Y27" s="78">
        <v>0</v>
      </c>
      <c r="Z27" s="79" t="s">
        <v>237</v>
      </c>
      <c r="AA27" s="80">
        <v>0</v>
      </c>
      <c r="AB27" s="81" t="s">
        <v>237</v>
      </c>
      <c r="AC27" s="82">
        <v>0</v>
      </c>
      <c r="AD27" s="83" t="s">
        <v>237</v>
      </c>
      <c r="AE27" s="82">
        <v>9</v>
      </c>
      <c r="AF27" s="83" t="s">
        <v>238</v>
      </c>
      <c r="AG27" s="210">
        <v>0</v>
      </c>
      <c r="AH27" s="85" t="s">
        <v>251</v>
      </c>
      <c r="AI27" s="84">
        <v>9</v>
      </c>
      <c r="AJ27" s="85" t="s">
        <v>238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84">
        <v>9</v>
      </c>
      <c r="AV27" s="85" t="s">
        <v>238</v>
      </c>
      <c r="AW27" s="82">
        <v>9</v>
      </c>
      <c r="AX27" s="83" t="s">
        <v>238</v>
      </c>
      <c r="AY27" s="78">
        <v>0</v>
      </c>
      <c r="AZ27" s="79" t="s">
        <v>34</v>
      </c>
      <c r="BA27" s="78">
        <v>0</v>
      </c>
      <c r="BB27" s="79" t="s">
        <v>34</v>
      </c>
      <c r="BC27" s="80">
        <v>9</v>
      </c>
      <c r="BD27" s="81" t="s">
        <v>238</v>
      </c>
      <c r="BE27" s="82">
        <v>9</v>
      </c>
      <c r="BF27" s="83" t="s">
        <v>238</v>
      </c>
      <c r="BG27" s="82">
        <v>9</v>
      </c>
      <c r="BH27" s="83" t="s">
        <v>238</v>
      </c>
      <c r="BI27" s="84">
        <v>9</v>
      </c>
      <c r="BJ27" s="85" t="s">
        <v>238</v>
      </c>
      <c r="BK27" s="132">
        <v>9</v>
      </c>
      <c r="BL27" s="133" t="s">
        <v>238</v>
      </c>
      <c r="BM27" s="78">
        <v>0</v>
      </c>
      <c r="BN27" s="79" t="s">
        <v>34</v>
      </c>
      <c r="BO27" s="78">
        <v>0</v>
      </c>
      <c r="BP27" s="79" t="s">
        <v>34</v>
      </c>
      <c r="BQ27" s="70">
        <f t="shared" si="0"/>
        <v>16</v>
      </c>
      <c r="BR27" s="71">
        <f t="shared" ca="1" si="1"/>
        <v>144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5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24</v>
      </c>
    </row>
    <row r="28" spans="1:79" ht="15" customHeight="1" x14ac:dyDescent="0.25">
      <c r="A28" s="276"/>
      <c r="B28" s="73">
        <v>21</v>
      </c>
      <c r="C28" s="74" t="s">
        <v>123</v>
      </c>
      <c r="D28" s="75" t="s">
        <v>124</v>
      </c>
      <c r="E28" s="75" t="s">
        <v>125</v>
      </c>
      <c r="F28" s="76" t="s">
        <v>126</v>
      </c>
      <c r="G28" s="57" t="s">
        <v>39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238</v>
      </c>
      <c r="O28" s="80">
        <v>9</v>
      </c>
      <c r="P28" s="81" t="s">
        <v>238</v>
      </c>
      <c r="Q28" s="82">
        <v>9</v>
      </c>
      <c r="R28" s="83" t="s">
        <v>238</v>
      </c>
      <c r="S28" s="84">
        <v>9</v>
      </c>
      <c r="T28" s="85" t="s">
        <v>238</v>
      </c>
      <c r="U28" s="78">
        <v>0</v>
      </c>
      <c r="V28" s="79" t="s">
        <v>34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84">
        <v>9</v>
      </c>
      <c r="AH28" s="85" t="s">
        <v>238</v>
      </c>
      <c r="AI28" s="84">
        <v>9</v>
      </c>
      <c r="AJ28" s="85" t="s">
        <v>238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84">
        <v>9</v>
      </c>
      <c r="AV28" s="85" t="s">
        <v>238</v>
      </c>
      <c r="AW28" s="82">
        <v>0</v>
      </c>
      <c r="AX28" s="83" t="s">
        <v>251</v>
      </c>
      <c r="AY28" s="78">
        <v>0</v>
      </c>
      <c r="AZ28" s="79" t="s">
        <v>34</v>
      </c>
      <c r="BA28" s="78">
        <v>0</v>
      </c>
      <c r="BB28" s="79" t="s">
        <v>34</v>
      </c>
      <c r="BC28" s="80">
        <v>9</v>
      </c>
      <c r="BD28" s="81" t="s">
        <v>238</v>
      </c>
      <c r="BE28" s="82">
        <v>9</v>
      </c>
      <c r="BF28" s="83" t="s">
        <v>238</v>
      </c>
      <c r="BG28" s="82">
        <v>9</v>
      </c>
      <c r="BH28" s="83" t="s">
        <v>238</v>
      </c>
      <c r="BI28" s="84">
        <v>9</v>
      </c>
      <c r="BJ28" s="85" t="s">
        <v>238</v>
      </c>
      <c r="BK28" s="132">
        <v>9</v>
      </c>
      <c r="BL28" s="133" t="s">
        <v>238</v>
      </c>
      <c r="BM28" s="78">
        <v>0</v>
      </c>
      <c r="BN28" s="79" t="s">
        <v>34</v>
      </c>
      <c r="BO28" s="78">
        <v>0</v>
      </c>
      <c r="BP28" s="79" t="s">
        <v>34</v>
      </c>
      <c r="BQ28" s="70">
        <f t="shared" si="0"/>
        <v>18</v>
      </c>
      <c r="BR28" s="71">
        <f t="shared" ca="1" si="1"/>
        <v>162</v>
      </c>
      <c r="BS28" s="71">
        <f t="shared" si="2"/>
        <v>12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1</v>
      </c>
      <c r="CA28" s="72">
        <f t="shared" si="10"/>
        <v>29</v>
      </c>
    </row>
    <row r="29" spans="1:79" ht="15" customHeight="1" x14ac:dyDescent="0.25">
      <c r="A29" s="276"/>
      <c r="B29" s="73">
        <v>22</v>
      </c>
      <c r="C29" s="195" t="s">
        <v>127</v>
      </c>
      <c r="D29" s="196" t="s">
        <v>128</v>
      </c>
      <c r="E29" s="196" t="s">
        <v>129</v>
      </c>
      <c r="F29" s="89" t="s">
        <v>130</v>
      </c>
      <c r="G29" s="197" t="s">
        <v>131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238</v>
      </c>
      <c r="O29" s="80">
        <v>9</v>
      </c>
      <c r="P29" s="81" t="s">
        <v>238</v>
      </c>
      <c r="Q29" s="82">
        <v>9</v>
      </c>
      <c r="R29" s="83" t="s">
        <v>238</v>
      </c>
      <c r="S29" s="84">
        <v>9</v>
      </c>
      <c r="T29" s="85" t="s">
        <v>238</v>
      </c>
      <c r="U29" s="78">
        <v>0</v>
      </c>
      <c r="V29" s="79" t="s">
        <v>34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84">
        <v>9</v>
      </c>
      <c r="AH29" s="85" t="s">
        <v>238</v>
      </c>
      <c r="AI29" s="84">
        <v>9</v>
      </c>
      <c r="AJ29" s="85" t="s">
        <v>238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84">
        <v>9</v>
      </c>
      <c r="AV29" s="85" t="s">
        <v>238</v>
      </c>
      <c r="AW29" s="82">
        <v>9</v>
      </c>
      <c r="AX29" s="83" t="s">
        <v>238</v>
      </c>
      <c r="AY29" s="78">
        <v>0</v>
      </c>
      <c r="AZ29" s="79" t="s">
        <v>34</v>
      </c>
      <c r="BA29" s="78">
        <v>0</v>
      </c>
      <c r="BB29" s="79" t="s">
        <v>34</v>
      </c>
      <c r="BC29" s="80">
        <v>9</v>
      </c>
      <c r="BD29" s="81" t="s">
        <v>238</v>
      </c>
      <c r="BE29" s="82">
        <v>9</v>
      </c>
      <c r="BF29" s="83" t="s">
        <v>238</v>
      </c>
      <c r="BG29" s="82">
        <v>9</v>
      </c>
      <c r="BH29" s="83" t="s">
        <v>238</v>
      </c>
      <c r="BI29" s="84">
        <v>9</v>
      </c>
      <c r="BJ29" s="85" t="s">
        <v>238</v>
      </c>
      <c r="BK29" s="132">
        <v>9</v>
      </c>
      <c r="BL29" s="133" t="s">
        <v>238</v>
      </c>
      <c r="BM29" s="78">
        <v>0</v>
      </c>
      <c r="BN29" s="79" t="s">
        <v>34</v>
      </c>
      <c r="BO29" s="78">
        <v>0</v>
      </c>
      <c r="BP29" s="79" t="s">
        <v>34</v>
      </c>
      <c r="BQ29" s="70">
        <f t="shared" si="0"/>
        <v>19</v>
      </c>
      <c r="BR29" s="71">
        <f t="shared" ca="1" si="1"/>
        <v>171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30</v>
      </c>
    </row>
    <row r="30" spans="1:79" ht="15" customHeight="1" x14ac:dyDescent="0.25">
      <c r="A30" s="276"/>
      <c r="B30" s="73">
        <v>23</v>
      </c>
      <c r="C30" s="74" t="s">
        <v>258</v>
      </c>
      <c r="D30" s="75" t="s">
        <v>259</v>
      </c>
      <c r="E30" s="75" t="s">
        <v>256</v>
      </c>
      <c r="F30" s="76" t="s">
        <v>260</v>
      </c>
      <c r="G30" s="57" t="s">
        <v>39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238</v>
      </c>
      <c r="O30" s="80">
        <v>9</v>
      </c>
      <c r="P30" s="81" t="s">
        <v>238</v>
      </c>
      <c r="Q30" s="82">
        <v>9</v>
      </c>
      <c r="R30" s="83" t="s">
        <v>238</v>
      </c>
      <c r="S30" s="84">
        <v>9</v>
      </c>
      <c r="T30" s="85" t="s">
        <v>238</v>
      </c>
      <c r="U30" s="78">
        <v>0</v>
      </c>
      <c r="V30" s="79" t="s">
        <v>34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84">
        <v>9</v>
      </c>
      <c r="AH30" s="85" t="s">
        <v>238</v>
      </c>
      <c r="AI30" s="84">
        <v>9</v>
      </c>
      <c r="AJ30" s="85" t="s">
        <v>238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84">
        <v>9</v>
      </c>
      <c r="AV30" s="85" t="s">
        <v>238</v>
      </c>
      <c r="AW30" s="82">
        <v>9</v>
      </c>
      <c r="AX30" s="83" t="s">
        <v>238</v>
      </c>
      <c r="AY30" s="78">
        <v>0</v>
      </c>
      <c r="AZ30" s="79" t="s">
        <v>34</v>
      </c>
      <c r="BA30" s="78">
        <v>0</v>
      </c>
      <c r="BB30" s="79" t="s">
        <v>34</v>
      </c>
      <c r="BC30" s="80">
        <v>9</v>
      </c>
      <c r="BD30" s="81" t="s">
        <v>238</v>
      </c>
      <c r="BE30" s="82">
        <v>9</v>
      </c>
      <c r="BF30" s="83" t="s">
        <v>238</v>
      </c>
      <c r="BG30" s="82">
        <v>9</v>
      </c>
      <c r="BH30" s="83" t="s">
        <v>238</v>
      </c>
      <c r="BI30" s="84">
        <v>9</v>
      </c>
      <c r="BJ30" s="85" t="s">
        <v>238</v>
      </c>
      <c r="BK30" s="132">
        <v>9</v>
      </c>
      <c r="BL30" s="133" t="s">
        <v>238</v>
      </c>
      <c r="BM30" s="78">
        <v>0</v>
      </c>
      <c r="BN30" s="79" t="s">
        <v>34</v>
      </c>
      <c r="BO30" s="78">
        <v>0</v>
      </c>
      <c r="BP30" s="79" t="s">
        <v>34</v>
      </c>
      <c r="BQ30" s="70">
        <f t="shared" ref="BQ30:BQ57" si="11">COUNTIF(I30:BP30,"A")+COUNTIF(I30:BL30,"B")+COUNTIF(I30:BL30,"C")+COUNTIF(I30:BL30,"A1")+COUNTIF(I30:BL30,"B1")+ COUNTIF(I30:BL30,"A2")+COUNTIF(I30:BL30,"B2")+ COUNTIF(I30:BL30,"H")</f>
        <v>19</v>
      </c>
      <c r="BR30" s="71">
        <f t="shared" ca="1" si="1"/>
        <v>171</v>
      </c>
      <c r="BS30" s="71">
        <f t="shared" ref="BS30:BS57" si="12">COUNTIF(I30:BP30,"De")+COUNTIF(I30:BL30,"Pc")+COUNTIF(I30:BL30,"Ad")+COUNTIF(I30:BL30,"Fa")</f>
        <v>11</v>
      </c>
      <c r="BT30" s="71">
        <f t="shared" ref="BT30:BT57" si="13">COUNTIF(I30:BP30,"Fa")</f>
        <v>0</v>
      </c>
      <c r="BU30" s="71">
        <f t="shared" ref="BU30:BU57" si="14">COUNTIF(I30:BP30,"Pc")</f>
        <v>0</v>
      </c>
      <c r="BV30" s="71">
        <f t="shared" ref="BV30:BV57" si="15">COUNTIF(I30:BP30,"Cn")</f>
        <v>0</v>
      </c>
      <c r="BW30" s="71">
        <f t="shared" ref="BW30:BW57" si="16">COUNTIF(I30:BP30,"Lm")</f>
        <v>0</v>
      </c>
      <c r="BX30" s="71">
        <f t="shared" ref="BX30:BX57" si="17">COUNTIF(I30:BP30,"Au")</f>
        <v>0</v>
      </c>
      <c r="BY30" s="71">
        <f t="shared" ref="BY30:BY57" si="18">COUNTIF(I30:BP30,"Va")</f>
        <v>0</v>
      </c>
      <c r="BZ30" s="71">
        <f t="shared" ref="BZ30:BZ57" si="19">COUNTIF(I30:BP30,"Ad")</f>
        <v>0</v>
      </c>
      <c r="CA30" s="72">
        <f t="shared" ref="CA30:CA57" si="20">COUNTIF(I30:BP30,"A")+COUNTIF(I30:BP30,"B")+COUNTIF(I30:BP30,"C")+COUNTIF(I30:BP30,"De")+COUNTIF(I30:BP30,"Pc")+COUNTIF(I30:BP30,"V")</f>
        <v>30</v>
      </c>
    </row>
    <row r="31" spans="1:79" ht="15" customHeight="1" x14ac:dyDescent="0.25">
      <c r="A31" s="276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67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238</v>
      </c>
      <c r="O31" s="80">
        <v>9</v>
      </c>
      <c r="P31" s="81" t="s">
        <v>238</v>
      </c>
      <c r="Q31" s="82">
        <v>9</v>
      </c>
      <c r="R31" s="83" t="s">
        <v>238</v>
      </c>
      <c r="S31" s="84">
        <v>9</v>
      </c>
      <c r="T31" s="85" t="s">
        <v>238</v>
      </c>
      <c r="U31" s="78">
        <v>0</v>
      </c>
      <c r="V31" s="79" t="s">
        <v>34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84">
        <v>9</v>
      </c>
      <c r="AH31" s="85" t="s">
        <v>238</v>
      </c>
      <c r="AI31" s="84">
        <v>9</v>
      </c>
      <c r="AJ31" s="85" t="s">
        <v>238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84">
        <v>9</v>
      </c>
      <c r="AV31" s="85" t="s">
        <v>238</v>
      </c>
      <c r="AW31" s="82">
        <v>9</v>
      </c>
      <c r="AX31" s="83" t="s">
        <v>238</v>
      </c>
      <c r="AY31" s="78">
        <v>0</v>
      </c>
      <c r="AZ31" s="79" t="s">
        <v>34</v>
      </c>
      <c r="BA31" s="78">
        <v>0</v>
      </c>
      <c r="BB31" s="79" t="s">
        <v>34</v>
      </c>
      <c r="BC31" s="80">
        <v>9</v>
      </c>
      <c r="BD31" s="81" t="s">
        <v>238</v>
      </c>
      <c r="BE31" s="82">
        <v>9</v>
      </c>
      <c r="BF31" s="83" t="s">
        <v>238</v>
      </c>
      <c r="BG31" s="82">
        <v>9</v>
      </c>
      <c r="BH31" s="83" t="s">
        <v>238</v>
      </c>
      <c r="BI31" s="82">
        <v>0</v>
      </c>
      <c r="BJ31" s="83" t="s">
        <v>251</v>
      </c>
      <c r="BK31" s="132">
        <v>9</v>
      </c>
      <c r="BL31" s="133" t="s">
        <v>238</v>
      </c>
      <c r="BM31" s="78">
        <v>0</v>
      </c>
      <c r="BN31" s="79" t="s">
        <v>34</v>
      </c>
      <c r="BO31" s="78">
        <v>0</v>
      </c>
      <c r="BP31" s="79" t="s">
        <v>34</v>
      </c>
      <c r="BQ31" s="70">
        <f t="shared" si="11"/>
        <v>18</v>
      </c>
      <c r="BR31" s="71">
        <f t="shared" ca="1" si="1"/>
        <v>162</v>
      </c>
      <c r="BS31" s="71">
        <f t="shared" si="12"/>
        <v>12</v>
      </c>
      <c r="BT31" s="71">
        <f t="shared" si="13"/>
        <v>0</v>
      </c>
      <c r="BU31" s="71">
        <f t="shared" si="14"/>
        <v>0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1</v>
      </c>
      <c r="CA31" s="72">
        <f t="shared" si="20"/>
        <v>29</v>
      </c>
    </row>
    <row r="32" spans="1:79" ht="15" customHeight="1" x14ac:dyDescent="0.25">
      <c r="A32" s="276"/>
      <c r="B32" s="73">
        <v>25</v>
      </c>
      <c r="C32" s="74" t="s">
        <v>136</v>
      </c>
      <c r="D32" s="75" t="s">
        <v>137</v>
      </c>
      <c r="E32" s="75" t="s">
        <v>138</v>
      </c>
      <c r="F32" s="76" t="s">
        <v>139</v>
      </c>
      <c r="G32" s="57" t="s">
        <v>32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179">
        <v>0</v>
      </c>
      <c r="N32" s="83" t="s">
        <v>251</v>
      </c>
      <c r="O32" s="80">
        <v>9</v>
      </c>
      <c r="P32" s="81" t="s">
        <v>238</v>
      </c>
      <c r="Q32" s="82">
        <v>9</v>
      </c>
      <c r="R32" s="83" t="s">
        <v>238</v>
      </c>
      <c r="S32" s="84">
        <v>9</v>
      </c>
      <c r="T32" s="85" t="s">
        <v>238</v>
      </c>
      <c r="U32" s="78">
        <v>0</v>
      </c>
      <c r="V32" s="79" t="s">
        <v>34</v>
      </c>
      <c r="W32" s="78">
        <v>0</v>
      </c>
      <c r="X32" s="79" t="s">
        <v>34</v>
      </c>
      <c r="Y32" s="78">
        <v>0</v>
      </c>
      <c r="Z32" s="79" t="s">
        <v>34</v>
      </c>
      <c r="AA32" s="80">
        <v>9</v>
      </c>
      <c r="AB32" s="81" t="s">
        <v>238</v>
      </c>
      <c r="AC32" s="82">
        <v>9</v>
      </c>
      <c r="AD32" s="83" t="s">
        <v>238</v>
      </c>
      <c r="AE32" s="82">
        <v>9</v>
      </c>
      <c r="AF32" s="83" t="s">
        <v>238</v>
      </c>
      <c r="AG32" s="84">
        <v>9</v>
      </c>
      <c r="AH32" s="85" t="s">
        <v>238</v>
      </c>
      <c r="AI32" s="84">
        <v>9</v>
      </c>
      <c r="AJ32" s="85" t="s">
        <v>238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178">
        <v>0</v>
      </c>
      <c r="AV32" s="83" t="s">
        <v>251</v>
      </c>
      <c r="AW32" s="82">
        <v>9</v>
      </c>
      <c r="AX32" s="83" t="s">
        <v>238</v>
      </c>
      <c r="AY32" s="78">
        <v>0</v>
      </c>
      <c r="AZ32" s="79" t="s">
        <v>34</v>
      </c>
      <c r="BA32" s="78">
        <v>0</v>
      </c>
      <c r="BB32" s="79" t="s">
        <v>34</v>
      </c>
      <c r="BC32" s="80">
        <v>9</v>
      </c>
      <c r="BD32" s="81" t="s">
        <v>238</v>
      </c>
      <c r="BE32" s="82">
        <v>9</v>
      </c>
      <c r="BF32" s="83" t="s">
        <v>238</v>
      </c>
      <c r="BG32" s="82">
        <v>9</v>
      </c>
      <c r="BH32" s="83" t="s">
        <v>238</v>
      </c>
      <c r="BI32" s="84">
        <v>9</v>
      </c>
      <c r="BJ32" s="85" t="s">
        <v>238</v>
      </c>
      <c r="BK32" s="132">
        <v>9</v>
      </c>
      <c r="BL32" s="133" t="s">
        <v>238</v>
      </c>
      <c r="BM32" s="78">
        <v>0</v>
      </c>
      <c r="BN32" s="79" t="s">
        <v>34</v>
      </c>
      <c r="BO32" s="78">
        <v>0</v>
      </c>
      <c r="BP32" s="79" t="s">
        <v>34</v>
      </c>
      <c r="BQ32" s="70">
        <f t="shared" si="11"/>
        <v>17</v>
      </c>
      <c r="BR32" s="71">
        <f t="shared" ca="1" si="1"/>
        <v>153</v>
      </c>
      <c r="BS32" s="71">
        <f t="shared" si="12"/>
        <v>13</v>
      </c>
      <c r="BT32" s="71">
        <f t="shared" si="13"/>
        <v>0</v>
      </c>
      <c r="BU32" s="71">
        <f t="shared" si="14"/>
        <v>0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2</v>
      </c>
      <c r="CA32" s="72">
        <f t="shared" si="20"/>
        <v>28</v>
      </c>
    </row>
    <row r="33" spans="1:79" ht="15" customHeight="1" x14ac:dyDescent="0.25">
      <c r="A33" s="276"/>
      <c r="B33" s="73">
        <v>26</v>
      </c>
      <c r="C33" s="74" t="s">
        <v>140</v>
      </c>
      <c r="D33" s="75" t="s">
        <v>141</v>
      </c>
      <c r="E33" s="75" t="s">
        <v>142</v>
      </c>
      <c r="F33" s="76" t="s">
        <v>143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238</v>
      </c>
      <c r="O33" s="80">
        <v>9</v>
      </c>
      <c r="P33" s="81" t="s">
        <v>238</v>
      </c>
      <c r="Q33" s="82">
        <v>9</v>
      </c>
      <c r="R33" s="83" t="s">
        <v>238</v>
      </c>
      <c r="S33" s="84">
        <v>9</v>
      </c>
      <c r="T33" s="85" t="s">
        <v>238</v>
      </c>
      <c r="U33" s="78">
        <v>0</v>
      </c>
      <c r="V33" s="79" t="s">
        <v>34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84">
        <v>9</v>
      </c>
      <c r="AH33" s="85" t="s">
        <v>238</v>
      </c>
      <c r="AI33" s="84">
        <v>9</v>
      </c>
      <c r="AJ33" s="85" t="s">
        <v>238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84">
        <v>9</v>
      </c>
      <c r="AV33" s="85" t="s">
        <v>238</v>
      </c>
      <c r="AW33" s="82">
        <v>9</v>
      </c>
      <c r="AX33" s="83" t="s">
        <v>238</v>
      </c>
      <c r="AY33" s="78">
        <v>0</v>
      </c>
      <c r="AZ33" s="79" t="s">
        <v>34</v>
      </c>
      <c r="BA33" s="78">
        <v>0</v>
      </c>
      <c r="BB33" s="79" t="s">
        <v>34</v>
      </c>
      <c r="BC33" s="80">
        <v>9</v>
      </c>
      <c r="BD33" s="81" t="s">
        <v>238</v>
      </c>
      <c r="BE33" s="82">
        <v>9</v>
      </c>
      <c r="BF33" s="83" t="s">
        <v>238</v>
      </c>
      <c r="BG33" s="82">
        <v>9</v>
      </c>
      <c r="BH33" s="83" t="s">
        <v>238</v>
      </c>
      <c r="BI33" s="84">
        <v>9</v>
      </c>
      <c r="BJ33" s="85" t="s">
        <v>238</v>
      </c>
      <c r="BK33" s="132">
        <v>9</v>
      </c>
      <c r="BL33" s="133" t="s">
        <v>238</v>
      </c>
      <c r="BM33" s="78">
        <v>0</v>
      </c>
      <c r="BN33" s="79" t="s">
        <v>34</v>
      </c>
      <c r="BO33" s="78">
        <v>0</v>
      </c>
      <c r="BP33" s="79" t="s">
        <v>34</v>
      </c>
      <c r="BQ33" s="70">
        <f t="shared" si="11"/>
        <v>19</v>
      </c>
      <c r="BR33" s="71">
        <f t="shared" ca="1" si="1"/>
        <v>171</v>
      </c>
      <c r="BS33" s="71">
        <f t="shared" si="12"/>
        <v>11</v>
      </c>
      <c r="BT33" s="71">
        <f t="shared" si="13"/>
        <v>0</v>
      </c>
      <c r="BU33" s="71">
        <f t="shared" si="14"/>
        <v>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2">
        <f t="shared" si="20"/>
        <v>30</v>
      </c>
    </row>
    <row r="34" spans="1:79" ht="15" customHeight="1" x14ac:dyDescent="0.25">
      <c r="A34" s="276"/>
      <c r="B34" s="73">
        <v>27</v>
      </c>
      <c r="C34" s="74" t="s">
        <v>144</v>
      </c>
      <c r="D34" s="75" t="s">
        <v>145</v>
      </c>
      <c r="E34" s="75" t="s">
        <v>146</v>
      </c>
      <c r="F34" s="76" t="s">
        <v>147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238</v>
      </c>
      <c r="O34" s="80">
        <v>9</v>
      </c>
      <c r="P34" s="81" t="s">
        <v>238</v>
      </c>
      <c r="Q34" s="82">
        <v>9</v>
      </c>
      <c r="R34" s="83" t="s">
        <v>238</v>
      </c>
      <c r="S34" s="84">
        <v>9</v>
      </c>
      <c r="T34" s="85" t="s">
        <v>238</v>
      </c>
      <c r="U34" s="78">
        <v>0</v>
      </c>
      <c r="V34" s="79" t="s">
        <v>34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84">
        <v>9</v>
      </c>
      <c r="AH34" s="85" t="s">
        <v>238</v>
      </c>
      <c r="AI34" s="84">
        <v>9</v>
      </c>
      <c r="AJ34" s="85" t="s">
        <v>238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84">
        <v>9</v>
      </c>
      <c r="AV34" s="85" t="s">
        <v>238</v>
      </c>
      <c r="AW34" s="82">
        <v>9</v>
      </c>
      <c r="AX34" s="83" t="s">
        <v>238</v>
      </c>
      <c r="AY34" s="78">
        <v>0</v>
      </c>
      <c r="AZ34" s="79" t="s">
        <v>34</v>
      </c>
      <c r="BA34" s="78">
        <v>0</v>
      </c>
      <c r="BB34" s="79" t="s">
        <v>34</v>
      </c>
      <c r="BC34" s="80">
        <v>9</v>
      </c>
      <c r="BD34" s="81" t="s">
        <v>238</v>
      </c>
      <c r="BE34" s="82">
        <v>9</v>
      </c>
      <c r="BF34" s="83" t="s">
        <v>238</v>
      </c>
      <c r="BG34" s="82">
        <v>9</v>
      </c>
      <c r="BH34" s="83" t="s">
        <v>238</v>
      </c>
      <c r="BI34" s="84">
        <v>9</v>
      </c>
      <c r="BJ34" s="85" t="s">
        <v>238</v>
      </c>
      <c r="BK34" s="132">
        <v>0</v>
      </c>
      <c r="BL34" s="83" t="s">
        <v>251</v>
      </c>
      <c r="BM34" s="78">
        <v>0</v>
      </c>
      <c r="BN34" s="79" t="s">
        <v>34</v>
      </c>
      <c r="BO34" s="78">
        <v>0</v>
      </c>
      <c r="BP34" s="79" t="s">
        <v>34</v>
      </c>
      <c r="BQ34" s="70">
        <f t="shared" si="11"/>
        <v>18</v>
      </c>
      <c r="BR34" s="71">
        <f t="shared" ca="1" si="1"/>
        <v>162</v>
      </c>
      <c r="BS34" s="71">
        <f t="shared" si="12"/>
        <v>12</v>
      </c>
      <c r="BT34" s="71">
        <f t="shared" si="13"/>
        <v>0</v>
      </c>
      <c r="BU34" s="71">
        <f t="shared" si="14"/>
        <v>0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1</v>
      </c>
      <c r="CA34" s="72">
        <f t="shared" si="20"/>
        <v>29</v>
      </c>
    </row>
    <row r="35" spans="1:79" ht="15" customHeight="1" x14ac:dyDescent="0.25">
      <c r="A35" s="276"/>
      <c r="B35" s="73">
        <v>28</v>
      </c>
      <c r="C35" s="74" t="s">
        <v>148</v>
      </c>
      <c r="D35" s="75" t="s">
        <v>149</v>
      </c>
      <c r="E35" s="75" t="s">
        <v>150</v>
      </c>
      <c r="F35" s="76" t="s">
        <v>151</v>
      </c>
      <c r="G35" s="57" t="s">
        <v>39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3" t="s">
        <v>238</v>
      </c>
      <c r="O35" s="80">
        <v>9</v>
      </c>
      <c r="P35" s="81" t="s">
        <v>238</v>
      </c>
      <c r="Q35" s="82">
        <v>9</v>
      </c>
      <c r="R35" s="83" t="s">
        <v>238</v>
      </c>
      <c r="S35" s="84">
        <v>9</v>
      </c>
      <c r="T35" s="85" t="s">
        <v>238</v>
      </c>
      <c r="U35" s="78">
        <v>0</v>
      </c>
      <c r="V35" s="79" t="s">
        <v>34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84">
        <v>9</v>
      </c>
      <c r="AH35" s="85" t="s">
        <v>238</v>
      </c>
      <c r="AI35" s="84">
        <v>9</v>
      </c>
      <c r="AJ35" s="85" t="s">
        <v>238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238</v>
      </c>
      <c r="AQ35" s="82">
        <v>0</v>
      </c>
      <c r="AR35" s="83" t="s">
        <v>251</v>
      </c>
      <c r="AS35" s="80">
        <v>9</v>
      </c>
      <c r="AT35" s="81" t="s">
        <v>238</v>
      </c>
      <c r="AU35" s="84">
        <v>9</v>
      </c>
      <c r="AV35" s="85" t="s">
        <v>238</v>
      </c>
      <c r="AW35" s="82">
        <v>9</v>
      </c>
      <c r="AX35" s="83" t="s">
        <v>238</v>
      </c>
      <c r="AY35" s="78">
        <v>0</v>
      </c>
      <c r="AZ35" s="79" t="s">
        <v>34</v>
      </c>
      <c r="BA35" s="78">
        <v>0</v>
      </c>
      <c r="BB35" s="79" t="s">
        <v>34</v>
      </c>
      <c r="BC35" s="80">
        <v>9</v>
      </c>
      <c r="BD35" s="81" t="s">
        <v>238</v>
      </c>
      <c r="BE35" s="82">
        <v>9</v>
      </c>
      <c r="BF35" s="83" t="s">
        <v>238</v>
      </c>
      <c r="BG35" s="82">
        <v>9</v>
      </c>
      <c r="BH35" s="83" t="s">
        <v>238</v>
      </c>
      <c r="BI35" s="84">
        <v>9</v>
      </c>
      <c r="BJ35" s="85" t="s">
        <v>238</v>
      </c>
      <c r="BK35" s="132">
        <v>9</v>
      </c>
      <c r="BL35" s="133" t="s">
        <v>238</v>
      </c>
      <c r="BM35" s="78">
        <v>0</v>
      </c>
      <c r="BN35" s="79" t="s">
        <v>34</v>
      </c>
      <c r="BO35" s="78">
        <v>0</v>
      </c>
      <c r="BP35" s="79" t="s">
        <v>34</v>
      </c>
      <c r="BQ35" s="70">
        <f t="shared" si="11"/>
        <v>18</v>
      </c>
      <c r="BR35" s="71">
        <f t="shared" ca="1" si="1"/>
        <v>162</v>
      </c>
      <c r="BS35" s="71">
        <f t="shared" si="12"/>
        <v>12</v>
      </c>
      <c r="BT35" s="71">
        <f t="shared" si="13"/>
        <v>0</v>
      </c>
      <c r="BU35" s="71">
        <f t="shared" si="14"/>
        <v>0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1</v>
      </c>
      <c r="CA35" s="72">
        <f t="shared" si="20"/>
        <v>29</v>
      </c>
    </row>
    <row r="36" spans="1:79" ht="15" customHeight="1" x14ac:dyDescent="0.25">
      <c r="A36" s="276"/>
      <c r="B36" s="73">
        <v>29</v>
      </c>
      <c r="C36" s="74" t="s">
        <v>152</v>
      </c>
      <c r="D36" s="75" t="s">
        <v>120</v>
      </c>
      <c r="E36" s="75" t="s">
        <v>153</v>
      </c>
      <c r="F36" s="76" t="s">
        <v>154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3" t="s">
        <v>238</v>
      </c>
      <c r="O36" s="80">
        <v>9</v>
      </c>
      <c r="P36" s="81" t="s">
        <v>238</v>
      </c>
      <c r="Q36" s="82">
        <v>9</v>
      </c>
      <c r="R36" s="83" t="s">
        <v>238</v>
      </c>
      <c r="S36" s="84">
        <v>9</v>
      </c>
      <c r="T36" s="85" t="s">
        <v>238</v>
      </c>
      <c r="U36" s="78">
        <v>0</v>
      </c>
      <c r="V36" s="79" t="s">
        <v>34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84">
        <v>9</v>
      </c>
      <c r="AH36" s="85" t="s">
        <v>238</v>
      </c>
      <c r="AI36" s="84">
        <v>9</v>
      </c>
      <c r="AJ36" s="85" t="s">
        <v>238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84">
        <v>9</v>
      </c>
      <c r="AV36" s="85" t="s">
        <v>238</v>
      </c>
      <c r="AW36" s="82">
        <v>9</v>
      </c>
      <c r="AX36" s="83" t="s">
        <v>238</v>
      </c>
      <c r="AY36" s="78">
        <v>0</v>
      </c>
      <c r="AZ36" s="79" t="s">
        <v>34</v>
      </c>
      <c r="BA36" s="78">
        <v>0</v>
      </c>
      <c r="BB36" s="79" t="s">
        <v>34</v>
      </c>
      <c r="BC36" s="80">
        <v>9</v>
      </c>
      <c r="BD36" s="81" t="s">
        <v>238</v>
      </c>
      <c r="BE36" s="82">
        <v>9</v>
      </c>
      <c r="BF36" s="83" t="s">
        <v>238</v>
      </c>
      <c r="BG36" s="82">
        <v>9</v>
      </c>
      <c r="BH36" s="83" t="s">
        <v>238</v>
      </c>
      <c r="BI36" s="84">
        <v>9</v>
      </c>
      <c r="BJ36" s="85" t="s">
        <v>238</v>
      </c>
      <c r="BK36" s="132">
        <v>9</v>
      </c>
      <c r="BL36" s="133" t="s">
        <v>238</v>
      </c>
      <c r="BM36" s="78">
        <v>0</v>
      </c>
      <c r="BN36" s="79" t="s">
        <v>34</v>
      </c>
      <c r="BO36" s="78">
        <v>0</v>
      </c>
      <c r="BP36" s="79" t="s">
        <v>34</v>
      </c>
      <c r="BQ36" s="70">
        <f t="shared" si="11"/>
        <v>19</v>
      </c>
      <c r="BR36" s="71">
        <f t="shared" ca="1" si="1"/>
        <v>171</v>
      </c>
      <c r="BS36" s="71">
        <f t="shared" si="12"/>
        <v>11</v>
      </c>
      <c r="BT36" s="71">
        <f t="shared" si="13"/>
        <v>0</v>
      </c>
      <c r="BU36" s="71">
        <f t="shared" si="14"/>
        <v>0</v>
      </c>
      <c r="BV36" s="71">
        <f t="shared" si="15"/>
        <v>0</v>
      </c>
      <c r="BW36" s="71">
        <f t="shared" si="16"/>
        <v>0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2">
        <f t="shared" si="20"/>
        <v>30</v>
      </c>
    </row>
    <row r="37" spans="1:79" ht="15" customHeight="1" x14ac:dyDescent="0.25">
      <c r="A37" s="276"/>
      <c r="B37" s="73">
        <v>30</v>
      </c>
      <c r="C37" s="74" t="s">
        <v>64</v>
      </c>
      <c r="D37" s="75" t="s">
        <v>155</v>
      </c>
      <c r="E37" s="75" t="s">
        <v>156</v>
      </c>
      <c r="F37" s="76" t="s">
        <v>157</v>
      </c>
      <c r="G37" s="56" t="s">
        <v>158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238</v>
      </c>
      <c r="O37" s="80">
        <v>9</v>
      </c>
      <c r="P37" s="81" t="s">
        <v>238</v>
      </c>
      <c r="Q37" s="82">
        <v>9</v>
      </c>
      <c r="R37" s="83" t="s">
        <v>238</v>
      </c>
      <c r="S37" s="84">
        <v>9</v>
      </c>
      <c r="T37" s="85" t="s">
        <v>238</v>
      </c>
      <c r="U37" s="78">
        <v>0</v>
      </c>
      <c r="V37" s="79" t="s">
        <v>34</v>
      </c>
      <c r="W37" s="78">
        <v>0</v>
      </c>
      <c r="X37" s="79" t="s">
        <v>34</v>
      </c>
      <c r="Y37" s="78">
        <v>0</v>
      </c>
      <c r="Z37" s="79" t="s">
        <v>34</v>
      </c>
      <c r="AA37" s="80">
        <v>0</v>
      </c>
      <c r="AB37" s="85" t="s">
        <v>251</v>
      </c>
      <c r="AC37" s="82">
        <v>9</v>
      </c>
      <c r="AD37" s="83" t="s">
        <v>238</v>
      </c>
      <c r="AE37" s="82">
        <v>9</v>
      </c>
      <c r="AF37" s="83" t="s">
        <v>238</v>
      </c>
      <c r="AG37" s="84">
        <v>9</v>
      </c>
      <c r="AH37" s="85" t="s">
        <v>238</v>
      </c>
      <c r="AI37" s="84">
        <v>9</v>
      </c>
      <c r="AJ37" s="85" t="s">
        <v>238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84">
        <v>9</v>
      </c>
      <c r="AV37" s="85" t="s">
        <v>238</v>
      </c>
      <c r="AW37" s="82">
        <v>9</v>
      </c>
      <c r="AX37" s="83" t="s">
        <v>238</v>
      </c>
      <c r="AY37" s="78">
        <v>0</v>
      </c>
      <c r="AZ37" s="79" t="s">
        <v>34</v>
      </c>
      <c r="BA37" s="78">
        <v>0</v>
      </c>
      <c r="BB37" s="79" t="s">
        <v>34</v>
      </c>
      <c r="BC37" s="80">
        <v>9</v>
      </c>
      <c r="BD37" s="81" t="s">
        <v>238</v>
      </c>
      <c r="BE37" s="82">
        <v>9</v>
      </c>
      <c r="BF37" s="83" t="s">
        <v>238</v>
      </c>
      <c r="BG37" s="82">
        <v>9</v>
      </c>
      <c r="BH37" s="83" t="s">
        <v>238</v>
      </c>
      <c r="BI37" s="84">
        <v>9</v>
      </c>
      <c r="BJ37" s="85" t="s">
        <v>238</v>
      </c>
      <c r="BK37" s="132">
        <v>9</v>
      </c>
      <c r="BL37" s="133" t="s">
        <v>238</v>
      </c>
      <c r="BM37" s="78">
        <v>0</v>
      </c>
      <c r="BN37" s="79" t="s">
        <v>34</v>
      </c>
      <c r="BO37" s="78">
        <v>0</v>
      </c>
      <c r="BP37" s="79" t="s">
        <v>34</v>
      </c>
      <c r="BQ37" s="70">
        <f t="shared" si="11"/>
        <v>18</v>
      </c>
      <c r="BR37" s="71">
        <f t="shared" ca="1" si="1"/>
        <v>162</v>
      </c>
      <c r="BS37" s="71">
        <f t="shared" si="12"/>
        <v>12</v>
      </c>
      <c r="BT37" s="71">
        <f t="shared" si="13"/>
        <v>0</v>
      </c>
      <c r="BU37" s="71">
        <f t="shared" si="14"/>
        <v>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1</v>
      </c>
      <c r="CA37" s="72">
        <f t="shared" si="20"/>
        <v>29</v>
      </c>
    </row>
    <row r="38" spans="1:79" ht="15" customHeight="1" x14ac:dyDescent="0.25">
      <c r="A38" s="276"/>
      <c r="B38" s="73">
        <v>31</v>
      </c>
      <c r="C38" s="74" t="s">
        <v>159</v>
      </c>
      <c r="D38" s="75" t="s">
        <v>160</v>
      </c>
      <c r="E38" s="75" t="s">
        <v>161</v>
      </c>
      <c r="F38" s="76" t="s">
        <v>162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238</v>
      </c>
      <c r="O38" s="80">
        <v>9</v>
      </c>
      <c r="P38" s="81" t="s">
        <v>238</v>
      </c>
      <c r="Q38" s="82">
        <v>9</v>
      </c>
      <c r="R38" s="83" t="s">
        <v>238</v>
      </c>
      <c r="S38" s="84">
        <v>9</v>
      </c>
      <c r="T38" s="85" t="s">
        <v>238</v>
      </c>
      <c r="U38" s="78">
        <v>0</v>
      </c>
      <c r="V38" s="79" t="s">
        <v>34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84">
        <v>9</v>
      </c>
      <c r="AH38" s="85" t="s">
        <v>238</v>
      </c>
      <c r="AI38" s="84">
        <v>9</v>
      </c>
      <c r="AJ38" s="85" t="s">
        <v>238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84">
        <v>9</v>
      </c>
      <c r="AV38" s="85" t="s">
        <v>238</v>
      </c>
      <c r="AW38" s="82">
        <v>9</v>
      </c>
      <c r="AX38" s="83" t="s">
        <v>238</v>
      </c>
      <c r="AY38" s="78">
        <v>0</v>
      </c>
      <c r="AZ38" s="79" t="s">
        <v>34</v>
      </c>
      <c r="BA38" s="78">
        <v>0</v>
      </c>
      <c r="BB38" s="79" t="s">
        <v>34</v>
      </c>
      <c r="BC38" s="80">
        <v>0</v>
      </c>
      <c r="BD38" s="81" t="s">
        <v>237</v>
      </c>
      <c r="BE38" s="82">
        <v>0</v>
      </c>
      <c r="BF38" s="83" t="s">
        <v>237</v>
      </c>
      <c r="BG38" s="82">
        <v>0</v>
      </c>
      <c r="BH38" s="83" t="s">
        <v>237</v>
      </c>
      <c r="BI38" s="84">
        <v>0</v>
      </c>
      <c r="BJ38" s="85" t="s">
        <v>237</v>
      </c>
      <c r="BK38" s="84">
        <v>0</v>
      </c>
      <c r="BL38" s="85" t="s">
        <v>237</v>
      </c>
      <c r="BM38" s="78">
        <v>0</v>
      </c>
      <c r="BN38" s="79" t="s">
        <v>237</v>
      </c>
      <c r="BO38" s="78">
        <v>0</v>
      </c>
      <c r="BP38" s="79" t="s">
        <v>237</v>
      </c>
      <c r="BQ38" s="70">
        <f t="shared" si="11"/>
        <v>14</v>
      </c>
      <c r="BR38" s="71">
        <f t="shared" ca="1" si="1"/>
        <v>126</v>
      </c>
      <c r="BS38" s="71">
        <f t="shared" si="12"/>
        <v>9</v>
      </c>
      <c r="BT38" s="71">
        <f t="shared" si="13"/>
        <v>0</v>
      </c>
      <c r="BU38" s="71">
        <f t="shared" si="14"/>
        <v>0</v>
      </c>
      <c r="BV38" s="71">
        <f t="shared" si="15"/>
        <v>0</v>
      </c>
      <c r="BW38" s="71">
        <f t="shared" si="16"/>
        <v>7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2">
        <f t="shared" si="20"/>
        <v>23</v>
      </c>
    </row>
    <row r="39" spans="1:79" ht="15" customHeight="1" x14ac:dyDescent="0.25">
      <c r="A39" s="276"/>
      <c r="B39" s="73">
        <v>32</v>
      </c>
      <c r="C39" s="74" t="s">
        <v>163</v>
      </c>
      <c r="D39" s="75" t="s">
        <v>164</v>
      </c>
      <c r="E39" s="75" t="s">
        <v>165</v>
      </c>
      <c r="F39" s="76" t="s">
        <v>166</v>
      </c>
      <c r="G39" s="57" t="s">
        <v>39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238</v>
      </c>
      <c r="O39" s="80">
        <v>9</v>
      </c>
      <c r="P39" s="81" t="s">
        <v>238</v>
      </c>
      <c r="Q39" s="82">
        <v>9</v>
      </c>
      <c r="R39" s="83" t="s">
        <v>238</v>
      </c>
      <c r="S39" s="84">
        <v>9</v>
      </c>
      <c r="T39" s="85" t="s">
        <v>238</v>
      </c>
      <c r="U39" s="78">
        <v>0</v>
      </c>
      <c r="V39" s="79" t="s">
        <v>34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238</v>
      </c>
      <c r="AC39" s="82">
        <v>0</v>
      </c>
      <c r="AD39" s="83" t="s">
        <v>252</v>
      </c>
      <c r="AE39" s="82">
        <v>9</v>
      </c>
      <c r="AF39" s="83" t="s">
        <v>238</v>
      </c>
      <c r="AG39" s="84">
        <v>9</v>
      </c>
      <c r="AH39" s="85" t="s">
        <v>238</v>
      </c>
      <c r="AI39" s="84">
        <v>9</v>
      </c>
      <c r="AJ39" s="85" t="s">
        <v>238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238</v>
      </c>
      <c r="AQ39" s="82">
        <v>9</v>
      </c>
      <c r="AR39" s="83" t="s">
        <v>238</v>
      </c>
      <c r="AS39" s="80">
        <v>9</v>
      </c>
      <c r="AT39" s="81" t="s">
        <v>238</v>
      </c>
      <c r="AU39" s="84">
        <v>9</v>
      </c>
      <c r="AV39" s="85" t="s">
        <v>238</v>
      </c>
      <c r="AW39" s="82">
        <v>9</v>
      </c>
      <c r="AX39" s="83" t="s">
        <v>238</v>
      </c>
      <c r="AY39" s="78">
        <v>0</v>
      </c>
      <c r="AZ39" s="79" t="s">
        <v>34</v>
      </c>
      <c r="BA39" s="78">
        <v>0</v>
      </c>
      <c r="BB39" s="79" t="s">
        <v>34</v>
      </c>
      <c r="BC39" s="80">
        <v>9</v>
      </c>
      <c r="BD39" s="81" t="s">
        <v>238</v>
      </c>
      <c r="BE39" s="82">
        <v>9</v>
      </c>
      <c r="BF39" s="83" t="s">
        <v>238</v>
      </c>
      <c r="BG39" s="82">
        <v>9</v>
      </c>
      <c r="BH39" s="83" t="s">
        <v>238</v>
      </c>
      <c r="BI39" s="84">
        <v>9</v>
      </c>
      <c r="BJ39" s="85" t="s">
        <v>238</v>
      </c>
      <c r="BK39" s="132">
        <v>9</v>
      </c>
      <c r="BL39" s="133" t="s">
        <v>238</v>
      </c>
      <c r="BM39" s="78">
        <v>0</v>
      </c>
      <c r="BN39" s="79" t="s">
        <v>34</v>
      </c>
      <c r="BO39" s="78">
        <v>0</v>
      </c>
      <c r="BP39" s="79" t="s">
        <v>34</v>
      </c>
      <c r="BQ39" s="70">
        <f t="shared" si="11"/>
        <v>18</v>
      </c>
      <c r="BR39" s="71">
        <f t="shared" ca="1" si="1"/>
        <v>162</v>
      </c>
      <c r="BS39" s="71">
        <f t="shared" si="12"/>
        <v>12</v>
      </c>
      <c r="BT39" s="71">
        <f t="shared" si="13"/>
        <v>1</v>
      </c>
      <c r="BU39" s="71">
        <f t="shared" si="14"/>
        <v>0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0</v>
      </c>
      <c r="BZ39" s="71">
        <f t="shared" si="19"/>
        <v>0</v>
      </c>
      <c r="CA39" s="72">
        <f t="shared" si="20"/>
        <v>29</v>
      </c>
    </row>
    <row r="40" spans="1:79" ht="15" customHeight="1" x14ac:dyDescent="0.25">
      <c r="A40" s="276"/>
      <c r="B40" s="73">
        <v>33</v>
      </c>
      <c r="C40" s="74" t="s">
        <v>77</v>
      </c>
      <c r="D40" s="75" t="s">
        <v>123</v>
      </c>
      <c r="E40" s="75" t="s">
        <v>167</v>
      </c>
      <c r="F40" s="76" t="s">
        <v>168</v>
      </c>
      <c r="G40" s="57" t="s">
        <v>169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238</v>
      </c>
      <c r="O40" s="80">
        <v>9</v>
      </c>
      <c r="P40" s="81" t="s">
        <v>238</v>
      </c>
      <c r="Q40" s="82">
        <v>9</v>
      </c>
      <c r="R40" s="83" t="s">
        <v>238</v>
      </c>
      <c r="S40" s="84">
        <v>9</v>
      </c>
      <c r="T40" s="85" t="s">
        <v>238</v>
      </c>
      <c r="U40" s="78">
        <v>0</v>
      </c>
      <c r="V40" s="79" t="s">
        <v>34</v>
      </c>
      <c r="W40" s="78">
        <v>0</v>
      </c>
      <c r="X40" s="79" t="s">
        <v>34</v>
      </c>
      <c r="Y40" s="78">
        <v>0</v>
      </c>
      <c r="Z40" s="79" t="s">
        <v>34</v>
      </c>
      <c r="AA40" s="80">
        <v>9</v>
      </c>
      <c r="AB40" s="81" t="s">
        <v>238</v>
      </c>
      <c r="AC40" s="82">
        <v>9</v>
      </c>
      <c r="AD40" s="83" t="s">
        <v>238</v>
      </c>
      <c r="AE40" s="82">
        <v>9</v>
      </c>
      <c r="AF40" s="83" t="s">
        <v>238</v>
      </c>
      <c r="AG40" s="84">
        <v>9</v>
      </c>
      <c r="AH40" s="85" t="s">
        <v>238</v>
      </c>
      <c r="AI40" s="84">
        <v>9</v>
      </c>
      <c r="AJ40" s="85" t="s">
        <v>238</v>
      </c>
      <c r="AK40" s="78">
        <v>0</v>
      </c>
      <c r="AL40" s="79" t="s">
        <v>34</v>
      </c>
      <c r="AM40" s="78">
        <v>0</v>
      </c>
      <c r="AN40" s="79" t="s">
        <v>34</v>
      </c>
      <c r="AO40" s="80">
        <v>9</v>
      </c>
      <c r="AP40" s="81" t="s">
        <v>238</v>
      </c>
      <c r="AQ40" s="82">
        <v>9</v>
      </c>
      <c r="AR40" s="83" t="s">
        <v>238</v>
      </c>
      <c r="AS40" s="80">
        <v>9</v>
      </c>
      <c r="AT40" s="81" t="s">
        <v>238</v>
      </c>
      <c r="AU40" s="84">
        <v>9</v>
      </c>
      <c r="AV40" s="85" t="s">
        <v>238</v>
      </c>
      <c r="AW40" s="82">
        <v>9</v>
      </c>
      <c r="AX40" s="83" t="s">
        <v>238</v>
      </c>
      <c r="AY40" s="78">
        <v>0</v>
      </c>
      <c r="AZ40" s="79" t="s">
        <v>34</v>
      </c>
      <c r="BA40" s="78">
        <v>0</v>
      </c>
      <c r="BB40" s="79" t="s">
        <v>34</v>
      </c>
      <c r="BC40" s="80">
        <v>9</v>
      </c>
      <c r="BD40" s="81" t="s">
        <v>238</v>
      </c>
      <c r="BE40" s="82">
        <v>9</v>
      </c>
      <c r="BF40" s="83" t="s">
        <v>238</v>
      </c>
      <c r="BG40" s="82">
        <v>9</v>
      </c>
      <c r="BH40" s="83" t="s">
        <v>238</v>
      </c>
      <c r="BI40" s="84">
        <v>9</v>
      </c>
      <c r="BJ40" s="85" t="s">
        <v>238</v>
      </c>
      <c r="BK40" s="132">
        <v>9</v>
      </c>
      <c r="BL40" s="133" t="s">
        <v>238</v>
      </c>
      <c r="BM40" s="78">
        <v>0</v>
      </c>
      <c r="BN40" s="79" t="s">
        <v>34</v>
      </c>
      <c r="BO40" s="78">
        <v>0</v>
      </c>
      <c r="BP40" s="79" t="s">
        <v>34</v>
      </c>
      <c r="BQ40" s="70">
        <f t="shared" si="11"/>
        <v>19</v>
      </c>
      <c r="BR40" s="71">
        <f t="shared" ref="BR40:BR58" ca="1" si="21">SUMIF($I$6:$BP$56,"Hn",I40:BP40)</f>
        <v>171</v>
      </c>
      <c r="BS40" s="71">
        <f t="shared" si="12"/>
        <v>11</v>
      </c>
      <c r="BT40" s="71">
        <f t="shared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0</v>
      </c>
      <c r="BZ40" s="71">
        <f t="shared" si="19"/>
        <v>0</v>
      </c>
      <c r="CA40" s="72">
        <f t="shared" si="20"/>
        <v>30</v>
      </c>
    </row>
    <row r="41" spans="1:79" ht="15" customHeight="1" x14ac:dyDescent="0.25">
      <c r="A41" s="276"/>
      <c r="B41" s="73">
        <v>34</v>
      </c>
      <c r="C41" s="74" t="s">
        <v>170</v>
      </c>
      <c r="D41" s="75" t="s">
        <v>171</v>
      </c>
      <c r="E41" s="75" t="s">
        <v>122</v>
      </c>
      <c r="F41" s="76" t="s">
        <v>172</v>
      </c>
      <c r="G41" s="57" t="s">
        <v>39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238</v>
      </c>
      <c r="O41" s="80">
        <v>9</v>
      </c>
      <c r="P41" s="81" t="s">
        <v>238</v>
      </c>
      <c r="Q41" s="82">
        <v>9</v>
      </c>
      <c r="R41" s="83" t="s">
        <v>238</v>
      </c>
      <c r="S41" s="84">
        <v>9</v>
      </c>
      <c r="T41" s="85" t="s">
        <v>238</v>
      </c>
      <c r="U41" s="78">
        <v>0</v>
      </c>
      <c r="V41" s="79" t="s">
        <v>34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238</v>
      </c>
      <c r="AC41" s="82">
        <v>9</v>
      </c>
      <c r="AD41" s="83" t="s">
        <v>238</v>
      </c>
      <c r="AE41" s="82">
        <v>9</v>
      </c>
      <c r="AF41" s="83" t="s">
        <v>238</v>
      </c>
      <c r="AG41" s="84">
        <v>9</v>
      </c>
      <c r="AH41" s="85" t="s">
        <v>238</v>
      </c>
      <c r="AI41" s="84">
        <v>9</v>
      </c>
      <c r="AJ41" s="85" t="s">
        <v>238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238</v>
      </c>
      <c r="AQ41" s="82">
        <v>9</v>
      </c>
      <c r="AR41" s="83" t="s">
        <v>238</v>
      </c>
      <c r="AS41" s="80">
        <v>9</v>
      </c>
      <c r="AT41" s="81" t="s">
        <v>238</v>
      </c>
      <c r="AU41" s="84">
        <v>9</v>
      </c>
      <c r="AV41" s="85" t="s">
        <v>238</v>
      </c>
      <c r="AW41" s="82">
        <v>9</v>
      </c>
      <c r="AX41" s="83" t="s">
        <v>238</v>
      </c>
      <c r="AY41" s="78">
        <v>0</v>
      </c>
      <c r="AZ41" s="79" t="s">
        <v>34</v>
      </c>
      <c r="BA41" s="78">
        <v>0</v>
      </c>
      <c r="BB41" s="79" t="s">
        <v>34</v>
      </c>
      <c r="BC41" s="80">
        <v>9</v>
      </c>
      <c r="BD41" s="81" t="s">
        <v>238</v>
      </c>
      <c r="BE41" s="82">
        <v>9</v>
      </c>
      <c r="BF41" s="83" t="s">
        <v>238</v>
      </c>
      <c r="BG41" s="82">
        <v>9</v>
      </c>
      <c r="BH41" s="83" t="s">
        <v>238</v>
      </c>
      <c r="BI41" s="84">
        <v>9</v>
      </c>
      <c r="BJ41" s="85" t="s">
        <v>238</v>
      </c>
      <c r="BK41" s="132">
        <v>9</v>
      </c>
      <c r="BL41" s="133" t="s">
        <v>238</v>
      </c>
      <c r="BM41" s="78">
        <v>0</v>
      </c>
      <c r="BN41" s="79" t="s">
        <v>34</v>
      </c>
      <c r="BO41" s="78">
        <v>0</v>
      </c>
      <c r="BP41" s="79" t="s">
        <v>34</v>
      </c>
      <c r="BQ41" s="70">
        <f t="shared" si="11"/>
        <v>19</v>
      </c>
      <c r="BR41" s="71">
        <f t="shared" ca="1" si="21"/>
        <v>171</v>
      </c>
      <c r="BS41" s="71">
        <f t="shared" si="12"/>
        <v>11</v>
      </c>
      <c r="BT41" s="71">
        <f t="shared" si="13"/>
        <v>0</v>
      </c>
      <c r="BU41" s="71">
        <f t="shared" si="14"/>
        <v>0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0</v>
      </c>
      <c r="BZ41" s="71">
        <f t="shared" si="19"/>
        <v>0</v>
      </c>
      <c r="CA41" s="72">
        <f t="shared" si="20"/>
        <v>30</v>
      </c>
    </row>
    <row r="42" spans="1:79" ht="15" customHeight="1" x14ac:dyDescent="0.25">
      <c r="A42" s="276"/>
      <c r="B42" s="73">
        <v>35</v>
      </c>
      <c r="C42" s="74" t="s">
        <v>173</v>
      </c>
      <c r="D42" s="75" t="s">
        <v>42</v>
      </c>
      <c r="E42" s="75" t="s">
        <v>174</v>
      </c>
      <c r="F42" s="76" t="s">
        <v>175</v>
      </c>
      <c r="G42" s="57" t="s">
        <v>32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238</v>
      </c>
      <c r="O42" s="80">
        <v>0</v>
      </c>
      <c r="P42" s="81" t="s">
        <v>252</v>
      </c>
      <c r="Q42" s="82">
        <v>9</v>
      </c>
      <c r="R42" s="83" t="s">
        <v>238</v>
      </c>
      <c r="S42" s="84">
        <v>9</v>
      </c>
      <c r="T42" s="85" t="s">
        <v>238</v>
      </c>
      <c r="U42" s="78">
        <v>0</v>
      </c>
      <c r="V42" s="79" t="s">
        <v>34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238</v>
      </c>
      <c r="AC42" s="82">
        <v>9</v>
      </c>
      <c r="AD42" s="83" t="s">
        <v>238</v>
      </c>
      <c r="AE42" s="82">
        <v>9</v>
      </c>
      <c r="AF42" s="83" t="s">
        <v>238</v>
      </c>
      <c r="AG42" s="84">
        <v>9</v>
      </c>
      <c r="AH42" s="85" t="s">
        <v>238</v>
      </c>
      <c r="AI42" s="84">
        <v>9</v>
      </c>
      <c r="AJ42" s="85" t="s">
        <v>238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238</v>
      </c>
      <c r="AQ42" s="82">
        <v>9</v>
      </c>
      <c r="AR42" s="83" t="s">
        <v>238</v>
      </c>
      <c r="AS42" s="80">
        <v>9</v>
      </c>
      <c r="AT42" s="81" t="s">
        <v>238</v>
      </c>
      <c r="AU42" s="84">
        <v>9</v>
      </c>
      <c r="AV42" s="85" t="s">
        <v>238</v>
      </c>
      <c r="AW42" s="82">
        <v>9</v>
      </c>
      <c r="AX42" s="83" t="s">
        <v>238</v>
      </c>
      <c r="AY42" s="78">
        <v>0</v>
      </c>
      <c r="AZ42" s="79" t="s">
        <v>34</v>
      </c>
      <c r="BA42" s="78">
        <v>0</v>
      </c>
      <c r="BB42" s="79" t="s">
        <v>34</v>
      </c>
      <c r="BC42" s="80">
        <v>9</v>
      </c>
      <c r="BD42" s="81" t="s">
        <v>238</v>
      </c>
      <c r="BE42" s="82">
        <v>9</v>
      </c>
      <c r="BF42" s="83" t="s">
        <v>238</v>
      </c>
      <c r="BG42" s="82">
        <v>9</v>
      </c>
      <c r="BH42" s="83" t="s">
        <v>238</v>
      </c>
      <c r="BI42" s="84">
        <v>9</v>
      </c>
      <c r="BJ42" s="85" t="s">
        <v>238</v>
      </c>
      <c r="BK42" s="132">
        <v>9</v>
      </c>
      <c r="BL42" s="133" t="s">
        <v>238</v>
      </c>
      <c r="BM42" s="78">
        <v>0</v>
      </c>
      <c r="BN42" s="79" t="s">
        <v>34</v>
      </c>
      <c r="BO42" s="78">
        <v>0</v>
      </c>
      <c r="BP42" s="79" t="s">
        <v>34</v>
      </c>
      <c r="BQ42" s="70">
        <f t="shared" si="11"/>
        <v>18</v>
      </c>
      <c r="BR42" s="71">
        <f t="shared" ca="1" si="21"/>
        <v>162</v>
      </c>
      <c r="BS42" s="71">
        <f t="shared" si="12"/>
        <v>12</v>
      </c>
      <c r="BT42" s="71">
        <f t="shared" si="13"/>
        <v>1</v>
      </c>
      <c r="BU42" s="71">
        <f t="shared" si="14"/>
        <v>0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2">
        <f t="shared" si="20"/>
        <v>29</v>
      </c>
    </row>
    <row r="43" spans="1:79" ht="15" customHeight="1" x14ac:dyDescent="0.25">
      <c r="A43" s="276"/>
      <c r="B43" s="73">
        <v>36</v>
      </c>
      <c r="C43" s="74" t="s">
        <v>176</v>
      </c>
      <c r="D43" s="75" t="s">
        <v>177</v>
      </c>
      <c r="E43" s="75" t="s">
        <v>178</v>
      </c>
      <c r="F43" s="89" t="s">
        <v>179</v>
      </c>
      <c r="G43" s="90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238</v>
      </c>
      <c r="O43" s="80">
        <v>9</v>
      </c>
      <c r="P43" s="81" t="s">
        <v>238</v>
      </c>
      <c r="Q43" s="82">
        <v>9</v>
      </c>
      <c r="R43" s="83" t="s">
        <v>238</v>
      </c>
      <c r="S43" s="84">
        <v>9</v>
      </c>
      <c r="T43" s="85" t="s">
        <v>238</v>
      </c>
      <c r="U43" s="78">
        <v>0</v>
      </c>
      <c r="V43" s="79" t="s">
        <v>34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84">
        <v>9</v>
      </c>
      <c r="AH43" s="85" t="s">
        <v>238</v>
      </c>
      <c r="AI43" s="84">
        <v>9</v>
      </c>
      <c r="AJ43" s="85" t="s">
        <v>238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9</v>
      </c>
      <c r="AP43" s="81" t="s">
        <v>238</v>
      </c>
      <c r="AQ43" s="82">
        <v>9</v>
      </c>
      <c r="AR43" s="83" t="s">
        <v>238</v>
      </c>
      <c r="AS43" s="80">
        <v>9</v>
      </c>
      <c r="AT43" s="81" t="s">
        <v>238</v>
      </c>
      <c r="AU43" s="84">
        <v>9</v>
      </c>
      <c r="AV43" s="85" t="s">
        <v>238</v>
      </c>
      <c r="AW43" s="82">
        <v>9</v>
      </c>
      <c r="AX43" s="83" t="s">
        <v>238</v>
      </c>
      <c r="AY43" s="78">
        <v>0</v>
      </c>
      <c r="AZ43" s="79" t="s">
        <v>34</v>
      </c>
      <c r="BA43" s="78">
        <v>0</v>
      </c>
      <c r="BB43" s="79" t="s">
        <v>34</v>
      </c>
      <c r="BC43" s="80">
        <v>9</v>
      </c>
      <c r="BD43" s="81" t="s">
        <v>238</v>
      </c>
      <c r="BE43" s="82">
        <v>9</v>
      </c>
      <c r="BF43" s="83" t="s">
        <v>238</v>
      </c>
      <c r="BG43" s="82">
        <v>9</v>
      </c>
      <c r="BH43" s="83" t="s">
        <v>238</v>
      </c>
      <c r="BI43" s="84">
        <v>9</v>
      </c>
      <c r="BJ43" s="85" t="s">
        <v>238</v>
      </c>
      <c r="BK43" s="132">
        <v>9</v>
      </c>
      <c r="BL43" s="133" t="s">
        <v>238</v>
      </c>
      <c r="BM43" s="78">
        <v>0</v>
      </c>
      <c r="BN43" s="79" t="s">
        <v>34</v>
      </c>
      <c r="BO43" s="78">
        <v>0</v>
      </c>
      <c r="BP43" s="79" t="s">
        <v>34</v>
      </c>
      <c r="BQ43" s="70">
        <f t="shared" si="11"/>
        <v>19</v>
      </c>
      <c r="BR43" s="71">
        <f t="shared" ca="1" si="21"/>
        <v>171</v>
      </c>
      <c r="BS43" s="71">
        <f t="shared" si="12"/>
        <v>11</v>
      </c>
      <c r="BT43" s="71">
        <f t="shared" si="13"/>
        <v>0</v>
      </c>
      <c r="BU43" s="71">
        <f t="shared" si="14"/>
        <v>0</v>
      </c>
      <c r="BV43" s="71">
        <f t="shared" si="15"/>
        <v>0</v>
      </c>
      <c r="BW43" s="71">
        <f t="shared" si="16"/>
        <v>0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2">
        <f t="shared" si="20"/>
        <v>30</v>
      </c>
    </row>
    <row r="44" spans="1:79" ht="15" customHeight="1" x14ac:dyDescent="0.25">
      <c r="A44" s="276"/>
      <c r="B44" s="73">
        <v>37</v>
      </c>
      <c r="C44" s="74" t="s">
        <v>180</v>
      </c>
      <c r="D44" s="75" t="s">
        <v>183</v>
      </c>
      <c r="E44" s="75" t="s">
        <v>184</v>
      </c>
      <c r="F44" s="89" t="s">
        <v>185</v>
      </c>
      <c r="G44" s="57" t="s">
        <v>186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238</v>
      </c>
      <c r="O44" s="80">
        <v>9</v>
      </c>
      <c r="P44" s="81" t="s">
        <v>238</v>
      </c>
      <c r="Q44" s="82">
        <v>9</v>
      </c>
      <c r="R44" s="83" t="s">
        <v>238</v>
      </c>
      <c r="S44" s="84">
        <v>9</v>
      </c>
      <c r="T44" s="85" t="s">
        <v>238</v>
      </c>
      <c r="U44" s="78">
        <v>0</v>
      </c>
      <c r="V44" s="79" t="s">
        <v>34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84">
        <v>9</v>
      </c>
      <c r="AH44" s="85" t="s">
        <v>238</v>
      </c>
      <c r="AI44" s="84">
        <v>9</v>
      </c>
      <c r="AJ44" s="85" t="s">
        <v>238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238</v>
      </c>
      <c r="AQ44" s="82">
        <v>9</v>
      </c>
      <c r="AR44" s="83" t="s">
        <v>238</v>
      </c>
      <c r="AS44" s="80">
        <v>9</v>
      </c>
      <c r="AT44" s="81" t="s">
        <v>238</v>
      </c>
      <c r="AU44" s="84">
        <v>9</v>
      </c>
      <c r="AV44" s="85" t="s">
        <v>238</v>
      </c>
      <c r="AW44" s="82">
        <v>9</v>
      </c>
      <c r="AX44" s="83" t="s">
        <v>238</v>
      </c>
      <c r="AY44" s="78">
        <v>0</v>
      </c>
      <c r="AZ44" s="79" t="s">
        <v>34</v>
      </c>
      <c r="BA44" s="78">
        <v>0</v>
      </c>
      <c r="BB44" s="79" t="s">
        <v>34</v>
      </c>
      <c r="BC44" s="80">
        <v>9</v>
      </c>
      <c r="BD44" s="81" t="s">
        <v>238</v>
      </c>
      <c r="BE44" s="82">
        <v>9</v>
      </c>
      <c r="BF44" s="83" t="s">
        <v>238</v>
      </c>
      <c r="BG44" s="82">
        <v>9</v>
      </c>
      <c r="BH44" s="83" t="s">
        <v>238</v>
      </c>
      <c r="BI44" s="84">
        <v>9</v>
      </c>
      <c r="BJ44" s="85" t="s">
        <v>238</v>
      </c>
      <c r="BK44" s="132">
        <v>9</v>
      </c>
      <c r="BL44" s="133" t="s">
        <v>238</v>
      </c>
      <c r="BM44" s="78">
        <v>0</v>
      </c>
      <c r="BN44" s="79" t="s">
        <v>34</v>
      </c>
      <c r="BO44" s="78">
        <v>0</v>
      </c>
      <c r="BP44" s="79" t="s">
        <v>34</v>
      </c>
      <c r="BQ44" s="70">
        <f t="shared" si="11"/>
        <v>19</v>
      </c>
      <c r="BR44" s="71">
        <f t="shared" ca="1" si="21"/>
        <v>171</v>
      </c>
      <c r="BS44" s="71">
        <f t="shared" si="12"/>
        <v>11</v>
      </c>
      <c r="BT44" s="71">
        <f t="shared" si="13"/>
        <v>0</v>
      </c>
      <c r="BU44" s="71">
        <f t="shared" si="14"/>
        <v>0</v>
      </c>
      <c r="BV44" s="71">
        <f t="shared" si="15"/>
        <v>0</v>
      </c>
      <c r="BW44" s="71">
        <f t="shared" si="16"/>
        <v>0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2">
        <f t="shared" si="20"/>
        <v>30</v>
      </c>
    </row>
    <row r="45" spans="1:79" ht="15" customHeight="1" x14ac:dyDescent="0.25">
      <c r="A45" s="276"/>
      <c r="B45" s="73">
        <v>38</v>
      </c>
      <c r="C45" s="74" t="s">
        <v>255</v>
      </c>
      <c r="D45" s="75" t="s">
        <v>211</v>
      </c>
      <c r="E45" s="75" t="s">
        <v>256</v>
      </c>
      <c r="F45" s="89" t="s">
        <v>257</v>
      </c>
      <c r="G45" s="57" t="s">
        <v>39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3" t="s">
        <v>238</v>
      </c>
      <c r="O45" s="80">
        <v>9</v>
      </c>
      <c r="P45" s="81" t="s">
        <v>238</v>
      </c>
      <c r="Q45" s="82">
        <v>9</v>
      </c>
      <c r="R45" s="83" t="s">
        <v>238</v>
      </c>
      <c r="S45" s="202"/>
      <c r="T45" s="203"/>
      <c r="U45" s="204"/>
      <c r="V45" s="205"/>
      <c r="W45" s="204"/>
      <c r="X45" s="205"/>
      <c r="Y45" s="204"/>
      <c r="Z45" s="205"/>
      <c r="AA45" s="206"/>
      <c r="AB45" s="207"/>
      <c r="AC45" s="204"/>
      <c r="AD45" s="205"/>
      <c r="AE45" s="204"/>
      <c r="AF45" s="205"/>
      <c r="AG45" s="202"/>
      <c r="AH45" s="203"/>
      <c r="AI45" s="202"/>
      <c r="AJ45" s="203"/>
      <c r="AK45" s="204"/>
      <c r="AL45" s="205"/>
      <c r="AM45" s="204"/>
      <c r="AN45" s="205"/>
      <c r="AO45" s="206"/>
      <c r="AP45" s="207"/>
      <c r="AQ45" s="204"/>
      <c r="AR45" s="205"/>
      <c r="AS45" s="206"/>
      <c r="AT45" s="207"/>
      <c r="AU45" s="202"/>
      <c r="AV45" s="203"/>
      <c r="AW45" s="204"/>
      <c r="AX45" s="205"/>
      <c r="AY45" s="204"/>
      <c r="AZ45" s="205"/>
      <c r="BA45" s="204"/>
      <c r="BB45" s="205"/>
      <c r="BC45" s="206"/>
      <c r="BD45" s="207"/>
      <c r="BE45" s="204"/>
      <c r="BF45" s="205"/>
      <c r="BG45" s="204"/>
      <c r="BH45" s="205"/>
      <c r="BI45" s="202"/>
      <c r="BJ45" s="203"/>
      <c r="BK45" s="208"/>
      <c r="BL45" s="209"/>
      <c r="BM45" s="204"/>
      <c r="BN45" s="205"/>
      <c r="BO45" s="204"/>
      <c r="BP45" s="205"/>
      <c r="BQ45" s="70">
        <f t="shared" si="11"/>
        <v>3</v>
      </c>
      <c r="BR45" s="71">
        <f t="shared" ca="1" si="21"/>
        <v>27</v>
      </c>
      <c r="BS45" s="71">
        <f t="shared" si="12"/>
        <v>2</v>
      </c>
      <c r="BT45" s="71">
        <f t="shared" si="13"/>
        <v>0</v>
      </c>
      <c r="BU45" s="71">
        <f t="shared" si="14"/>
        <v>0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2">
        <f t="shared" si="20"/>
        <v>5</v>
      </c>
    </row>
    <row r="46" spans="1:79" x14ac:dyDescent="0.25">
      <c r="A46" s="276"/>
      <c r="B46" s="73">
        <v>39</v>
      </c>
      <c r="C46" s="91" t="s">
        <v>187</v>
      </c>
      <c r="D46" s="92" t="s">
        <v>254</v>
      </c>
      <c r="E46" s="92" t="s">
        <v>95</v>
      </c>
      <c r="F46" s="93" t="s">
        <v>188</v>
      </c>
      <c r="G46" s="57" t="s">
        <v>39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238</v>
      </c>
      <c r="O46" s="80">
        <v>9</v>
      </c>
      <c r="P46" s="81" t="s">
        <v>238</v>
      </c>
      <c r="Q46" s="82">
        <v>9</v>
      </c>
      <c r="R46" s="83" t="s">
        <v>238</v>
      </c>
      <c r="S46" s="84">
        <v>9</v>
      </c>
      <c r="T46" s="85" t="s">
        <v>238</v>
      </c>
      <c r="U46" s="78">
        <v>0</v>
      </c>
      <c r="V46" s="79" t="s">
        <v>34</v>
      </c>
      <c r="W46" s="78">
        <v>0</v>
      </c>
      <c r="X46" s="79" t="s">
        <v>34</v>
      </c>
      <c r="Y46" s="78">
        <v>0</v>
      </c>
      <c r="Z46" s="79" t="s">
        <v>34</v>
      </c>
      <c r="AA46" s="80">
        <v>0</v>
      </c>
      <c r="AB46" s="85" t="s">
        <v>251</v>
      </c>
      <c r="AC46" s="82">
        <v>9</v>
      </c>
      <c r="AD46" s="83" t="s">
        <v>238</v>
      </c>
      <c r="AE46" s="82">
        <v>9</v>
      </c>
      <c r="AF46" s="83" t="s">
        <v>238</v>
      </c>
      <c r="AG46" s="84">
        <v>9</v>
      </c>
      <c r="AH46" s="85" t="s">
        <v>238</v>
      </c>
      <c r="AI46" s="82">
        <v>9</v>
      </c>
      <c r="AJ46" s="135" t="s">
        <v>238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84">
        <v>9</v>
      </c>
      <c r="AV46" s="85" t="s">
        <v>238</v>
      </c>
      <c r="AW46" s="82">
        <v>9</v>
      </c>
      <c r="AX46" s="83" t="s">
        <v>238</v>
      </c>
      <c r="AY46" s="78">
        <v>0</v>
      </c>
      <c r="AZ46" s="79" t="s">
        <v>34</v>
      </c>
      <c r="BA46" s="78">
        <v>0</v>
      </c>
      <c r="BB46" s="79" t="s">
        <v>34</v>
      </c>
      <c r="BC46" s="80">
        <v>9</v>
      </c>
      <c r="BD46" s="81" t="s">
        <v>238</v>
      </c>
      <c r="BE46" s="82">
        <v>9</v>
      </c>
      <c r="BF46" s="83" t="s">
        <v>238</v>
      </c>
      <c r="BG46" s="82">
        <v>9</v>
      </c>
      <c r="BH46" s="83" t="s">
        <v>238</v>
      </c>
      <c r="BI46" s="84">
        <v>9</v>
      </c>
      <c r="BJ46" s="85" t="s">
        <v>238</v>
      </c>
      <c r="BK46" s="132">
        <v>9</v>
      </c>
      <c r="BL46" s="133" t="s">
        <v>238</v>
      </c>
      <c r="BM46" s="78">
        <v>0</v>
      </c>
      <c r="BN46" s="79" t="s">
        <v>34</v>
      </c>
      <c r="BO46" s="78">
        <v>0</v>
      </c>
      <c r="BP46" s="79" t="s">
        <v>34</v>
      </c>
      <c r="BQ46" s="70">
        <f t="shared" si="11"/>
        <v>18</v>
      </c>
      <c r="BR46" s="71">
        <f t="shared" ca="1" si="21"/>
        <v>162</v>
      </c>
      <c r="BS46" s="71">
        <f t="shared" si="12"/>
        <v>12</v>
      </c>
      <c r="BT46" s="71">
        <f t="shared" si="13"/>
        <v>0</v>
      </c>
      <c r="BU46" s="71">
        <f t="shared" si="14"/>
        <v>0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1</v>
      </c>
      <c r="CA46" s="72">
        <f t="shared" si="20"/>
        <v>29</v>
      </c>
    </row>
    <row r="47" spans="1:79" x14ac:dyDescent="0.25">
      <c r="A47" s="276"/>
      <c r="B47" s="73">
        <v>40</v>
      </c>
      <c r="C47" s="91" t="s">
        <v>189</v>
      </c>
      <c r="D47" s="92" t="s">
        <v>239</v>
      </c>
      <c r="E47" s="92" t="s">
        <v>240</v>
      </c>
      <c r="F47" s="93" t="s">
        <v>241</v>
      </c>
      <c r="G47" s="57" t="s">
        <v>39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238</v>
      </c>
      <c r="O47" s="80">
        <v>9</v>
      </c>
      <c r="P47" s="81" t="s">
        <v>238</v>
      </c>
      <c r="Q47" s="82">
        <v>9</v>
      </c>
      <c r="R47" s="83" t="s">
        <v>238</v>
      </c>
      <c r="S47" s="84">
        <v>9</v>
      </c>
      <c r="T47" s="85" t="s">
        <v>238</v>
      </c>
      <c r="U47" s="78">
        <v>0</v>
      </c>
      <c r="V47" s="79" t="s">
        <v>34</v>
      </c>
      <c r="W47" s="78">
        <v>0</v>
      </c>
      <c r="X47" s="79" t="s">
        <v>34</v>
      </c>
      <c r="Y47" s="78">
        <v>0</v>
      </c>
      <c r="Z47" s="79" t="s">
        <v>34</v>
      </c>
      <c r="AA47" s="80">
        <v>9</v>
      </c>
      <c r="AB47" s="190" t="s">
        <v>238</v>
      </c>
      <c r="AC47" s="82">
        <v>9</v>
      </c>
      <c r="AD47" s="83" t="s">
        <v>238</v>
      </c>
      <c r="AE47" s="82">
        <v>9</v>
      </c>
      <c r="AF47" s="83" t="s">
        <v>238</v>
      </c>
      <c r="AG47" s="84">
        <v>9</v>
      </c>
      <c r="AH47" s="85" t="s">
        <v>238</v>
      </c>
      <c r="AI47" s="82">
        <v>9</v>
      </c>
      <c r="AJ47" s="135" t="s">
        <v>238</v>
      </c>
      <c r="AK47" s="78">
        <v>0</v>
      </c>
      <c r="AL47" s="79" t="s">
        <v>34</v>
      </c>
      <c r="AM47" s="78">
        <v>0</v>
      </c>
      <c r="AN47" s="79" t="s">
        <v>34</v>
      </c>
      <c r="AO47" s="80">
        <v>9</v>
      </c>
      <c r="AP47" s="81" t="s">
        <v>238</v>
      </c>
      <c r="AQ47" s="82">
        <v>9</v>
      </c>
      <c r="AR47" s="83" t="s">
        <v>238</v>
      </c>
      <c r="AS47" s="80">
        <v>9</v>
      </c>
      <c r="AT47" s="81" t="s">
        <v>238</v>
      </c>
      <c r="AU47" s="84">
        <v>9</v>
      </c>
      <c r="AV47" s="85" t="s">
        <v>238</v>
      </c>
      <c r="AW47" s="82">
        <v>9</v>
      </c>
      <c r="AX47" s="83" t="s">
        <v>238</v>
      </c>
      <c r="AY47" s="78">
        <v>0</v>
      </c>
      <c r="AZ47" s="79" t="s">
        <v>34</v>
      </c>
      <c r="BA47" s="78">
        <v>0</v>
      </c>
      <c r="BB47" s="79" t="s">
        <v>34</v>
      </c>
      <c r="BC47" s="80">
        <v>9</v>
      </c>
      <c r="BD47" s="81" t="s">
        <v>238</v>
      </c>
      <c r="BE47" s="82">
        <v>9</v>
      </c>
      <c r="BF47" s="83" t="s">
        <v>238</v>
      </c>
      <c r="BG47" s="82">
        <v>9</v>
      </c>
      <c r="BH47" s="83" t="s">
        <v>238</v>
      </c>
      <c r="BI47" s="84">
        <v>9</v>
      </c>
      <c r="BJ47" s="85" t="s">
        <v>238</v>
      </c>
      <c r="BK47" s="132">
        <v>9</v>
      </c>
      <c r="BL47" s="133" t="s">
        <v>238</v>
      </c>
      <c r="BM47" s="78">
        <v>0</v>
      </c>
      <c r="BN47" s="79" t="s">
        <v>34</v>
      </c>
      <c r="BO47" s="78">
        <v>0</v>
      </c>
      <c r="BP47" s="79" t="s">
        <v>34</v>
      </c>
      <c r="BQ47" s="70">
        <f t="shared" si="11"/>
        <v>19</v>
      </c>
      <c r="BR47" s="71">
        <f t="shared" ca="1" si="21"/>
        <v>171</v>
      </c>
      <c r="BS47" s="71">
        <f t="shared" si="12"/>
        <v>11</v>
      </c>
      <c r="BT47" s="71">
        <f t="shared" si="13"/>
        <v>0</v>
      </c>
      <c r="BU47" s="71">
        <f t="shared" si="14"/>
        <v>0</v>
      </c>
      <c r="BV47" s="71">
        <f t="shared" si="15"/>
        <v>0</v>
      </c>
      <c r="BW47" s="71">
        <f t="shared" si="16"/>
        <v>0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2">
        <f t="shared" si="20"/>
        <v>30</v>
      </c>
    </row>
    <row r="48" spans="1:79" x14ac:dyDescent="0.25">
      <c r="A48" s="276"/>
      <c r="B48" s="73">
        <v>41</v>
      </c>
      <c r="C48" s="91" t="s">
        <v>189</v>
      </c>
      <c r="D48" s="92" t="s">
        <v>190</v>
      </c>
      <c r="E48" s="92" t="s">
        <v>191</v>
      </c>
      <c r="F48" s="93" t="s">
        <v>192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1" t="s">
        <v>238</v>
      </c>
      <c r="Q48" s="82">
        <v>9</v>
      </c>
      <c r="R48" s="83" t="s">
        <v>238</v>
      </c>
      <c r="S48" s="84">
        <v>9</v>
      </c>
      <c r="T48" s="85" t="s">
        <v>238</v>
      </c>
      <c r="U48" s="78">
        <v>0</v>
      </c>
      <c r="V48" s="79" t="s">
        <v>34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190" t="s">
        <v>238</v>
      </c>
      <c r="AC48" s="82">
        <v>9</v>
      </c>
      <c r="AD48" s="83" t="s">
        <v>238</v>
      </c>
      <c r="AE48" s="82">
        <v>9</v>
      </c>
      <c r="AF48" s="83" t="s">
        <v>238</v>
      </c>
      <c r="AG48" s="84">
        <v>9</v>
      </c>
      <c r="AH48" s="85" t="s">
        <v>238</v>
      </c>
      <c r="AI48" s="82">
        <v>9</v>
      </c>
      <c r="AJ48" s="135" t="s">
        <v>238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1" t="s">
        <v>238</v>
      </c>
      <c r="AQ48" s="82">
        <v>9</v>
      </c>
      <c r="AR48" s="83" t="s">
        <v>238</v>
      </c>
      <c r="AS48" s="80">
        <v>9</v>
      </c>
      <c r="AT48" s="81" t="s">
        <v>238</v>
      </c>
      <c r="AU48" s="84">
        <v>9</v>
      </c>
      <c r="AV48" s="85" t="s">
        <v>238</v>
      </c>
      <c r="AW48" s="82">
        <v>9</v>
      </c>
      <c r="AX48" s="83" t="s">
        <v>238</v>
      </c>
      <c r="AY48" s="78">
        <v>0</v>
      </c>
      <c r="AZ48" s="79" t="s">
        <v>34</v>
      </c>
      <c r="BA48" s="78">
        <v>0</v>
      </c>
      <c r="BB48" s="79" t="s">
        <v>34</v>
      </c>
      <c r="BC48" s="80">
        <v>9</v>
      </c>
      <c r="BD48" s="81" t="s">
        <v>238</v>
      </c>
      <c r="BE48" s="82">
        <v>9</v>
      </c>
      <c r="BF48" s="83" t="s">
        <v>238</v>
      </c>
      <c r="BG48" s="82">
        <v>9</v>
      </c>
      <c r="BH48" s="83" t="s">
        <v>238</v>
      </c>
      <c r="BI48" s="84">
        <v>9</v>
      </c>
      <c r="BJ48" s="85" t="s">
        <v>238</v>
      </c>
      <c r="BK48" s="132">
        <v>9</v>
      </c>
      <c r="BL48" s="133" t="s">
        <v>238</v>
      </c>
      <c r="BM48" s="78">
        <v>0</v>
      </c>
      <c r="BN48" s="79" t="s">
        <v>34</v>
      </c>
      <c r="BO48" s="78">
        <v>0</v>
      </c>
      <c r="BP48" s="79" t="s">
        <v>34</v>
      </c>
      <c r="BQ48" s="70">
        <f t="shared" si="11"/>
        <v>19</v>
      </c>
      <c r="BR48" s="71">
        <f t="shared" ca="1" si="21"/>
        <v>171</v>
      </c>
      <c r="BS48" s="71">
        <f t="shared" si="12"/>
        <v>11</v>
      </c>
      <c r="BT48" s="71">
        <f t="shared" si="13"/>
        <v>0</v>
      </c>
      <c r="BU48" s="71">
        <f t="shared" si="14"/>
        <v>0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0</v>
      </c>
      <c r="BZ48" s="71">
        <f t="shared" si="19"/>
        <v>0</v>
      </c>
      <c r="CA48" s="72">
        <f t="shared" si="20"/>
        <v>30</v>
      </c>
    </row>
    <row r="49" spans="1:79" x14ac:dyDescent="0.25">
      <c r="A49" s="276"/>
      <c r="B49" s="73">
        <v>42</v>
      </c>
      <c r="C49" s="91" t="s">
        <v>193</v>
      </c>
      <c r="D49" s="92" t="s">
        <v>194</v>
      </c>
      <c r="E49" s="92" t="s">
        <v>92</v>
      </c>
      <c r="F49" s="93" t="s">
        <v>195</v>
      </c>
      <c r="G49" s="94" t="s">
        <v>196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1" t="s">
        <v>238</v>
      </c>
      <c r="Q49" s="82">
        <v>9</v>
      </c>
      <c r="R49" s="83" t="s">
        <v>238</v>
      </c>
      <c r="S49" s="84">
        <v>9</v>
      </c>
      <c r="T49" s="85" t="s">
        <v>238</v>
      </c>
      <c r="U49" s="78">
        <v>0</v>
      </c>
      <c r="V49" s="79" t="s">
        <v>34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190" t="s">
        <v>238</v>
      </c>
      <c r="AC49" s="82">
        <v>9</v>
      </c>
      <c r="AD49" s="83" t="s">
        <v>238</v>
      </c>
      <c r="AE49" s="82">
        <v>9</v>
      </c>
      <c r="AF49" s="83" t="s">
        <v>238</v>
      </c>
      <c r="AG49" s="84">
        <v>9</v>
      </c>
      <c r="AH49" s="85" t="s">
        <v>238</v>
      </c>
      <c r="AI49" s="82">
        <v>9</v>
      </c>
      <c r="AJ49" s="135" t="s">
        <v>238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1" t="s">
        <v>238</v>
      </c>
      <c r="AQ49" s="82">
        <v>9</v>
      </c>
      <c r="AR49" s="83" t="s">
        <v>238</v>
      </c>
      <c r="AS49" s="80">
        <v>9</v>
      </c>
      <c r="AT49" s="81" t="s">
        <v>238</v>
      </c>
      <c r="AU49" s="84">
        <v>9</v>
      </c>
      <c r="AV49" s="85" t="s">
        <v>238</v>
      </c>
      <c r="AW49" s="82">
        <v>9</v>
      </c>
      <c r="AX49" s="83" t="s">
        <v>238</v>
      </c>
      <c r="AY49" s="78">
        <v>0</v>
      </c>
      <c r="AZ49" s="79" t="s">
        <v>34</v>
      </c>
      <c r="BA49" s="78">
        <v>0</v>
      </c>
      <c r="BB49" s="79" t="s">
        <v>34</v>
      </c>
      <c r="BC49" s="80">
        <v>9</v>
      </c>
      <c r="BD49" s="81" t="s">
        <v>238</v>
      </c>
      <c r="BE49" s="82">
        <v>9</v>
      </c>
      <c r="BF49" s="83" t="s">
        <v>238</v>
      </c>
      <c r="BG49" s="82">
        <v>9</v>
      </c>
      <c r="BH49" s="83" t="s">
        <v>238</v>
      </c>
      <c r="BI49" s="84">
        <v>9</v>
      </c>
      <c r="BJ49" s="85" t="s">
        <v>238</v>
      </c>
      <c r="BK49" s="132">
        <v>9</v>
      </c>
      <c r="BL49" s="133" t="s">
        <v>238</v>
      </c>
      <c r="BM49" s="78">
        <v>0</v>
      </c>
      <c r="BN49" s="79" t="s">
        <v>34</v>
      </c>
      <c r="BO49" s="78">
        <v>0</v>
      </c>
      <c r="BP49" s="79" t="s">
        <v>34</v>
      </c>
      <c r="BQ49" s="70">
        <f t="shared" si="11"/>
        <v>19</v>
      </c>
      <c r="BR49" s="71">
        <f t="shared" ca="1" si="21"/>
        <v>171</v>
      </c>
      <c r="BS49" s="71">
        <f t="shared" si="12"/>
        <v>11</v>
      </c>
      <c r="BT49" s="71">
        <f t="shared" si="13"/>
        <v>0</v>
      </c>
      <c r="BU49" s="71">
        <f t="shared" si="14"/>
        <v>0</v>
      </c>
      <c r="BV49" s="71">
        <f t="shared" si="15"/>
        <v>0</v>
      </c>
      <c r="BW49" s="71">
        <f t="shared" si="16"/>
        <v>0</v>
      </c>
      <c r="BX49" s="71">
        <f t="shared" si="17"/>
        <v>0</v>
      </c>
      <c r="BY49" s="71">
        <f t="shared" si="18"/>
        <v>0</v>
      </c>
      <c r="BZ49" s="71">
        <f t="shared" si="19"/>
        <v>0</v>
      </c>
      <c r="CA49" s="72">
        <f t="shared" si="20"/>
        <v>30</v>
      </c>
    </row>
    <row r="50" spans="1:79" s="96" customFormat="1" x14ac:dyDescent="0.25">
      <c r="A50" s="276"/>
      <c r="B50" s="73">
        <v>43</v>
      </c>
      <c r="C50" s="74" t="s">
        <v>197</v>
      </c>
      <c r="D50" s="75" t="s">
        <v>198</v>
      </c>
      <c r="E50" s="75" t="s">
        <v>199</v>
      </c>
      <c r="F50" s="95" t="s">
        <v>200</v>
      </c>
      <c r="G50" s="94" t="s">
        <v>32</v>
      </c>
      <c r="H50" s="77" t="s">
        <v>33</v>
      </c>
      <c r="I50" s="78">
        <v>0</v>
      </c>
      <c r="J50" s="79" t="s">
        <v>237</v>
      </c>
      <c r="K50" s="78">
        <v>0</v>
      </c>
      <c r="L50" s="79" t="s">
        <v>237</v>
      </c>
      <c r="M50" s="80">
        <v>0</v>
      </c>
      <c r="N50" s="83" t="s">
        <v>237</v>
      </c>
      <c r="O50" s="80">
        <v>9</v>
      </c>
      <c r="P50" s="81" t="s">
        <v>238</v>
      </c>
      <c r="Q50" s="82">
        <v>0</v>
      </c>
      <c r="R50" s="85" t="s">
        <v>251</v>
      </c>
      <c r="S50" s="84">
        <v>9</v>
      </c>
      <c r="T50" s="85" t="s">
        <v>238</v>
      </c>
      <c r="U50" s="78">
        <v>0</v>
      </c>
      <c r="V50" s="79" t="s">
        <v>34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190" t="s">
        <v>238</v>
      </c>
      <c r="AC50" s="82">
        <v>9</v>
      </c>
      <c r="AD50" s="83" t="s">
        <v>238</v>
      </c>
      <c r="AE50" s="82">
        <v>9</v>
      </c>
      <c r="AF50" s="83" t="s">
        <v>238</v>
      </c>
      <c r="AG50" s="84">
        <v>9</v>
      </c>
      <c r="AH50" s="85" t="s">
        <v>238</v>
      </c>
      <c r="AI50" s="82">
        <v>9</v>
      </c>
      <c r="AJ50" s="135" t="s">
        <v>238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1" t="s">
        <v>238</v>
      </c>
      <c r="AQ50" s="82">
        <v>9</v>
      </c>
      <c r="AR50" s="83" t="s">
        <v>238</v>
      </c>
      <c r="AS50" s="80">
        <v>9</v>
      </c>
      <c r="AT50" s="81" t="s">
        <v>238</v>
      </c>
      <c r="AU50" s="84">
        <v>9</v>
      </c>
      <c r="AV50" s="85" t="s">
        <v>238</v>
      </c>
      <c r="AW50" s="82">
        <v>9</v>
      </c>
      <c r="AX50" s="83" t="s">
        <v>238</v>
      </c>
      <c r="AY50" s="78">
        <v>0</v>
      </c>
      <c r="AZ50" s="79" t="s">
        <v>34</v>
      </c>
      <c r="BA50" s="78">
        <v>0</v>
      </c>
      <c r="BB50" s="79" t="s">
        <v>34</v>
      </c>
      <c r="BC50" s="80">
        <v>9</v>
      </c>
      <c r="BD50" s="81" t="s">
        <v>238</v>
      </c>
      <c r="BE50" s="82">
        <v>0</v>
      </c>
      <c r="BF50" s="83" t="s">
        <v>253</v>
      </c>
      <c r="BG50" s="82">
        <v>9</v>
      </c>
      <c r="BH50" s="83" t="s">
        <v>238</v>
      </c>
      <c r="BI50" s="84">
        <v>9</v>
      </c>
      <c r="BJ50" s="85" t="s">
        <v>238</v>
      </c>
      <c r="BK50" s="132">
        <v>9</v>
      </c>
      <c r="BL50" s="133" t="s">
        <v>238</v>
      </c>
      <c r="BM50" s="78">
        <v>0</v>
      </c>
      <c r="BN50" s="79" t="s">
        <v>34</v>
      </c>
      <c r="BO50" s="78">
        <v>0</v>
      </c>
      <c r="BP50" s="79" t="s">
        <v>34</v>
      </c>
      <c r="BQ50" s="70">
        <f t="shared" si="11"/>
        <v>16</v>
      </c>
      <c r="BR50" s="71">
        <f t="shared" ca="1" si="21"/>
        <v>144</v>
      </c>
      <c r="BS50" s="71">
        <f t="shared" si="12"/>
        <v>11</v>
      </c>
      <c r="BT50" s="71">
        <f t="shared" si="13"/>
        <v>0</v>
      </c>
      <c r="BU50" s="71">
        <f t="shared" si="14"/>
        <v>1</v>
      </c>
      <c r="BV50" s="71">
        <f t="shared" si="15"/>
        <v>0</v>
      </c>
      <c r="BW50" s="71">
        <f t="shared" si="16"/>
        <v>3</v>
      </c>
      <c r="BX50" s="71">
        <f t="shared" si="17"/>
        <v>0</v>
      </c>
      <c r="BY50" s="71">
        <f t="shared" si="18"/>
        <v>0</v>
      </c>
      <c r="BZ50" s="71">
        <f t="shared" si="19"/>
        <v>1</v>
      </c>
      <c r="CA50" s="72">
        <f t="shared" si="20"/>
        <v>26</v>
      </c>
    </row>
    <row r="51" spans="1:79" s="96" customFormat="1" x14ac:dyDescent="0.25">
      <c r="A51" s="276"/>
      <c r="B51" s="73">
        <v>44</v>
      </c>
      <c r="C51" s="74" t="s">
        <v>244</v>
      </c>
      <c r="D51" s="75" t="s">
        <v>120</v>
      </c>
      <c r="E51" s="75" t="s">
        <v>245</v>
      </c>
      <c r="F51" s="97" t="s">
        <v>246</v>
      </c>
      <c r="G51" s="57" t="s">
        <v>39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1" t="s">
        <v>238</v>
      </c>
      <c r="Q51" s="82">
        <v>9</v>
      </c>
      <c r="R51" s="85" t="s">
        <v>238</v>
      </c>
      <c r="S51" s="84">
        <v>9</v>
      </c>
      <c r="T51" s="85" t="s">
        <v>238</v>
      </c>
      <c r="U51" s="78">
        <v>0</v>
      </c>
      <c r="V51" s="79" t="s">
        <v>34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190" t="s">
        <v>238</v>
      </c>
      <c r="AC51" s="82">
        <v>9</v>
      </c>
      <c r="AD51" s="83" t="s">
        <v>238</v>
      </c>
      <c r="AE51" s="82">
        <v>9</v>
      </c>
      <c r="AF51" s="83" t="s">
        <v>238</v>
      </c>
      <c r="AG51" s="84">
        <v>9</v>
      </c>
      <c r="AH51" s="85" t="s">
        <v>238</v>
      </c>
      <c r="AI51" s="82">
        <v>9</v>
      </c>
      <c r="AJ51" s="135" t="s">
        <v>238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1" t="s">
        <v>238</v>
      </c>
      <c r="AQ51" s="82">
        <v>9</v>
      </c>
      <c r="AR51" s="83" t="s">
        <v>238</v>
      </c>
      <c r="AS51" s="80">
        <v>9</v>
      </c>
      <c r="AT51" s="81" t="s">
        <v>238</v>
      </c>
      <c r="AU51" s="84">
        <v>9</v>
      </c>
      <c r="AV51" s="85" t="s">
        <v>238</v>
      </c>
      <c r="AW51" s="82">
        <v>9</v>
      </c>
      <c r="AX51" s="83" t="s">
        <v>238</v>
      </c>
      <c r="AY51" s="78">
        <v>0</v>
      </c>
      <c r="AZ51" s="79" t="s">
        <v>34</v>
      </c>
      <c r="BA51" s="78">
        <v>0</v>
      </c>
      <c r="BB51" s="79" t="s">
        <v>34</v>
      </c>
      <c r="BC51" s="80">
        <v>9</v>
      </c>
      <c r="BD51" s="81" t="s">
        <v>238</v>
      </c>
      <c r="BE51" s="82">
        <v>9</v>
      </c>
      <c r="BF51" s="83" t="s">
        <v>238</v>
      </c>
      <c r="BG51" s="82">
        <v>9</v>
      </c>
      <c r="BH51" s="83" t="s">
        <v>238</v>
      </c>
      <c r="BI51" s="84">
        <v>9</v>
      </c>
      <c r="BJ51" s="85" t="s">
        <v>238</v>
      </c>
      <c r="BK51" s="132">
        <v>9</v>
      </c>
      <c r="BL51" s="133" t="s">
        <v>238</v>
      </c>
      <c r="BM51" s="78">
        <v>0</v>
      </c>
      <c r="BN51" s="79" t="s">
        <v>34</v>
      </c>
      <c r="BO51" s="78">
        <v>0</v>
      </c>
      <c r="BP51" s="79" t="s">
        <v>34</v>
      </c>
      <c r="BQ51" s="70">
        <f t="shared" si="11"/>
        <v>19</v>
      </c>
      <c r="BR51" s="71">
        <f t="shared" ca="1" si="21"/>
        <v>171</v>
      </c>
      <c r="BS51" s="71">
        <f t="shared" si="12"/>
        <v>11</v>
      </c>
      <c r="BT51" s="71">
        <f t="shared" si="13"/>
        <v>0</v>
      </c>
      <c r="BU51" s="71">
        <f t="shared" si="14"/>
        <v>0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2">
        <f t="shared" si="20"/>
        <v>30</v>
      </c>
    </row>
    <row r="52" spans="1:79" s="96" customFormat="1" x14ac:dyDescent="0.25">
      <c r="A52" s="276"/>
      <c r="B52" s="73">
        <v>45</v>
      </c>
      <c r="C52" s="74" t="s">
        <v>247</v>
      </c>
      <c r="D52" s="75" t="s">
        <v>248</v>
      </c>
      <c r="E52" s="75" t="s">
        <v>125</v>
      </c>
      <c r="F52" s="97" t="s">
        <v>249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1" t="s">
        <v>238</v>
      </c>
      <c r="Q52" s="82">
        <v>9</v>
      </c>
      <c r="R52" s="85" t="s">
        <v>238</v>
      </c>
      <c r="S52" s="84">
        <v>9</v>
      </c>
      <c r="T52" s="85" t="s">
        <v>238</v>
      </c>
      <c r="U52" s="78">
        <v>0</v>
      </c>
      <c r="V52" s="79" t="s">
        <v>34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190" t="s">
        <v>238</v>
      </c>
      <c r="AC52" s="82">
        <v>9</v>
      </c>
      <c r="AD52" s="83" t="s">
        <v>238</v>
      </c>
      <c r="AE52" s="82">
        <v>9</v>
      </c>
      <c r="AF52" s="83" t="s">
        <v>238</v>
      </c>
      <c r="AG52" s="84">
        <v>9</v>
      </c>
      <c r="AH52" s="85" t="s">
        <v>238</v>
      </c>
      <c r="AI52" s="82">
        <v>9</v>
      </c>
      <c r="AJ52" s="135" t="s">
        <v>238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1" t="s">
        <v>238</v>
      </c>
      <c r="AQ52" s="82">
        <v>9</v>
      </c>
      <c r="AR52" s="83" t="s">
        <v>238</v>
      </c>
      <c r="AS52" s="80">
        <v>9</v>
      </c>
      <c r="AT52" s="183" t="s">
        <v>238</v>
      </c>
      <c r="AU52" s="84">
        <v>9</v>
      </c>
      <c r="AV52" s="85" t="s">
        <v>238</v>
      </c>
      <c r="AW52" s="82">
        <v>9</v>
      </c>
      <c r="AX52" s="83" t="s">
        <v>238</v>
      </c>
      <c r="AY52" s="78">
        <v>0</v>
      </c>
      <c r="AZ52" s="79" t="s">
        <v>34</v>
      </c>
      <c r="BA52" s="78">
        <v>0</v>
      </c>
      <c r="BB52" s="79" t="s">
        <v>34</v>
      </c>
      <c r="BC52" s="80">
        <v>9</v>
      </c>
      <c r="BD52" s="81" t="s">
        <v>238</v>
      </c>
      <c r="BE52" s="82">
        <v>9</v>
      </c>
      <c r="BF52" s="83" t="s">
        <v>238</v>
      </c>
      <c r="BG52" s="82">
        <v>9</v>
      </c>
      <c r="BH52" s="83" t="s">
        <v>238</v>
      </c>
      <c r="BI52" s="84">
        <v>9</v>
      </c>
      <c r="BJ52" s="85" t="s">
        <v>238</v>
      </c>
      <c r="BK52" s="132">
        <v>9</v>
      </c>
      <c r="BL52" s="133" t="s">
        <v>238</v>
      </c>
      <c r="BM52" s="78">
        <v>0</v>
      </c>
      <c r="BN52" s="79" t="s">
        <v>34</v>
      </c>
      <c r="BO52" s="78">
        <v>0</v>
      </c>
      <c r="BP52" s="79" t="s">
        <v>34</v>
      </c>
      <c r="BQ52" s="70">
        <f t="shared" si="11"/>
        <v>19</v>
      </c>
      <c r="BR52" s="71">
        <f t="shared" ca="1" si="21"/>
        <v>171</v>
      </c>
      <c r="BS52" s="71">
        <f t="shared" si="12"/>
        <v>11</v>
      </c>
      <c r="BT52" s="71">
        <f t="shared" si="13"/>
        <v>0</v>
      </c>
      <c r="BU52" s="71">
        <f t="shared" si="14"/>
        <v>0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2">
        <f t="shared" si="20"/>
        <v>30</v>
      </c>
    </row>
    <row r="53" spans="1:79" s="96" customFormat="1" x14ac:dyDescent="0.25">
      <c r="A53" s="276"/>
      <c r="B53" s="73">
        <v>46</v>
      </c>
      <c r="C53" s="74" t="s">
        <v>201</v>
      </c>
      <c r="D53" s="75" t="s">
        <v>202</v>
      </c>
      <c r="E53" s="75" t="s">
        <v>203</v>
      </c>
      <c r="F53" s="97" t="s">
        <v>204</v>
      </c>
      <c r="G53" s="94" t="s">
        <v>32</v>
      </c>
      <c r="H53" s="77" t="s">
        <v>33</v>
      </c>
      <c r="I53" s="78">
        <v>0</v>
      </c>
      <c r="J53" s="79" t="s">
        <v>237</v>
      </c>
      <c r="K53" s="78">
        <v>0</v>
      </c>
      <c r="L53" s="79" t="s">
        <v>237</v>
      </c>
      <c r="M53" s="80">
        <v>0</v>
      </c>
      <c r="N53" s="81" t="s">
        <v>237</v>
      </c>
      <c r="O53" s="82">
        <v>0</v>
      </c>
      <c r="P53" s="83" t="s">
        <v>237</v>
      </c>
      <c r="Q53" s="82">
        <v>0</v>
      </c>
      <c r="R53" s="83" t="s">
        <v>237</v>
      </c>
      <c r="S53" s="84">
        <v>0</v>
      </c>
      <c r="T53" s="85" t="s">
        <v>237</v>
      </c>
      <c r="U53" s="78">
        <v>0</v>
      </c>
      <c r="V53" s="79" t="s">
        <v>237</v>
      </c>
      <c r="W53" s="78">
        <v>0</v>
      </c>
      <c r="X53" s="79" t="s">
        <v>237</v>
      </c>
      <c r="Y53" s="78">
        <v>0</v>
      </c>
      <c r="Z53" s="79" t="s">
        <v>237</v>
      </c>
      <c r="AA53" s="80">
        <v>0</v>
      </c>
      <c r="AB53" s="81" t="s">
        <v>237</v>
      </c>
      <c r="AC53" s="82">
        <v>0</v>
      </c>
      <c r="AD53" s="83" t="s">
        <v>237</v>
      </c>
      <c r="AE53" s="82">
        <v>0</v>
      </c>
      <c r="AF53" s="83" t="s">
        <v>237</v>
      </c>
      <c r="AG53" s="84">
        <v>0</v>
      </c>
      <c r="AH53" s="85" t="s">
        <v>237</v>
      </c>
      <c r="AI53" s="84">
        <v>0</v>
      </c>
      <c r="AJ53" s="85" t="s">
        <v>237</v>
      </c>
      <c r="AK53" s="78">
        <v>0</v>
      </c>
      <c r="AL53" s="79" t="s">
        <v>237</v>
      </c>
      <c r="AM53" s="78">
        <v>0</v>
      </c>
      <c r="AN53" s="79" t="s">
        <v>237</v>
      </c>
      <c r="AO53" s="80">
        <v>0</v>
      </c>
      <c r="AP53" s="81" t="s">
        <v>237</v>
      </c>
      <c r="AQ53" s="82">
        <v>0</v>
      </c>
      <c r="AR53" s="83" t="s">
        <v>237</v>
      </c>
      <c r="AS53" s="80">
        <v>0</v>
      </c>
      <c r="AT53" s="85" t="s">
        <v>253</v>
      </c>
      <c r="AU53" s="84">
        <v>9</v>
      </c>
      <c r="AV53" s="85" t="s">
        <v>238</v>
      </c>
      <c r="AW53" s="82">
        <v>9</v>
      </c>
      <c r="AX53" s="83" t="s">
        <v>238</v>
      </c>
      <c r="AY53" s="78">
        <v>0</v>
      </c>
      <c r="AZ53" s="79" t="s">
        <v>34</v>
      </c>
      <c r="BA53" s="78">
        <v>0</v>
      </c>
      <c r="BB53" s="79" t="s">
        <v>34</v>
      </c>
      <c r="BC53" s="80">
        <v>9</v>
      </c>
      <c r="BD53" s="81" t="s">
        <v>238</v>
      </c>
      <c r="BE53" s="82">
        <v>9</v>
      </c>
      <c r="BF53" s="83" t="s">
        <v>238</v>
      </c>
      <c r="BG53" s="82">
        <v>9</v>
      </c>
      <c r="BH53" s="83" t="s">
        <v>238</v>
      </c>
      <c r="BI53" s="84">
        <v>9</v>
      </c>
      <c r="BJ53" s="85" t="s">
        <v>238</v>
      </c>
      <c r="BK53" s="132">
        <v>9</v>
      </c>
      <c r="BL53" s="133" t="s">
        <v>238</v>
      </c>
      <c r="BM53" s="78">
        <v>0</v>
      </c>
      <c r="BN53" s="79" t="s">
        <v>34</v>
      </c>
      <c r="BO53" s="78">
        <v>0</v>
      </c>
      <c r="BP53" s="79" t="s">
        <v>34</v>
      </c>
      <c r="BQ53" s="70">
        <f t="shared" si="11"/>
        <v>7</v>
      </c>
      <c r="BR53" s="71">
        <f t="shared" ca="1" si="21"/>
        <v>63</v>
      </c>
      <c r="BS53" s="71">
        <f t="shared" si="12"/>
        <v>5</v>
      </c>
      <c r="BT53" s="71">
        <f t="shared" si="13"/>
        <v>0</v>
      </c>
      <c r="BU53" s="71">
        <f t="shared" si="14"/>
        <v>1</v>
      </c>
      <c r="BV53" s="71">
        <f t="shared" si="15"/>
        <v>0</v>
      </c>
      <c r="BW53" s="71">
        <f t="shared" si="16"/>
        <v>18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2">
        <f t="shared" si="20"/>
        <v>12</v>
      </c>
    </row>
    <row r="54" spans="1:79" x14ac:dyDescent="0.25">
      <c r="A54" s="276"/>
      <c r="B54" s="73">
        <v>47</v>
      </c>
      <c r="C54" s="74" t="s">
        <v>205</v>
      </c>
      <c r="D54" s="75" t="s">
        <v>206</v>
      </c>
      <c r="E54" s="75" t="s">
        <v>207</v>
      </c>
      <c r="F54" s="98" t="s">
        <v>208</v>
      </c>
      <c r="G54" s="94" t="s">
        <v>49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1" t="s">
        <v>238</v>
      </c>
      <c r="O54" s="82">
        <v>9</v>
      </c>
      <c r="P54" s="83" t="s">
        <v>238</v>
      </c>
      <c r="Q54" s="82">
        <v>9</v>
      </c>
      <c r="R54" s="83" t="s">
        <v>238</v>
      </c>
      <c r="S54" s="84">
        <v>9</v>
      </c>
      <c r="T54" s="85" t="s">
        <v>238</v>
      </c>
      <c r="U54" s="78">
        <v>0</v>
      </c>
      <c r="V54" s="79" t="s">
        <v>34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1" t="s">
        <v>238</v>
      </c>
      <c r="AC54" s="82">
        <v>9</v>
      </c>
      <c r="AD54" s="83" t="s">
        <v>238</v>
      </c>
      <c r="AE54" s="82">
        <v>9</v>
      </c>
      <c r="AF54" s="83" t="s">
        <v>238</v>
      </c>
      <c r="AG54" s="84">
        <v>9</v>
      </c>
      <c r="AH54" s="85" t="s">
        <v>238</v>
      </c>
      <c r="AI54" s="80">
        <v>9</v>
      </c>
      <c r="AJ54" s="81" t="s">
        <v>238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1" t="s">
        <v>238</v>
      </c>
      <c r="AQ54" s="82">
        <v>9</v>
      </c>
      <c r="AR54" s="83" t="s">
        <v>238</v>
      </c>
      <c r="AS54" s="80">
        <v>9</v>
      </c>
      <c r="AT54" s="81" t="s">
        <v>238</v>
      </c>
      <c r="AU54" s="84">
        <v>9</v>
      </c>
      <c r="AV54" s="85" t="s">
        <v>238</v>
      </c>
      <c r="AW54" s="82">
        <v>9</v>
      </c>
      <c r="AX54" s="83" t="s">
        <v>238</v>
      </c>
      <c r="AY54" s="78">
        <v>0</v>
      </c>
      <c r="AZ54" s="79" t="s">
        <v>34</v>
      </c>
      <c r="BA54" s="78">
        <v>0</v>
      </c>
      <c r="BB54" s="79" t="s">
        <v>34</v>
      </c>
      <c r="BC54" s="80">
        <v>9</v>
      </c>
      <c r="BD54" s="81" t="s">
        <v>238</v>
      </c>
      <c r="BE54" s="82">
        <v>9</v>
      </c>
      <c r="BF54" s="83" t="s">
        <v>238</v>
      </c>
      <c r="BG54" s="82">
        <v>9</v>
      </c>
      <c r="BH54" s="83" t="s">
        <v>238</v>
      </c>
      <c r="BI54" s="84">
        <v>9</v>
      </c>
      <c r="BJ54" s="85" t="s">
        <v>238</v>
      </c>
      <c r="BK54" s="132">
        <v>9</v>
      </c>
      <c r="BL54" s="133" t="s">
        <v>238</v>
      </c>
      <c r="BM54" s="78">
        <v>0</v>
      </c>
      <c r="BN54" s="79" t="s">
        <v>34</v>
      </c>
      <c r="BO54" s="78">
        <v>0</v>
      </c>
      <c r="BP54" s="79" t="s">
        <v>34</v>
      </c>
      <c r="BQ54" s="70">
        <f t="shared" si="11"/>
        <v>19</v>
      </c>
      <c r="BR54" s="71">
        <f t="shared" ca="1" si="21"/>
        <v>171</v>
      </c>
      <c r="BS54" s="71">
        <f t="shared" si="12"/>
        <v>11</v>
      </c>
      <c r="BT54" s="71">
        <f t="shared" si="13"/>
        <v>0</v>
      </c>
      <c r="BU54" s="71">
        <f t="shared" si="14"/>
        <v>0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2">
        <f t="shared" si="20"/>
        <v>30</v>
      </c>
    </row>
    <row r="55" spans="1:79" x14ac:dyDescent="0.25">
      <c r="A55" s="276"/>
      <c r="B55" s="73">
        <v>48</v>
      </c>
      <c r="C55" s="74" t="s">
        <v>121</v>
      </c>
      <c r="D55" s="75" t="s">
        <v>121</v>
      </c>
      <c r="E55" s="75" t="s">
        <v>209</v>
      </c>
      <c r="F55" s="98" t="s">
        <v>210</v>
      </c>
      <c r="G55" s="94" t="s">
        <v>32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1" t="s">
        <v>238</v>
      </c>
      <c r="O55" s="82">
        <v>9</v>
      </c>
      <c r="P55" s="83" t="s">
        <v>238</v>
      </c>
      <c r="Q55" s="82">
        <v>9</v>
      </c>
      <c r="R55" s="83" t="s">
        <v>238</v>
      </c>
      <c r="S55" s="84">
        <v>9</v>
      </c>
      <c r="T55" s="85" t="s">
        <v>238</v>
      </c>
      <c r="U55" s="78">
        <v>0</v>
      </c>
      <c r="V55" s="79" t="s">
        <v>34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1" t="s">
        <v>238</v>
      </c>
      <c r="AC55" s="82">
        <v>9</v>
      </c>
      <c r="AD55" s="83" t="s">
        <v>238</v>
      </c>
      <c r="AE55" s="82">
        <v>9</v>
      </c>
      <c r="AF55" s="83" t="s">
        <v>238</v>
      </c>
      <c r="AG55" s="84">
        <v>9</v>
      </c>
      <c r="AH55" s="85" t="s">
        <v>238</v>
      </c>
      <c r="AI55" s="80">
        <v>9</v>
      </c>
      <c r="AJ55" s="81" t="s">
        <v>238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1" t="s">
        <v>238</v>
      </c>
      <c r="AQ55" s="82">
        <v>9</v>
      </c>
      <c r="AR55" s="83" t="s">
        <v>238</v>
      </c>
      <c r="AS55" s="80">
        <v>9</v>
      </c>
      <c r="AT55" s="81" t="s">
        <v>238</v>
      </c>
      <c r="AU55" s="84">
        <v>9</v>
      </c>
      <c r="AV55" s="85" t="s">
        <v>238</v>
      </c>
      <c r="AW55" s="82">
        <v>9</v>
      </c>
      <c r="AX55" s="83" t="s">
        <v>238</v>
      </c>
      <c r="AY55" s="78">
        <v>0</v>
      </c>
      <c r="AZ55" s="79" t="s">
        <v>34</v>
      </c>
      <c r="BA55" s="78">
        <v>0</v>
      </c>
      <c r="BB55" s="79" t="s">
        <v>34</v>
      </c>
      <c r="BC55" s="80">
        <v>9</v>
      </c>
      <c r="BD55" s="81" t="s">
        <v>238</v>
      </c>
      <c r="BE55" s="82">
        <v>9</v>
      </c>
      <c r="BF55" s="83" t="s">
        <v>238</v>
      </c>
      <c r="BG55" s="82">
        <v>9</v>
      </c>
      <c r="BH55" s="83" t="s">
        <v>238</v>
      </c>
      <c r="BI55" s="84">
        <v>9</v>
      </c>
      <c r="BJ55" s="85" t="s">
        <v>238</v>
      </c>
      <c r="BK55" s="132">
        <v>9</v>
      </c>
      <c r="BL55" s="133" t="s">
        <v>238</v>
      </c>
      <c r="BM55" s="78">
        <v>0</v>
      </c>
      <c r="BN55" s="79" t="s">
        <v>34</v>
      </c>
      <c r="BO55" s="78">
        <v>0</v>
      </c>
      <c r="BP55" s="79" t="s">
        <v>34</v>
      </c>
      <c r="BQ55" s="70">
        <f t="shared" si="11"/>
        <v>19</v>
      </c>
      <c r="BR55" s="71">
        <f t="shared" ca="1" si="21"/>
        <v>171</v>
      </c>
      <c r="BS55" s="71">
        <f t="shared" si="12"/>
        <v>11</v>
      </c>
      <c r="BT55" s="71">
        <f t="shared" si="13"/>
        <v>0</v>
      </c>
      <c r="BU55" s="71">
        <f t="shared" si="14"/>
        <v>0</v>
      </c>
      <c r="BV55" s="71">
        <f t="shared" si="15"/>
        <v>0</v>
      </c>
      <c r="BW55" s="71">
        <f t="shared" si="16"/>
        <v>0</v>
      </c>
      <c r="BX55" s="71">
        <f t="shared" si="17"/>
        <v>0</v>
      </c>
      <c r="BY55" s="71">
        <f t="shared" si="18"/>
        <v>0</v>
      </c>
      <c r="BZ55" s="71">
        <f t="shared" si="19"/>
        <v>0</v>
      </c>
      <c r="CA55" s="72">
        <f t="shared" si="20"/>
        <v>30</v>
      </c>
    </row>
    <row r="56" spans="1:79" x14ac:dyDescent="0.25">
      <c r="A56" s="276"/>
      <c r="B56" s="73">
        <v>49</v>
      </c>
      <c r="C56" s="99" t="s">
        <v>212</v>
      </c>
      <c r="D56" s="100" t="s">
        <v>213</v>
      </c>
      <c r="E56" s="100" t="s">
        <v>214</v>
      </c>
      <c r="F56" s="101" t="s">
        <v>215</v>
      </c>
      <c r="G56" s="102" t="s">
        <v>216</v>
      </c>
      <c r="H56" s="103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1" t="s">
        <v>238</v>
      </c>
      <c r="O56" s="82">
        <v>9</v>
      </c>
      <c r="P56" s="83" t="s">
        <v>238</v>
      </c>
      <c r="Q56" s="82">
        <v>9</v>
      </c>
      <c r="R56" s="83" t="s">
        <v>238</v>
      </c>
      <c r="S56" s="84">
        <v>9</v>
      </c>
      <c r="T56" s="85" t="s">
        <v>238</v>
      </c>
      <c r="U56" s="78">
        <v>0</v>
      </c>
      <c r="V56" s="79" t="s">
        <v>34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1" t="s">
        <v>238</v>
      </c>
      <c r="AC56" s="82">
        <v>9</v>
      </c>
      <c r="AD56" s="83" t="s">
        <v>238</v>
      </c>
      <c r="AE56" s="82">
        <v>9</v>
      </c>
      <c r="AF56" s="83" t="s">
        <v>238</v>
      </c>
      <c r="AG56" s="84">
        <v>9</v>
      </c>
      <c r="AH56" s="85" t="s">
        <v>238</v>
      </c>
      <c r="AI56" s="80">
        <v>9</v>
      </c>
      <c r="AJ56" s="81" t="s">
        <v>238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1" t="s">
        <v>238</v>
      </c>
      <c r="AQ56" s="82">
        <v>9</v>
      </c>
      <c r="AR56" s="83" t="s">
        <v>238</v>
      </c>
      <c r="AS56" s="80">
        <v>9</v>
      </c>
      <c r="AT56" s="81" t="s">
        <v>238</v>
      </c>
      <c r="AU56" s="84">
        <v>9</v>
      </c>
      <c r="AV56" s="85" t="s">
        <v>238</v>
      </c>
      <c r="AW56" s="82">
        <v>9</v>
      </c>
      <c r="AX56" s="83" t="s">
        <v>238</v>
      </c>
      <c r="AY56" s="78">
        <v>0</v>
      </c>
      <c r="AZ56" s="79" t="s">
        <v>34</v>
      </c>
      <c r="BA56" s="78">
        <v>0</v>
      </c>
      <c r="BB56" s="79" t="s">
        <v>34</v>
      </c>
      <c r="BC56" s="80">
        <v>9</v>
      </c>
      <c r="BD56" s="81" t="s">
        <v>238</v>
      </c>
      <c r="BE56" s="82">
        <v>9</v>
      </c>
      <c r="BF56" s="83" t="s">
        <v>238</v>
      </c>
      <c r="BG56" s="82">
        <v>9</v>
      </c>
      <c r="BH56" s="83" t="s">
        <v>238</v>
      </c>
      <c r="BI56" s="84">
        <v>9</v>
      </c>
      <c r="BJ56" s="85" t="s">
        <v>238</v>
      </c>
      <c r="BK56" s="84">
        <v>0</v>
      </c>
      <c r="BL56" s="83" t="s">
        <v>251</v>
      </c>
      <c r="BM56" s="78">
        <v>0</v>
      </c>
      <c r="BN56" s="79" t="s">
        <v>34</v>
      </c>
      <c r="BO56" s="78">
        <v>0</v>
      </c>
      <c r="BP56" s="79" t="s">
        <v>34</v>
      </c>
      <c r="BQ56" s="70">
        <f t="shared" si="11"/>
        <v>18</v>
      </c>
      <c r="BR56" s="71">
        <f t="shared" ca="1" si="21"/>
        <v>162</v>
      </c>
      <c r="BS56" s="71">
        <f t="shared" si="12"/>
        <v>12</v>
      </c>
      <c r="BT56" s="71">
        <f t="shared" si="13"/>
        <v>0</v>
      </c>
      <c r="BU56" s="71">
        <f t="shared" si="14"/>
        <v>0</v>
      </c>
      <c r="BV56" s="71">
        <f t="shared" si="15"/>
        <v>0</v>
      </c>
      <c r="BW56" s="71">
        <f t="shared" si="16"/>
        <v>0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2">
        <f t="shared" si="20"/>
        <v>29</v>
      </c>
    </row>
    <row r="57" spans="1:79" x14ac:dyDescent="0.25">
      <c r="A57" s="180"/>
      <c r="B57" s="73">
        <v>50</v>
      </c>
      <c r="C57" s="100" t="s">
        <v>217</v>
      </c>
      <c r="D57" s="100" t="s">
        <v>218</v>
      </c>
      <c r="E57" s="100" t="s">
        <v>219</v>
      </c>
      <c r="F57" s="101" t="s">
        <v>220</v>
      </c>
      <c r="G57" s="102" t="s">
        <v>221</v>
      </c>
      <c r="H57" s="164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1" t="s">
        <v>238</v>
      </c>
      <c r="O57" s="82">
        <v>9</v>
      </c>
      <c r="P57" s="83" t="s">
        <v>238</v>
      </c>
      <c r="Q57" s="82">
        <v>9</v>
      </c>
      <c r="R57" s="83" t="s">
        <v>238</v>
      </c>
      <c r="S57" s="84">
        <v>9</v>
      </c>
      <c r="T57" s="85" t="s">
        <v>238</v>
      </c>
      <c r="U57" s="78">
        <v>0</v>
      </c>
      <c r="V57" s="79" t="s">
        <v>34</v>
      </c>
      <c r="W57" s="78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1" t="s">
        <v>238</v>
      </c>
      <c r="AC57" s="82">
        <v>9</v>
      </c>
      <c r="AD57" s="83" t="s">
        <v>238</v>
      </c>
      <c r="AE57" s="82">
        <v>9</v>
      </c>
      <c r="AF57" s="83" t="s">
        <v>238</v>
      </c>
      <c r="AG57" s="84">
        <v>9</v>
      </c>
      <c r="AH57" s="85" t="s">
        <v>238</v>
      </c>
      <c r="AI57" s="80">
        <v>9</v>
      </c>
      <c r="AJ57" s="81" t="s">
        <v>238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1" t="s">
        <v>238</v>
      </c>
      <c r="AQ57" s="82">
        <v>9</v>
      </c>
      <c r="AR57" s="83" t="s">
        <v>238</v>
      </c>
      <c r="AS57" s="80">
        <v>9</v>
      </c>
      <c r="AT57" s="81" t="s">
        <v>238</v>
      </c>
      <c r="AU57" s="84">
        <v>9</v>
      </c>
      <c r="AV57" s="85" t="s">
        <v>238</v>
      </c>
      <c r="AW57" s="82">
        <v>9</v>
      </c>
      <c r="AX57" s="83" t="s">
        <v>238</v>
      </c>
      <c r="AY57" s="78">
        <v>0</v>
      </c>
      <c r="AZ57" s="79" t="s">
        <v>34</v>
      </c>
      <c r="BA57" s="78">
        <v>0</v>
      </c>
      <c r="BB57" s="79" t="s">
        <v>34</v>
      </c>
      <c r="BC57" s="80">
        <v>9</v>
      </c>
      <c r="BD57" s="81" t="s">
        <v>238</v>
      </c>
      <c r="BE57" s="82">
        <v>9</v>
      </c>
      <c r="BF57" s="83" t="s">
        <v>238</v>
      </c>
      <c r="BG57" s="82">
        <v>9</v>
      </c>
      <c r="BH57" s="83" t="s">
        <v>238</v>
      </c>
      <c r="BI57" s="84">
        <v>9</v>
      </c>
      <c r="BJ57" s="85" t="s">
        <v>238</v>
      </c>
      <c r="BK57" s="137">
        <v>9</v>
      </c>
      <c r="BL57" s="138" t="s">
        <v>238</v>
      </c>
      <c r="BM57" s="78">
        <v>0</v>
      </c>
      <c r="BN57" s="79" t="s">
        <v>34</v>
      </c>
      <c r="BO57" s="78">
        <v>0</v>
      </c>
      <c r="BP57" s="79" t="s">
        <v>34</v>
      </c>
      <c r="BQ57" s="70">
        <f t="shared" si="11"/>
        <v>19</v>
      </c>
      <c r="BR57" s="71">
        <f t="shared" ca="1" si="21"/>
        <v>171</v>
      </c>
      <c r="BS57" s="71">
        <f t="shared" si="12"/>
        <v>11</v>
      </c>
      <c r="BT57" s="71">
        <f t="shared" si="13"/>
        <v>0</v>
      </c>
      <c r="BU57" s="71">
        <f t="shared" si="14"/>
        <v>0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2">
        <f t="shared" si="20"/>
        <v>30</v>
      </c>
    </row>
    <row r="58" spans="1:79" ht="15.75" thickBot="1" x14ac:dyDescent="0.3">
      <c r="B58" s="107">
        <v>51</v>
      </c>
      <c r="C58" s="108" t="s">
        <v>189</v>
      </c>
      <c r="D58" s="108" t="s">
        <v>261</v>
      </c>
      <c r="E58" s="108" t="s">
        <v>262</v>
      </c>
      <c r="F58" s="109" t="s">
        <v>263</v>
      </c>
      <c r="G58" s="110" t="s">
        <v>221</v>
      </c>
      <c r="H58" s="139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4" t="s">
        <v>238</v>
      </c>
      <c r="O58" s="115">
        <v>9</v>
      </c>
      <c r="P58" s="116" t="s">
        <v>238</v>
      </c>
      <c r="Q58" s="115">
        <v>9</v>
      </c>
      <c r="R58" s="116" t="s">
        <v>238</v>
      </c>
      <c r="S58" s="117">
        <v>9</v>
      </c>
      <c r="T58" s="118" t="s">
        <v>238</v>
      </c>
      <c r="U58" s="111">
        <v>0</v>
      </c>
      <c r="V58" s="112" t="s">
        <v>34</v>
      </c>
      <c r="W58" s="111">
        <v>0</v>
      </c>
      <c r="X58" s="112" t="s">
        <v>34</v>
      </c>
      <c r="Y58" s="111">
        <v>0</v>
      </c>
      <c r="Z58" s="112" t="s">
        <v>34</v>
      </c>
      <c r="AA58" s="113">
        <v>9</v>
      </c>
      <c r="AB58" s="114" t="s">
        <v>238</v>
      </c>
      <c r="AC58" s="115">
        <v>9</v>
      </c>
      <c r="AD58" s="116" t="s">
        <v>238</v>
      </c>
      <c r="AE58" s="115">
        <v>9</v>
      </c>
      <c r="AF58" s="116" t="s">
        <v>238</v>
      </c>
      <c r="AG58" s="117">
        <v>9</v>
      </c>
      <c r="AH58" s="118" t="s">
        <v>238</v>
      </c>
      <c r="AI58" s="119">
        <v>9</v>
      </c>
      <c r="AJ58" s="118" t="s">
        <v>238</v>
      </c>
      <c r="AK58" s="111">
        <v>0</v>
      </c>
      <c r="AL58" s="112" t="s">
        <v>34</v>
      </c>
      <c r="AM58" s="111">
        <v>0</v>
      </c>
      <c r="AN58" s="112" t="s">
        <v>34</v>
      </c>
      <c r="AO58" s="113">
        <v>9</v>
      </c>
      <c r="AP58" s="114" t="s">
        <v>238</v>
      </c>
      <c r="AQ58" s="115">
        <v>9</v>
      </c>
      <c r="AR58" s="116" t="s">
        <v>238</v>
      </c>
      <c r="AS58" s="113">
        <v>9</v>
      </c>
      <c r="AT58" s="114" t="s">
        <v>238</v>
      </c>
      <c r="AU58" s="117">
        <v>9</v>
      </c>
      <c r="AV58" s="118" t="s">
        <v>238</v>
      </c>
      <c r="AW58" s="115">
        <v>9</v>
      </c>
      <c r="AX58" s="116" t="s">
        <v>238</v>
      </c>
      <c r="AY58" s="111">
        <v>0</v>
      </c>
      <c r="AZ58" s="112" t="s">
        <v>34</v>
      </c>
      <c r="BA58" s="111">
        <v>0</v>
      </c>
      <c r="BB58" s="112" t="s">
        <v>34</v>
      </c>
      <c r="BC58" s="113">
        <v>9</v>
      </c>
      <c r="BD58" s="114" t="s">
        <v>238</v>
      </c>
      <c r="BE58" s="115">
        <v>9</v>
      </c>
      <c r="BF58" s="116" t="s">
        <v>238</v>
      </c>
      <c r="BG58" s="115">
        <v>9</v>
      </c>
      <c r="BH58" s="116" t="s">
        <v>238</v>
      </c>
      <c r="BI58" s="117">
        <v>9</v>
      </c>
      <c r="BJ58" s="118" t="s">
        <v>238</v>
      </c>
      <c r="BK58" s="117">
        <v>9</v>
      </c>
      <c r="BL58" s="118" t="s">
        <v>238</v>
      </c>
      <c r="BM58" s="111">
        <v>0</v>
      </c>
      <c r="BN58" s="112" t="s">
        <v>34</v>
      </c>
      <c r="BO58" s="111">
        <v>0</v>
      </c>
      <c r="BP58" s="112" t="s">
        <v>34</v>
      </c>
      <c r="BQ58" s="70">
        <f t="shared" si="0"/>
        <v>19</v>
      </c>
      <c r="BR58" s="71">
        <f t="shared" ca="1" si="21"/>
        <v>171</v>
      </c>
      <c r="BS58" s="71">
        <f t="shared" si="2"/>
        <v>11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30</v>
      </c>
    </row>
    <row r="59" spans="1:79" x14ac:dyDescent="0.25">
      <c r="B59" s="120"/>
      <c r="C59" s="121"/>
      <c r="D59" s="121"/>
      <c r="E59" s="121"/>
      <c r="F59" s="87"/>
      <c r="G59" s="122"/>
    </row>
    <row r="60" spans="1:79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24" t="s">
        <v>222</v>
      </c>
      <c r="BR60" s="124">
        <f ca="1">SUM(BR8:BR58)</f>
        <v>7785</v>
      </c>
      <c r="BS60" s="124">
        <f t="shared" ref="BS60:CA60" si="22">SUM(BS8:BS58)</f>
        <v>543</v>
      </c>
      <c r="BT60" s="124">
        <f t="shared" si="22"/>
        <v>4</v>
      </c>
      <c r="BU60" s="124">
        <f t="shared" si="22"/>
        <v>4</v>
      </c>
      <c r="BV60" s="124">
        <f t="shared" si="22"/>
        <v>0</v>
      </c>
      <c r="BW60" s="124">
        <f t="shared" si="22"/>
        <v>96</v>
      </c>
      <c r="BX60" s="124">
        <f t="shared" si="22"/>
        <v>0</v>
      </c>
      <c r="BY60" s="124">
        <f t="shared" si="22"/>
        <v>1</v>
      </c>
      <c r="BZ60" s="124">
        <f t="shared" si="22"/>
        <v>19</v>
      </c>
      <c r="CA60" s="124">
        <f t="shared" si="22"/>
        <v>1385</v>
      </c>
    </row>
    <row r="61" spans="1:79" x14ac:dyDescent="0.25">
      <c r="BQ61" s="124" t="s">
        <v>223</v>
      </c>
      <c r="BR61" s="124">
        <v>0</v>
      </c>
    </row>
    <row r="62" spans="1:79" x14ac:dyDescent="0.25">
      <c r="B62" s="125"/>
      <c r="C62" s="125"/>
      <c r="D62" s="126"/>
      <c r="G62" s="127"/>
      <c r="BR62" s="128">
        <v>0</v>
      </c>
    </row>
    <row r="63" spans="1:79" x14ac:dyDescent="0.25">
      <c r="B63" s="125"/>
      <c r="C63" s="125"/>
      <c r="D63" s="126"/>
      <c r="G63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6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3">
    <cfRule type="cellIs" dxfId="4918" priority="370" stopIfTrue="1" operator="equal">
      <formula>"Da"</formula>
    </cfRule>
    <cfRule type="cellIs" dxfId="4917" priority="371" stopIfTrue="1" operator="equal">
      <formula>"Ps"</formula>
    </cfRule>
    <cfRule type="cellIs" dxfId="4916" priority="372" stopIfTrue="1" operator="equal">
      <formula>"Va"</formula>
    </cfRule>
    <cfRule type="cellIs" dxfId="4915" priority="373" stopIfTrue="1" operator="equal">
      <formula>"LM"</formula>
    </cfRule>
  </conditionalFormatting>
  <conditionalFormatting sqref="I58:P58 U25 Q56:AH58 W30:Z57 AK30:AN58 AY30:BB57 BM30:BP57 I53:U53 I24:U24 AM58:BP58 I50:P50 I10:J57 K8:L58 U8:V24 U26:V58 O9:P23 M10:P57 I8:P9 Q8:T57 AA55:AJ57 AO55:AR57 W54:AT55 AS54:AT57 W53:AS53 W47:AT52 AI56:AT57 W8:BP46 AU47:BP57">
    <cfRule type="cellIs" dxfId="4914" priority="364" stopIfTrue="1" operator="equal">
      <formula>"Au"</formula>
    </cfRule>
    <cfRule type="cellIs" dxfId="4913" priority="365" stopIfTrue="1" operator="equal">
      <formula>"Ad"</formula>
    </cfRule>
    <cfRule type="cellIs" dxfId="4912" priority="366" stopIfTrue="1" operator="equal">
      <formula>"Va"</formula>
    </cfRule>
    <cfRule type="cellIs" dxfId="4911" priority="367" stopIfTrue="1" operator="equal">
      <formula>"Lm"</formula>
    </cfRule>
    <cfRule type="cellIs" dxfId="4910" priority="368" stopIfTrue="1" operator="equal">
      <formula>"Pc"</formula>
    </cfRule>
    <cfRule type="cellIs" dxfId="4909" priority="369" stopIfTrue="1" operator="equal">
      <formula>"Fa"</formula>
    </cfRule>
  </conditionalFormatting>
  <conditionalFormatting sqref="V25">
    <cfRule type="cellIs" dxfId="4908" priority="351" stopIfTrue="1" operator="equal">
      <formula>"Au"</formula>
    </cfRule>
    <cfRule type="cellIs" dxfId="4907" priority="352" stopIfTrue="1" operator="equal">
      <formula>"Ad"</formula>
    </cfRule>
    <cfRule type="cellIs" dxfId="4906" priority="353" stopIfTrue="1" operator="equal">
      <formula>"Va"</formula>
    </cfRule>
    <cfRule type="cellIs" dxfId="4905" priority="354" stopIfTrue="1" operator="equal">
      <formula>"Lm"</formula>
    </cfRule>
    <cfRule type="cellIs" dxfId="4904" priority="355" stopIfTrue="1" operator="equal">
      <formula>"Pc"</formula>
    </cfRule>
    <cfRule type="cellIs" dxfId="4903" priority="356" stopIfTrue="1" operator="equal">
      <formula>"Fa"</formula>
    </cfRule>
  </conditionalFormatting>
  <conditionalFormatting sqref="Y25:Z25">
    <cfRule type="cellIs" dxfId="4902" priority="339" stopIfTrue="1" operator="equal">
      <formula>"Au"</formula>
    </cfRule>
    <cfRule type="cellIs" dxfId="4901" priority="340" stopIfTrue="1" operator="equal">
      <formula>"Ad"</formula>
    </cfRule>
    <cfRule type="cellIs" dxfId="4900" priority="341" stopIfTrue="1" operator="equal">
      <formula>"Va"</formula>
    </cfRule>
    <cfRule type="cellIs" dxfId="4899" priority="342" stopIfTrue="1" operator="equal">
      <formula>"Lm"</formula>
    </cfRule>
    <cfRule type="cellIs" dxfId="4898" priority="343" stopIfTrue="1" operator="equal">
      <formula>"Pc"</formula>
    </cfRule>
    <cfRule type="cellIs" dxfId="4897" priority="344" stopIfTrue="1" operator="equal">
      <formula>"Fa"</formula>
    </cfRule>
  </conditionalFormatting>
  <conditionalFormatting sqref="Y26:Z26">
    <cfRule type="cellIs" dxfId="4896" priority="333" stopIfTrue="1" operator="equal">
      <formula>"Au"</formula>
    </cfRule>
    <cfRule type="cellIs" dxfId="4895" priority="334" stopIfTrue="1" operator="equal">
      <formula>"Ad"</formula>
    </cfRule>
    <cfRule type="cellIs" dxfId="4894" priority="335" stopIfTrue="1" operator="equal">
      <formula>"Va"</formula>
    </cfRule>
    <cfRule type="cellIs" dxfId="4893" priority="336" stopIfTrue="1" operator="equal">
      <formula>"Lm"</formula>
    </cfRule>
    <cfRule type="cellIs" dxfId="4892" priority="337" stopIfTrue="1" operator="equal">
      <formula>"Pc"</formula>
    </cfRule>
    <cfRule type="cellIs" dxfId="4891" priority="338" stopIfTrue="1" operator="equal">
      <formula>"Fa"</formula>
    </cfRule>
  </conditionalFormatting>
  <conditionalFormatting sqref="AI58:AJ58">
    <cfRule type="cellIs" dxfId="4890" priority="315" stopIfTrue="1" operator="equal">
      <formula>"Au"</formula>
    </cfRule>
    <cfRule type="cellIs" dxfId="4889" priority="316" stopIfTrue="1" operator="equal">
      <formula>"Ad"</formula>
    </cfRule>
    <cfRule type="cellIs" dxfId="4888" priority="317" stopIfTrue="1" operator="equal">
      <formula>"Va"</formula>
    </cfRule>
    <cfRule type="cellIs" dxfId="4887" priority="318" stopIfTrue="1" operator="equal">
      <formula>"Lm"</formula>
    </cfRule>
    <cfRule type="cellIs" dxfId="4886" priority="319" stopIfTrue="1" operator="equal">
      <formula>"Pc"</formula>
    </cfRule>
    <cfRule type="cellIs" dxfId="4885" priority="320" stopIfTrue="1" operator="equal">
      <formula>"Fa"</formula>
    </cfRule>
  </conditionalFormatting>
  <conditionalFormatting sqref="AK58:AL58">
    <cfRule type="cellIs" dxfId="4884" priority="309" stopIfTrue="1" operator="equal">
      <formula>"Au"</formula>
    </cfRule>
    <cfRule type="cellIs" dxfId="4883" priority="310" stopIfTrue="1" operator="equal">
      <formula>"Ad"</formula>
    </cfRule>
    <cfRule type="cellIs" dxfId="4882" priority="311" stopIfTrue="1" operator="equal">
      <formula>"Va"</formula>
    </cfRule>
    <cfRule type="cellIs" dxfId="4881" priority="312" stopIfTrue="1" operator="equal">
      <formula>"Lm"</formula>
    </cfRule>
    <cfRule type="cellIs" dxfId="4880" priority="313" stopIfTrue="1" operator="equal">
      <formula>"Pc"</formula>
    </cfRule>
    <cfRule type="cellIs" dxfId="4879" priority="314" stopIfTrue="1" operator="equal">
      <formula>"Fa"</formula>
    </cfRule>
  </conditionalFormatting>
  <conditionalFormatting sqref="I58:BP58 I53:AS53 I47:AT52 I54:AT57 I8:BP46 AU47:BP57">
    <cfRule type="cellIs" dxfId="4878" priority="242" stopIfTrue="1" operator="equal">
      <formula>"Cn"</formula>
    </cfRule>
  </conditionalFormatting>
  <conditionalFormatting sqref="AB46:AB52">
    <cfRule type="cellIs" dxfId="4877" priority="146" stopIfTrue="1" operator="equal">
      <formula>"Au"</formula>
    </cfRule>
    <cfRule type="cellIs" dxfId="4876" priority="147" stopIfTrue="1" operator="equal">
      <formula>"Ad"</formula>
    </cfRule>
    <cfRule type="cellIs" dxfId="4875" priority="148" stopIfTrue="1" operator="equal">
      <formula>"Va"</formula>
    </cfRule>
    <cfRule type="cellIs" dxfId="4874" priority="149" stopIfTrue="1" operator="equal">
      <formula>"Lm"</formula>
    </cfRule>
    <cfRule type="cellIs" dxfId="4873" priority="150" stopIfTrue="1" operator="equal">
      <formula>"Pc"</formula>
    </cfRule>
    <cfRule type="cellIs" dxfId="4872" priority="151" stopIfTrue="1" operator="equal">
      <formula>"Fa"</formula>
    </cfRule>
  </conditionalFormatting>
  <conditionalFormatting sqref="R50:R52">
    <cfRule type="cellIs" dxfId="4871" priority="140" stopIfTrue="1" operator="equal">
      <formula>"Au"</formula>
    </cfRule>
    <cfRule type="cellIs" dxfId="4870" priority="141" stopIfTrue="1" operator="equal">
      <formula>"Ad"</formula>
    </cfRule>
    <cfRule type="cellIs" dxfId="4869" priority="142" stopIfTrue="1" operator="equal">
      <formula>"Va"</formula>
    </cfRule>
    <cfRule type="cellIs" dxfId="4868" priority="143" stopIfTrue="1" operator="equal">
      <formula>"Lm"</formula>
    </cfRule>
    <cfRule type="cellIs" dxfId="4867" priority="144" stopIfTrue="1" operator="equal">
      <formula>"Pc"</formula>
    </cfRule>
    <cfRule type="cellIs" dxfId="4866" priority="145" stopIfTrue="1" operator="equal">
      <formula>"Fa"</formula>
    </cfRule>
  </conditionalFormatting>
  <conditionalFormatting sqref="R50:R52">
    <cfRule type="cellIs" dxfId="4865" priority="134" stopIfTrue="1" operator="equal">
      <formula>"Au"</formula>
    </cfRule>
    <cfRule type="cellIs" dxfId="4864" priority="135" stopIfTrue="1" operator="equal">
      <formula>"Ad"</formula>
    </cfRule>
    <cfRule type="cellIs" dxfId="4863" priority="136" stopIfTrue="1" operator="equal">
      <formula>"Va"</formula>
    </cfRule>
    <cfRule type="cellIs" dxfId="4862" priority="137" stopIfTrue="1" operator="equal">
      <formula>"Lm"</formula>
    </cfRule>
    <cfRule type="cellIs" dxfId="4861" priority="138" stopIfTrue="1" operator="equal">
      <formula>"Pc"</formula>
    </cfRule>
    <cfRule type="cellIs" dxfId="4860" priority="139" stopIfTrue="1" operator="equal">
      <formula>"Fa"</formula>
    </cfRule>
  </conditionalFormatting>
  <conditionalFormatting sqref="AJ25">
    <cfRule type="cellIs" dxfId="4859" priority="128" stopIfTrue="1" operator="equal">
      <formula>"Au"</formula>
    </cfRule>
    <cfRule type="cellIs" dxfId="4858" priority="129" stopIfTrue="1" operator="equal">
      <formula>"Ad"</formula>
    </cfRule>
    <cfRule type="cellIs" dxfId="4857" priority="130" stopIfTrue="1" operator="equal">
      <formula>"Va"</formula>
    </cfRule>
    <cfRule type="cellIs" dxfId="4856" priority="131" stopIfTrue="1" operator="equal">
      <formula>"Lm"</formula>
    </cfRule>
    <cfRule type="cellIs" dxfId="4855" priority="132" stopIfTrue="1" operator="equal">
      <formula>"Pc"</formula>
    </cfRule>
    <cfRule type="cellIs" dxfId="4854" priority="133" stopIfTrue="1" operator="equal">
      <formula>"Fa"</formula>
    </cfRule>
  </conditionalFormatting>
  <conditionalFormatting sqref="AM25:AN25">
    <cfRule type="cellIs" dxfId="4853" priority="122" stopIfTrue="1" operator="equal">
      <formula>"Au"</formula>
    </cfRule>
    <cfRule type="cellIs" dxfId="4852" priority="123" stopIfTrue="1" operator="equal">
      <formula>"Ad"</formula>
    </cfRule>
    <cfRule type="cellIs" dxfId="4851" priority="124" stopIfTrue="1" operator="equal">
      <formula>"Va"</formula>
    </cfRule>
    <cfRule type="cellIs" dxfId="4850" priority="125" stopIfTrue="1" operator="equal">
      <formula>"Lm"</formula>
    </cfRule>
    <cfRule type="cellIs" dxfId="4849" priority="126" stopIfTrue="1" operator="equal">
      <formula>"Pc"</formula>
    </cfRule>
    <cfRule type="cellIs" dxfId="4848" priority="127" stopIfTrue="1" operator="equal">
      <formula>"Fa"</formula>
    </cfRule>
  </conditionalFormatting>
  <conditionalFormatting sqref="AX25">
    <cfRule type="cellIs" dxfId="4847" priority="116" stopIfTrue="1" operator="equal">
      <formula>"Au"</formula>
    </cfRule>
    <cfRule type="cellIs" dxfId="4846" priority="117" stopIfTrue="1" operator="equal">
      <formula>"Ad"</formula>
    </cfRule>
    <cfRule type="cellIs" dxfId="4845" priority="118" stopIfTrue="1" operator="equal">
      <formula>"Va"</formula>
    </cfRule>
    <cfRule type="cellIs" dxfId="4844" priority="119" stopIfTrue="1" operator="equal">
      <formula>"Lm"</formula>
    </cfRule>
    <cfRule type="cellIs" dxfId="4843" priority="120" stopIfTrue="1" operator="equal">
      <formula>"Pc"</formula>
    </cfRule>
    <cfRule type="cellIs" dxfId="4842" priority="121" stopIfTrue="1" operator="equal">
      <formula>"Fa"</formula>
    </cfRule>
  </conditionalFormatting>
  <conditionalFormatting sqref="V53">
    <cfRule type="cellIs" dxfId="4841" priority="110" stopIfTrue="1" operator="equal">
      <formula>"Au"</formula>
    </cfRule>
    <cfRule type="cellIs" dxfId="4840" priority="111" stopIfTrue="1" operator="equal">
      <formula>"Ad"</formula>
    </cfRule>
    <cfRule type="cellIs" dxfId="4839" priority="112" stopIfTrue="1" operator="equal">
      <formula>"Va"</formula>
    </cfRule>
    <cfRule type="cellIs" dxfId="4838" priority="113" stopIfTrue="1" operator="equal">
      <formula>"Lm"</formula>
    </cfRule>
    <cfRule type="cellIs" dxfId="4837" priority="114" stopIfTrue="1" operator="equal">
      <formula>"Pc"</formula>
    </cfRule>
    <cfRule type="cellIs" dxfId="4836" priority="115" stopIfTrue="1" operator="equal">
      <formula>"Fa"</formula>
    </cfRule>
  </conditionalFormatting>
  <conditionalFormatting sqref="Y53:Z53">
    <cfRule type="cellIs" dxfId="4835" priority="104" stopIfTrue="1" operator="equal">
      <formula>"Au"</formula>
    </cfRule>
    <cfRule type="cellIs" dxfId="4834" priority="105" stopIfTrue="1" operator="equal">
      <formula>"Ad"</formula>
    </cfRule>
    <cfRule type="cellIs" dxfId="4833" priority="106" stopIfTrue="1" operator="equal">
      <formula>"Va"</formula>
    </cfRule>
    <cfRule type="cellIs" dxfId="4832" priority="107" stopIfTrue="1" operator="equal">
      <formula>"Lm"</formula>
    </cfRule>
    <cfRule type="cellIs" dxfId="4831" priority="108" stopIfTrue="1" operator="equal">
      <formula>"Pc"</formula>
    </cfRule>
    <cfRule type="cellIs" dxfId="4830" priority="109" stopIfTrue="1" operator="equal">
      <formula>"Fa"</formula>
    </cfRule>
  </conditionalFormatting>
  <conditionalFormatting sqref="AJ53">
    <cfRule type="cellIs" dxfId="4829" priority="98" stopIfTrue="1" operator="equal">
      <formula>"Au"</formula>
    </cfRule>
    <cfRule type="cellIs" dxfId="4828" priority="99" stopIfTrue="1" operator="equal">
      <formula>"Ad"</formula>
    </cfRule>
    <cfRule type="cellIs" dxfId="4827" priority="100" stopIfTrue="1" operator="equal">
      <formula>"Va"</formula>
    </cfRule>
    <cfRule type="cellIs" dxfId="4826" priority="101" stopIfTrue="1" operator="equal">
      <formula>"Lm"</formula>
    </cfRule>
    <cfRule type="cellIs" dxfId="4825" priority="102" stopIfTrue="1" operator="equal">
      <formula>"Pc"</formula>
    </cfRule>
    <cfRule type="cellIs" dxfId="4824" priority="103" stopIfTrue="1" operator="equal">
      <formula>"Fa"</formula>
    </cfRule>
  </conditionalFormatting>
  <conditionalFormatting sqref="AM53:AN53">
    <cfRule type="cellIs" dxfId="4823" priority="92" stopIfTrue="1" operator="equal">
      <formula>"Au"</formula>
    </cfRule>
    <cfRule type="cellIs" dxfId="4822" priority="93" stopIfTrue="1" operator="equal">
      <formula>"Ad"</formula>
    </cfRule>
    <cfRule type="cellIs" dxfId="4821" priority="94" stopIfTrue="1" operator="equal">
      <formula>"Va"</formula>
    </cfRule>
    <cfRule type="cellIs" dxfId="4820" priority="95" stopIfTrue="1" operator="equal">
      <formula>"Lm"</formula>
    </cfRule>
    <cfRule type="cellIs" dxfId="4819" priority="96" stopIfTrue="1" operator="equal">
      <formula>"Pc"</formula>
    </cfRule>
    <cfRule type="cellIs" dxfId="4818" priority="97" stopIfTrue="1" operator="equal">
      <formula>"Fa"</formula>
    </cfRule>
  </conditionalFormatting>
  <conditionalFormatting sqref="V24">
    <cfRule type="cellIs" dxfId="4817" priority="86" stopIfTrue="1" operator="equal">
      <formula>"Au"</formula>
    </cfRule>
    <cfRule type="cellIs" dxfId="4816" priority="87" stopIfTrue="1" operator="equal">
      <formula>"Ad"</formula>
    </cfRule>
    <cfRule type="cellIs" dxfId="4815" priority="88" stopIfTrue="1" operator="equal">
      <formula>"Va"</formula>
    </cfRule>
    <cfRule type="cellIs" dxfId="4814" priority="89" stopIfTrue="1" operator="equal">
      <formula>"Lm"</formula>
    </cfRule>
    <cfRule type="cellIs" dxfId="4813" priority="90" stopIfTrue="1" operator="equal">
      <formula>"Pc"</formula>
    </cfRule>
    <cfRule type="cellIs" dxfId="4812" priority="91" stopIfTrue="1" operator="equal">
      <formula>"Fa"</formula>
    </cfRule>
  </conditionalFormatting>
  <conditionalFormatting sqref="Y24:Z24">
    <cfRule type="cellIs" dxfId="4811" priority="80" stopIfTrue="1" operator="equal">
      <formula>"Au"</formula>
    </cfRule>
    <cfRule type="cellIs" dxfId="4810" priority="81" stopIfTrue="1" operator="equal">
      <formula>"Ad"</formula>
    </cfRule>
    <cfRule type="cellIs" dxfId="4809" priority="82" stopIfTrue="1" operator="equal">
      <formula>"Va"</formula>
    </cfRule>
    <cfRule type="cellIs" dxfId="4808" priority="83" stopIfTrue="1" operator="equal">
      <formula>"Lm"</formula>
    </cfRule>
    <cfRule type="cellIs" dxfId="4807" priority="84" stopIfTrue="1" operator="equal">
      <formula>"Pc"</formula>
    </cfRule>
    <cfRule type="cellIs" dxfId="4806" priority="85" stopIfTrue="1" operator="equal">
      <formula>"Fa"</formula>
    </cfRule>
  </conditionalFormatting>
  <conditionalFormatting sqref="AJ24">
    <cfRule type="cellIs" dxfId="4805" priority="74" stopIfTrue="1" operator="equal">
      <formula>"Au"</formula>
    </cfRule>
    <cfRule type="cellIs" dxfId="4804" priority="75" stopIfTrue="1" operator="equal">
      <formula>"Ad"</formula>
    </cfRule>
    <cfRule type="cellIs" dxfId="4803" priority="76" stopIfTrue="1" operator="equal">
      <formula>"Va"</formula>
    </cfRule>
    <cfRule type="cellIs" dxfId="4802" priority="77" stopIfTrue="1" operator="equal">
      <formula>"Lm"</formula>
    </cfRule>
    <cfRule type="cellIs" dxfId="4801" priority="78" stopIfTrue="1" operator="equal">
      <formula>"Pc"</formula>
    </cfRule>
    <cfRule type="cellIs" dxfId="4800" priority="79" stopIfTrue="1" operator="equal">
      <formula>"Fa"</formula>
    </cfRule>
  </conditionalFormatting>
  <conditionalFormatting sqref="AM24:AN24">
    <cfRule type="cellIs" dxfId="4799" priority="68" stopIfTrue="1" operator="equal">
      <formula>"Au"</formula>
    </cfRule>
    <cfRule type="cellIs" dxfId="4798" priority="69" stopIfTrue="1" operator="equal">
      <formula>"Ad"</formula>
    </cfRule>
    <cfRule type="cellIs" dxfId="4797" priority="70" stopIfTrue="1" operator="equal">
      <formula>"Va"</formula>
    </cfRule>
    <cfRule type="cellIs" dxfId="4796" priority="71" stopIfTrue="1" operator="equal">
      <formula>"Lm"</formula>
    </cfRule>
    <cfRule type="cellIs" dxfId="4795" priority="72" stopIfTrue="1" operator="equal">
      <formula>"Pc"</formula>
    </cfRule>
    <cfRule type="cellIs" dxfId="4794" priority="73" stopIfTrue="1" operator="equal">
      <formula>"Fa"</formula>
    </cfRule>
  </conditionalFormatting>
  <conditionalFormatting sqref="AX24">
    <cfRule type="cellIs" dxfId="4793" priority="62" stopIfTrue="1" operator="equal">
      <formula>"Au"</formula>
    </cfRule>
    <cfRule type="cellIs" dxfId="4792" priority="63" stopIfTrue="1" operator="equal">
      <formula>"Ad"</formula>
    </cfRule>
    <cfRule type="cellIs" dxfId="4791" priority="64" stopIfTrue="1" operator="equal">
      <formula>"Va"</formula>
    </cfRule>
    <cfRule type="cellIs" dxfId="4790" priority="65" stopIfTrue="1" operator="equal">
      <formula>"Lm"</formula>
    </cfRule>
    <cfRule type="cellIs" dxfId="4789" priority="66" stopIfTrue="1" operator="equal">
      <formula>"Pc"</formula>
    </cfRule>
    <cfRule type="cellIs" dxfId="4788" priority="67" stopIfTrue="1" operator="equal">
      <formula>"Fa"</formula>
    </cfRule>
  </conditionalFormatting>
  <conditionalFormatting sqref="BA24:BB24">
    <cfRule type="cellIs" dxfId="4787" priority="56" stopIfTrue="1" operator="equal">
      <formula>"Au"</formula>
    </cfRule>
    <cfRule type="cellIs" dxfId="4786" priority="57" stopIfTrue="1" operator="equal">
      <formula>"Ad"</formula>
    </cfRule>
    <cfRule type="cellIs" dxfId="4785" priority="58" stopIfTrue="1" operator="equal">
      <formula>"Va"</formula>
    </cfRule>
    <cfRule type="cellIs" dxfId="4784" priority="59" stopIfTrue="1" operator="equal">
      <formula>"Lm"</formula>
    </cfRule>
    <cfRule type="cellIs" dxfId="4783" priority="60" stopIfTrue="1" operator="equal">
      <formula>"Pc"</formula>
    </cfRule>
    <cfRule type="cellIs" dxfId="4782" priority="61" stopIfTrue="1" operator="equal">
      <formula>"Fa"</formula>
    </cfRule>
  </conditionalFormatting>
  <conditionalFormatting sqref="BL24">
    <cfRule type="cellIs" dxfId="4781" priority="50" stopIfTrue="1" operator="equal">
      <formula>"Au"</formula>
    </cfRule>
    <cfRule type="cellIs" dxfId="4780" priority="51" stopIfTrue="1" operator="equal">
      <formula>"Ad"</formula>
    </cfRule>
    <cfRule type="cellIs" dxfId="4779" priority="52" stopIfTrue="1" operator="equal">
      <formula>"Va"</formula>
    </cfRule>
    <cfRule type="cellIs" dxfId="4778" priority="53" stopIfTrue="1" operator="equal">
      <formula>"Lm"</formula>
    </cfRule>
    <cfRule type="cellIs" dxfId="4777" priority="54" stopIfTrue="1" operator="equal">
      <formula>"Pc"</formula>
    </cfRule>
    <cfRule type="cellIs" dxfId="4776" priority="55" stopIfTrue="1" operator="equal">
      <formula>"Fa"</formula>
    </cfRule>
  </conditionalFormatting>
  <conditionalFormatting sqref="BO24:BP24">
    <cfRule type="cellIs" dxfId="4775" priority="44" stopIfTrue="1" operator="equal">
      <formula>"Au"</formula>
    </cfRule>
    <cfRule type="cellIs" dxfId="4774" priority="45" stopIfTrue="1" operator="equal">
      <formula>"Ad"</formula>
    </cfRule>
    <cfRule type="cellIs" dxfId="4773" priority="46" stopIfTrue="1" operator="equal">
      <formula>"Va"</formula>
    </cfRule>
    <cfRule type="cellIs" dxfId="4772" priority="47" stopIfTrue="1" operator="equal">
      <formula>"Lm"</formula>
    </cfRule>
    <cfRule type="cellIs" dxfId="4771" priority="48" stopIfTrue="1" operator="equal">
      <formula>"Pc"</formula>
    </cfRule>
    <cfRule type="cellIs" dxfId="4770" priority="49" stopIfTrue="1" operator="equal">
      <formula>"Fa"</formula>
    </cfRule>
  </conditionalFormatting>
  <conditionalFormatting sqref="AB37">
    <cfRule type="cellIs" dxfId="4769" priority="38" stopIfTrue="1" operator="equal">
      <formula>"Au"</formula>
    </cfRule>
    <cfRule type="cellIs" dxfId="4768" priority="39" stopIfTrue="1" operator="equal">
      <formula>"Ad"</formula>
    </cfRule>
    <cfRule type="cellIs" dxfId="4767" priority="40" stopIfTrue="1" operator="equal">
      <formula>"Va"</formula>
    </cfRule>
    <cfRule type="cellIs" dxfId="4766" priority="41" stopIfTrue="1" operator="equal">
      <formula>"Lm"</formula>
    </cfRule>
    <cfRule type="cellIs" dxfId="4765" priority="42" stopIfTrue="1" operator="equal">
      <formula>"Pc"</formula>
    </cfRule>
    <cfRule type="cellIs" dxfId="4764" priority="43" stopIfTrue="1" operator="equal">
      <formula>"Fa"</formula>
    </cfRule>
  </conditionalFormatting>
  <conditionalFormatting sqref="AT53">
    <cfRule type="cellIs" dxfId="4763" priority="32" stopIfTrue="1" operator="equal">
      <formula>"Au"</formula>
    </cfRule>
    <cfRule type="cellIs" dxfId="4762" priority="33" stopIfTrue="1" operator="equal">
      <formula>"Ad"</formula>
    </cfRule>
    <cfRule type="cellIs" dxfId="4761" priority="34" stopIfTrue="1" operator="equal">
      <formula>"Va"</formula>
    </cfRule>
    <cfRule type="cellIs" dxfId="4760" priority="35" stopIfTrue="1" operator="equal">
      <formula>"Lm"</formula>
    </cfRule>
    <cfRule type="cellIs" dxfId="4759" priority="36" stopIfTrue="1" operator="equal">
      <formula>"Pc"</formula>
    </cfRule>
    <cfRule type="cellIs" dxfId="4758" priority="37" stopIfTrue="1" operator="equal">
      <formula>"Fa"</formula>
    </cfRule>
  </conditionalFormatting>
  <conditionalFormatting sqref="AT53">
    <cfRule type="cellIs" dxfId="4757" priority="31" stopIfTrue="1" operator="equal">
      <formula>"Cn"</formula>
    </cfRule>
  </conditionalFormatting>
  <conditionalFormatting sqref="BA25:BB25">
    <cfRule type="cellIs" dxfId="4756" priority="25" stopIfTrue="1" operator="equal">
      <formula>"Au"</formula>
    </cfRule>
    <cfRule type="cellIs" dxfId="4755" priority="26" stopIfTrue="1" operator="equal">
      <formula>"Ad"</formula>
    </cfRule>
    <cfRule type="cellIs" dxfId="4754" priority="27" stopIfTrue="1" operator="equal">
      <formula>"Va"</formula>
    </cfRule>
    <cfRule type="cellIs" dxfId="4753" priority="28" stopIfTrue="1" operator="equal">
      <formula>"Lm"</formula>
    </cfRule>
    <cfRule type="cellIs" dxfId="4752" priority="29" stopIfTrue="1" operator="equal">
      <formula>"Pc"</formula>
    </cfRule>
    <cfRule type="cellIs" dxfId="4751" priority="30" stopIfTrue="1" operator="equal">
      <formula>"Fa"</formula>
    </cfRule>
  </conditionalFormatting>
  <conditionalFormatting sqref="BL25">
    <cfRule type="cellIs" dxfId="4750" priority="19" stopIfTrue="1" operator="equal">
      <formula>"Au"</formula>
    </cfRule>
    <cfRule type="cellIs" dxfId="4749" priority="20" stopIfTrue="1" operator="equal">
      <formula>"Ad"</formula>
    </cfRule>
    <cfRule type="cellIs" dxfId="4748" priority="21" stopIfTrue="1" operator="equal">
      <formula>"Va"</formula>
    </cfRule>
    <cfRule type="cellIs" dxfId="4747" priority="22" stopIfTrue="1" operator="equal">
      <formula>"Lm"</formula>
    </cfRule>
    <cfRule type="cellIs" dxfId="4746" priority="23" stopIfTrue="1" operator="equal">
      <formula>"Pc"</formula>
    </cfRule>
    <cfRule type="cellIs" dxfId="4745" priority="24" stopIfTrue="1" operator="equal">
      <formula>"Fa"</formula>
    </cfRule>
  </conditionalFormatting>
  <conditionalFormatting sqref="BO25:BP25">
    <cfRule type="cellIs" dxfId="4744" priority="13" stopIfTrue="1" operator="equal">
      <formula>"Au"</formula>
    </cfRule>
    <cfRule type="cellIs" dxfId="4743" priority="14" stopIfTrue="1" operator="equal">
      <formula>"Ad"</formula>
    </cfRule>
    <cfRule type="cellIs" dxfId="4742" priority="15" stopIfTrue="1" operator="equal">
      <formula>"Va"</formula>
    </cfRule>
    <cfRule type="cellIs" dxfId="4741" priority="16" stopIfTrue="1" operator="equal">
      <formula>"Lm"</formula>
    </cfRule>
    <cfRule type="cellIs" dxfId="4740" priority="17" stopIfTrue="1" operator="equal">
      <formula>"Pc"</formula>
    </cfRule>
    <cfRule type="cellIs" dxfId="4739" priority="18" stopIfTrue="1" operator="equal">
      <formula>"Fa"</formula>
    </cfRule>
  </conditionalFormatting>
  <conditionalFormatting sqref="BL38">
    <cfRule type="cellIs" dxfId="4738" priority="7" stopIfTrue="1" operator="equal">
      <formula>"Au"</formula>
    </cfRule>
    <cfRule type="cellIs" dxfId="4737" priority="8" stopIfTrue="1" operator="equal">
      <formula>"Ad"</formula>
    </cfRule>
    <cfRule type="cellIs" dxfId="4736" priority="9" stopIfTrue="1" operator="equal">
      <formula>"Va"</formula>
    </cfRule>
    <cfRule type="cellIs" dxfId="4735" priority="10" stopIfTrue="1" operator="equal">
      <formula>"Lm"</formula>
    </cfRule>
    <cfRule type="cellIs" dxfId="4734" priority="11" stopIfTrue="1" operator="equal">
      <formula>"Pc"</formula>
    </cfRule>
    <cfRule type="cellIs" dxfId="4733" priority="12" stopIfTrue="1" operator="equal">
      <formula>"Fa"</formula>
    </cfRule>
  </conditionalFormatting>
  <conditionalFormatting sqref="BO38:BP38">
    <cfRule type="cellIs" dxfId="4732" priority="1" stopIfTrue="1" operator="equal">
      <formula>"Au"</formula>
    </cfRule>
    <cfRule type="cellIs" dxfId="4731" priority="2" stopIfTrue="1" operator="equal">
      <formula>"Ad"</formula>
    </cfRule>
    <cfRule type="cellIs" dxfId="4730" priority="3" stopIfTrue="1" operator="equal">
      <formula>"Va"</formula>
    </cfRule>
    <cfRule type="cellIs" dxfId="4729" priority="4" stopIfTrue="1" operator="equal">
      <formula>"Lm"</formula>
    </cfRule>
    <cfRule type="cellIs" dxfId="4728" priority="5" stopIfTrue="1" operator="equal">
      <formula>"Pc"</formula>
    </cfRule>
    <cfRule type="cellIs" dxfId="4727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C66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6" sqref="A46:XFD46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70" width="4.57031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227</v>
      </c>
      <c r="E4" s="14"/>
      <c r="F4" s="14"/>
      <c r="G4" s="15"/>
      <c r="H4" s="16"/>
      <c r="I4" s="320" t="s">
        <v>3</v>
      </c>
      <c r="J4" s="321"/>
      <c r="K4" s="284" t="s">
        <v>4</v>
      </c>
      <c r="L4" s="285"/>
      <c r="M4" s="284" t="s">
        <v>5</v>
      </c>
      <c r="N4" s="285"/>
      <c r="O4" s="284" t="s">
        <v>6</v>
      </c>
      <c r="P4" s="285"/>
      <c r="Q4" s="284" t="s">
        <v>7</v>
      </c>
      <c r="R4" s="285"/>
      <c r="S4" s="316" t="s">
        <v>8</v>
      </c>
      <c r="T4" s="317"/>
      <c r="U4" s="316" t="s">
        <v>2</v>
      </c>
      <c r="V4" s="317"/>
      <c r="W4" s="284" t="s">
        <v>3</v>
      </c>
      <c r="X4" s="285"/>
      <c r="Y4" s="284" t="s">
        <v>4</v>
      </c>
      <c r="Z4" s="285"/>
      <c r="AA4" s="284" t="s">
        <v>5</v>
      </c>
      <c r="AB4" s="285"/>
      <c r="AC4" s="284" t="s">
        <v>6</v>
      </c>
      <c r="AD4" s="285"/>
      <c r="AE4" s="284" t="s">
        <v>7</v>
      </c>
      <c r="AF4" s="285"/>
      <c r="AG4" s="316" t="s">
        <v>8</v>
      </c>
      <c r="AH4" s="317"/>
      <c r="AI4" s="316" t="s">
        <v>2</v>
      </c>
      <c r="AJ4" s="317"/>
      <c r="AK4" s="284" t="s">
        <v>3</v>
      </c>
      <c r="AL4" s="285"/>
      <c r="AM4" s="284" t="s">
        <v>4</v>
      </c>
      <c r="AN4" s="285"/>
      <c r="AO4" s="284" t="s">
        <v>5</v>
      </c>
      <c r="AP4" s="285"/>
      <c r="AQ4" s="284" t="s">
        <v>6</v>
      </c>
      <c r="AR4" s="285"/>
      <c r="AS4" s="284" t="s">
        <v>7</v>
      </c>
      <c r="AT4" s="285"/>
      <c r="AU4" s="316" t="s">
        <v>8</v>
      </c>
      <c r="AV4" s="317"/>
      <c r="AW4" s="316" t="s">
        <v>2</v>
      </c>
      <c r="AX4" s="317"/>
      <c r="AY4" s="284" t="s">
        <v>3</v>
      </c>
      <c r="AZ4" s="285"/>
      <c r="BA4" s="284" t="s">
        <v>4</v>
      </c>
      <c r="BB4" s="285"/>
      <c r="BC4" s="284" t="s">
        <v>5</v>
      </c>
      <c r="BD4" s="285"/>
      <c r="BE4" s="284" t="s">
        <v>6</v>
      </c>
      <c r="BF4" s="285"/>
      <c r="BG4" s="284" t="s">
        <v>7</v>
      </c>
      <c r="BH4" s="285"/>
      <c r="BI4" s="316" t="s">
        <v>8</v>
      </c>
      <c r="BJ4" s="317"/>
      <c r="BK4" s="316" t="s">
        <v>2</v>
      </c>
      <c r="BL4" s="317"/>
      <c r="BM4" s="284" t="s">
        <v>3</v>
      </c>
      <c r="BN4" s="285"/>
      <c r="BO4" s="284" t="s">
        <v>4</v>
      </c>
      <c r="BP4" s="285"/>
      <c r="BQ4" s="284" t="s">
        <v>5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18">
        <v>45047</v>
      </c>
      <c r="J5" s="319"/>
      <c r="K5" s="277">
        <v>45048</v>
      </c>
      <c r="L5" s="278"/>
      <c r="M5" s="277">
        <v>45049</v>
      </c>
      <c r="N5" s="278"/>
      <c r="O5" s="277">
        <v>45050</v>
      </c>
      <c r="P5" s="278"/>
      <c r="Q5" s="277">
        <v>45051</v>
      </c>
      <c r="R5" s="278"/>
      <c r="S5" s="279">
        <v>45052</v>
      </c>
      <c r="T5" s="280"/>
      <c r="U5" s="279">
        <v>45053</v>
      </c>
      <c r="V5" s="280"/>
      <c r="W5" s="277">
        <v>45054</v>
      </c>
      <c r="X5" s="278"/>
      <c r="Y5" s="277">
        <v>45055</v>
      </c>
      <c r="Z5" s="278"/>
      <c r="AA5" s="277">
        <v>45056</v>
      </c>
      <c r="AB5" s="278"/>
      <c r="AC5" s="277">
        <v>45057</v>
      </c>
      <c r="AD5" s="278"/>
      <c r="AE5" s="277">
        <v>45058</v>
      </c>
      <c r="AF5" s="278"/>
      <c r="AG5" s="279">
        <v>45059</v>
      </c>
      <c r="AH5" s="280"/>
      <c r="AI5" s="279">
        <v>45060</v>
      </c>
      <c r="AJ5" s="280"/>
      <c r="AK5" s="277">
        <v>45061</v>
      </c>
      <c r="AL5" s="278"/>
      <c r="AM5" s="277">
        <v>45062</v>
      </c>
      <c r="AN5" s="278"/>
      <c r="AO5" s="277">
        <v>45063</v>
      </c>
      <c r="AP5" s="278"/>
      <c r="AQ5" s="277">
        <v>45064</v>
      </c>
      <c r="AR5" s="278"/>
      <c r="AS5" s="277">
        <v>45065</v>
      </c>
      <c r="AT5" s="278"/>
      <c r="AU5" s="279">
        <v>45066</v>
      </c>
      <c r="AV5" s="280"/>
      <c r="AW5" s="279">
        <v>45067</v>
      </c>
      <c r="AX5" s="280"/>
      <c r="AY5" s="277">
        <v>45068</v>
      </c>
      <c r="AZ5" s="278"/>
      <c r="BA5" s="277">
        <v>45069</v>
      </c>
      <c r="BB5" s="278"/>
      <c r="BC5" s="277">
        <v>45070</v>
      </c>
      <c r="BD5" s="278"/>
      <c r="BE5" s="277">
        <v>45071</v>
      </c>
      <c r="BF5" s="278"/>
      <c r="BG5" s="277">
        <v>45072</v>
      </c>
      <c r="BH5" s="278"/>
      <c r="BI5" s="279">
        <v>45073</v>
      </c>
      <c r="BJ5" s="280"/>
      <c r="BK5" s="279">
        <v>45074</v>
      </c>
      <c r="BL5" s="280"/>
      <c r="BM5" s="277">
        <v>45075</v>
      </c>
      <c r="BN5" s="278"/>
      <c r="BO5" s="277">
        <v>45076</v>
      </c>
      <c r="BP5" s="278"/>
      <c r="BQ5" s="277">
        <v>45077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200" t="s">
        <v>21</v>
      </c>
      <c r="J6" s="211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130" t="s">
        <v>21</v>
      </c>
      <c r="T6" s="131" t="s">
        <v>22</v>
      </c>
      <c r="U6" s="20" t="s">
        <v>21</v>
      </c>
      <c r="V6" s="21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130" t="s">
        <v>21</v>
      </c>
      <c r="AH6" s="131" t="s">
        <v>22</v>
      </c>
      <c r="AI6" s="20" t="s">
        <v>21</v>
      </c>
      <c r="AJ6" s="21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130" t="s">
        <v>21</v>
      </c>
      <c r="AV6" s="131" t="s">
        <v>22</v>
      </c>
      <c r="AW6" s="20" t="s">
        <v>21</v>
      </c>
      <c r="AX6" s="21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130" t="s">
        <v>21</v>
      </c>
      <c r="BJ6" s="131" t="s">
        <v>22</v>
      </c>
      <c r="BK6" s="20" t="s">
        <v>21</v>
      </c>
      <c r="BL6" s="21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37"/>
      <c r="AN7" s="43"/>
      <c r="AO7" s="37"/>
      <c r="AP7" s="43"/>
      <c r="AQ7" s="37"/>
      <c r="AR7" s="43"/>
      <c r="AS7" s="41"/>
      <c r="AT7" s="43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224"/>
      <c r="BT7" s="225"/>
      <c r="BU7" s="225"/>
      <c r="BV7" s="225"/>
      <c r="BW7" s="225"/>
      <c r="BX7" s="225"/>
      <c r="BY7" s="225"/>
      <c r="BZ7" s="225"/>
      <c r="CA7" s="225"/>
      <c r="CB7" s="225"/>
      <c r="CC7" s="226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212">
        <v>0</v>
      </c>
      <c r="J8" s="213" t="s">
        <v>34</v>
      </c>
      <c r="K8" s="65">
        <v>9</v>
      </c>
      <c r="L8" s="66" t="s">
        <v>238</v>
      </c>
      <c r="M8" s="61">
        <v>9</v>
      </c>
      <c r="N8" s="62" t="s">
        <v>238</v>
      </c>
      <c r="O8" s="63">
        <v>9</v>
      </c>
      <c r="P8" s="64" t="s">
        <v>238</v>
      </c>
      <c r="Q8" s="63">
        <v>9</v>
      </c>
      <c r="R8" s="64" t="s">
        <v>238</v>
      </c>
      <c r="S8" s="67">
        <v>0</v>
      </c>
      <c r="T8" s="68" t="s">
        <v>34</v>
      </c>
      <c r="U8" s="67">
        <v>0</v>
      </c>
      <c r="V8" s="68" t="s">
        <v>34</v>
      </c>
      <c r="W8" s="63">
        <v>9</v>
      </c>
      <c r="X8" s="64" t="s">
        <v>238</v>
      </c>
      <c r="Y8" s="65">
        <v>9</v>
      </c>
      <c r="Z8" s="66" t="s">
        <v>238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7">
        <v>0</v>
      </c>
      <c r="AH8" s="68" t="s">
        <v>34</v>
      </c>
      <c r="AI8" s="67">
        <v>0</v>
      </c>
      <c r="AJ8" s="68" t="s">
        <v>34</v>
      </c>
      <c r="AK8" s="65">
        <v>9</v>
      </c>
      <c r="AL8" s="66" t="s">
        <v>238</v>
      </c>
      <c r="AM8" s="61">
        <v>9</v>
      </c>
      <c r="AN8" s="45" t="s">
        <v>238</v>
      </c>
      <c r="AO8" s="61">
        <v>9</v>
      </c>
      <c r="AP8" s="62" t="s">
        <v>238</v>
      </c>
      <c r="AQ8" s="44">
        <v>9</v>
      </c>
      <c r="AR8" s="45" t="s">
        <v>238</v>
      </c>
      <c r="AS8" s="61">
        <v>9</v>
      </c>
      <c r="AT8" s="45" t="s">
        <v>238</v>
      </c>
      <c r="AU8" s="67">
        <v>0</v>
      </c>
      <c r="AV8" s="68" t="s">
        <v>34</v>
      </c>
      <c r="AW8" s="67">
        <v>0</v>
      </c>
      <c r="AX8" s="68" t="s">
        <v>34</v>
      </c>
      <c r="AY8" s="69">
        <v>9</v>
      </c>
      <c r="AZ8" s="66" t="s">
        <v>238</v>
      </c>
      <c r="BA8" s="69">
        <v>0</v>
      </c>
      <c r="BB8" s="45" t="s">
        <v>251</v>
      </c>
      <c r="BC8" s="61">
        <v>9</v>
      </c>
      <c r="BD8" s="62" t="s">
        <v>238</v>
      </c>
      <c r="BE8" s="63">
        <v>9</v>
      </c>
      <c r="BF8" s="64" t="s">
        <v>238</v>
      </c>
      <c r="BG8" s="63">
        <v>9</v>
      </c>
      <c r="BH8" s="64" t="s">
        <v>238</v>
      </c>
      <c r="BI8" s="67">
        <v>0</v>
      </c>
      <c r="BJ8" s="68" t="s">
        <v>34</v>
      </c>
      <c r="BK8" s="67">
        <v>0</v>
      </c>
      <c r="BL8" s="68" t="s">
        <v>34</v>
      </c>
      <c r="BM8" s="142">
        <v>9</v>
      </c>
      <c r="BN8" s="66" t="s">
        <v>238</v>
      </c>
      <c r="BO8" s="69">
        <v>9</v>
      </c>
      <c r="BP8" s="45" t="s">
        <v>238</v>
      </c>
      <c r="BQ8" s="63">
        <v>9</v>
      </c>
      <c r="BR8" s="64" t="s">
        <v>238</v>
      </c>
      <c r="BS8" s="221">
        <f t="shared" ref="BS8" si="0">COUNTIF(I8:BP8,"A")+COUNTIF(I8:BL8,"B")+COUNTIF(I8:BL8,"C")+COUNTIF(I8:BL8,"A1")+COUNTIF(I8:BL8,"B1")+ COUNTIF(I8:BL8,"A2")+COUNTIF(I8:BL8,"B2")+ COUNTIF(I8:BL8,"H")</f>
        <v>20</v>
      </c>
      <c r="BT8" s="222">
        <f ca="1">SUMIF($I$6:$BR$61,"Hn",I8:BR8)</f>
        <v>189</v>
      </c>
      <c r="BU8" s="222">
        <f>COUNTIF(I8:BP8,"De")+COUNTIF(I8:BL8,"Pc")+COUNTIF(I8:BL8,"Ad")+COUNTIF(I8:BL8,"Fa")</f>
        <v>10</v>
      </c>
      <c r="BV8" s="222">
        <f t="shared" ref="BV8" si="1">COUNTIF(I8:BP8,"Fa")</f>
        <v>0</v>
      </c>
      <c r="BW8" s="222">
        <f t="shared" ref="BW8" si="2">COUNTIF(I8:BP8,"Pc")</f>
        <v>0</v>
      </c>
      <c r="BX8" s="222">
        <f t="shared" ref="BX8" si="3">COUNTIF(I8:BP8,"Cn")</f>
        <v>0</v>
      </c>
      <c r="BY8" s="222">
        <f t="shared" ref="BY8" si="4">COUNTIF(I8:BP8,"Lm")</f>
        <v>0</v>
      </c>
      <c r="BZ8" s="222">
        <f t="shared" ref="BZ8" si="5">COUNTIF(I8:BP8,"Au")</f>
        <v>0</v>
      </c>
      <c r="CA8" s="222">
        <f>COUNTIF(I8:BP8,"Va")</f>
        <v>0</v>
      </c>
      <c r="CB8" s="222">
        <f>COUNTIF(I8:BP8,"Ad")</f>
        <v>1</v>
      </c>
      <c r="CC8" s="223">
        <f>COUNTIF(I8:BP8,"A")+COUNTIF(I8:BP8,"B")+COUNTIF(I8:BP8,"C")+COUNTIF(I8:BP8,"De")+COUNTIF(I8:BP8,"Pc")+COUNTIF(I8:BP8,"V")</f>
        <v>29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208"/>
      <c r="J9" s="209"/>
      <c r="K9" s="208"/>
      <c r="L9" s="209"/>
      <c r="M9" s="166">
        <v>0</v>
      </c>
      <c r="N9" s="167" t="s">
        <v>253</v>
      </c>
      <c r="O9" s="63">
        <v>0</v>
      </c>
      <c r="P9" s="167" t="s">
        <v>253</v>
      </c>
      <c r="Q9" s="63">
        <v>9</v>
      </c>
      <c r="R9" s="64" t="s">
        <v>238</v>
      </c>
      <c r="S9" s="67">
        <v>0</v>
      </c>
      <c r="T9" s="68" t="s">
        <v>34</v>
      </c>
      <c r="U9" s="67">
        <v>0</v>
      </c>
      <c r="V9" s="68" t="s">
        <v>34</v>
      </c>
      <c r="W9" s="63">
        <v>9</v>
      </c>
      <c r="X9" s="64" t="s">
        <v>238</v>
      </c>
      <c r="Y9" s="132">
        <v>9</v>
      </c>
      <c r="Z9" s="133" t="s">
        <v>238</v>
      </c>
      <c r="AA9" s="166">
        <v>9</v>
      </c>
      <c r="AB9" s="167" t="s">
        <v>238</v>
      </c>
      <c r="AC9" s="63">
        <v>9</v>
      </c>
      <c r="AD9" s="64" t="s">
        <v>238</v>
      </c>
      <c r="AE9" s="63">
        <v>9</v>
      </c>
      <c r="AF9" s="64" t="s">
        <v>238</v>
      </c>
      <c r="AG9" s="67">
        <v>0</v>
      </c>
      <c r="AH9" s="68" t="s">
        <v>34</v>
      </c>
      <c r="AI9" s="67">
        <v>0</v>
      </c>
      <c r="AJ9" s="68" t="s">
        <v>34</v>
      </c>
      <c r="AK9" s="132">
        <v>0</v>
      </c>
      <c r="AL9" s="133" t="s">
        <v>253</v>
      </c>
      <c r="AM9" s="166">
        <v>9</v>
      </c>
      <c r="AN9" s="64" t="s">
        <v>238</v>
      </c>
      <c r="AO9" s="166">
        <v>9</v>
      </c>
      <c r="AP9" s="167" t="s">
        <v>238</v>
      </c>
      <c r="AQ9" s="63">
        <v>9</v>
      </c>
      <c r="AR9" s="64" t="s">
        <v>238</v>
      </c>
      <c r="AS9" s="166">
        <v>9</v>
      </c>
      <c r="AT9" s="167" t="s">
        <v>238</v>
      </c>
      <c r="AU9" s="67">
        <v>0</v>
      </c>
      <c r="AV9" s="68" t="s">
        <v>34</v>
      </c>
      <c r="AW9" s="67">
        <v>0</v>
      </c>
      <c r="AX9" s="68" t="s">
        <v>34</v>
      </c>
      <c r="AY9" s="157">
        <v>9</v>
      </c>
      <c r="AZ9" s="133" t="s">
        <v>238</v>
      </c>
      <c r="BA9" s="157">
        <v>9</v>
      </c>
      <c r="BB9" s="64" t="s">
        <v>238</v>
      </c>
      <c r="BC9" s="166">
        <v>9</v>
      </c>
      <c r="BD9" s="167" t="s">
        <v>238</v>
      </c>
      <c r="BE9" s="63">
        <v>9</v>
      </c>
      <c r="BF9" s="64" t="s">
        <v>238</v>
      </c>
      <c r="BG9" s="63">
        <v>9</v>
      </c>
      <c r="BH9" s="64" t="s">
        <v>238</v>
      </c>
      <c r="BI9" s="67">
        <v>0</v>
      </c>
      <c r="BJ9" s="68" t="s">
        <v>34</v>
      </c>
      <c r="BK9" s="67">
        <v>0</v>
      </c>
      <c r="BL9" s="68" t="s">
        <v>34</v>
      </c>
      <c r="BM9" s="145">
        <v>9</v>
      </c>
      <c r="BN9" s="133" t="s">
        <v>238</v>
      </c>
      <c r="BO9" s="157">
        <v>9</v>
      </c>
      <c r="BP9" s="64" t="s">
        <v>238</v>
      </c>
      <c r="BQ9" s="63">
        <v>9</v>
      </c>
      <c r="BR9" s="64" t="s">
        <v>238</v>
      </c>
      <c r="BS9" s="70">
        <f t="shared" ref="BS9" si="6">COUNTIF(I9:BP9,"A")+COUNTIF(I9:BL9,"B")+COUNTIF(I9:BL9,"C")+COUNTIF(I9:BL9,"A1")+COUNTIF(I9:BL9,"B1")+ COUNTIF(I9:BL9,"A2")+COUNTIF(I9:BL9,"B2")+ COUNTIF(I9:BL9,"H")</f>
        <v>17</v>
      </c>
      <c r="BT9" s="71">
        <f ca="1">SUMIF($I$6:$BR$61,"Hn",I9:BR9)</f>
        <v>162</v>
      </c>
      <c r="BU9" s="71">
        <f>COUNTIF(I9:BP9,"De")+COUNTIF(I9:BL9,"Pc")+COUNTIF(I9:BL9,"Ad")+COUNTIF(I9:BL9,"Fa")</f>
        <v>11</v>
      </c>
      <c r="BV9" s="71">
        <f t="shared" ref="BV9" si="7">COUNTIF(I9:BP9,"Fa")</f>
        <v>0</v>
      </c>
      <c r="BW9" s="71">
        <f t="shared" ref="BW9" si="8">COUNTIF(I9:BP9,"Pc")</f>
        <v>3</v>
      </c>
      <c r="BX9" s="71">
        <f t="shared" ref="BX9" si="9">COUNTIF(I9:BP9,"Cn")</f>
        <v>0</v>
      </c>
      <c r="BY9" s="71">
        <f t="shared" ref="BY9" si="10">COUNTIF(I9:BP9,"Lm")</f>
        <v>0</v>
      </c>
      <c r="BZ9" s="71">
        <f t="shared" ref="BZ9" si="11">COUNTIF(I9:BP9,"Au")</f>
        <v>0</v>
      </c>
      <c r="CA9" s="71">
        <f>COUNTIF(I9:BP9,"Va")</f>
        <v>0</v>
      </c>
      <c r="CB9" s="71">
        <f>COUNTIF(I9:BP9,"Ad")</f>
        <v>0</v>
      </c>
      <c r="CC9" s="72">
        <f>COUNTIF(I9:BP9,"A")+COUNTIF(I9:BP9,"B")+COUNTIF(I9:BP9,"C")+COUNTIF(I9:BP9,"De")+COUNTIF(I9:BP9,"Pc")+COUNTIF(I9:BP9,"V")</f>
        <v>28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198">
        <v>0</v>
      </c>
      <c r="J10" s="199" t="s">
        <v>34</v>
      </c>
      <c r="K10" s="84">
        <v>9</v>
      </c>
      <c r="L10" s="85" t="s">
        <v>238</v>
      </c>
      <c r="M10" s="80">
        <v>9</v>
      </c>
      <c r="N10" s="81" t="s">
        <v>238</v>
      </c>
      <c r="O10" s="82">
        <v>9</v>
      </c>
      <c r="P10" s="83" t="s">
        <v>238</v>
      </c>
      <c r="Q10" s="63">
        <v>9</v>
      </c>
      <c r="R10" s="64" t="s">
        <v>238</v>
      </c>
      <c r="S10" s="78">
        <v>0</v>
      </c>
      <c r="T10" s="79" t="s">
        <v>34</v>
      </c>
      <c r="U10" s="78">
        <v>0</v>
      </c>
      <c r="V10" s="79" t="s">
        <v>34</v>
      </c>
      <c r="W10" s="82">
        <v>9</v>
      </c>
      <c r="X10" s="83" t="s">
        <v>238</v>
      </c>
      <c r="Y10" s="132">
        <v>9</v>
      </c>
      <c r="Z10" s="133" t="s">
        <v>238</v>
      </c>
      <c r="AA10" s="166">
        <v>9</v>
      </c>
      <c r="AB10" s="167" t="s">
        <v>238</v>
      </c>
      <c r="AC10" s="63">
        <v>9</v>
      </c>
      <c r="AD10" s="64" t="s">
        <v>238</v>
      </c>
      <c r="AE10" s="63">
        <v>9</v>
      </c>
      <c r="AF10" s="64" t="s">
        <v>238</v>
      </c>
      <c r="AG10" s="78">
        <v>0</v>
      </c>
      <c r="AH10" s="79" t="s">
        <v>34</v>
      </c>
      <c r="AI10" s="78">
        <v>0</v>
      </c>
      <c r="AJ10" s="79" t="s">
        <v>34</v>
      </c>
      <c r="AK10" s="132">
        <v>9</v>
      </c>
      <c r="AL10" s="133" t="s">
        <v>238</v>
      </c>
      <c r="AM10" s="80">
        <v>9</v>
      </c>
      <c r="AN10" s="83" t="s">
        <v>238</v>
      </c>
      <c r="AO10" s="166">
        <v>9</v>
      </c>
      <c r="AP10" s="167" t="s">
        <v>238</v>
      </c>
      <c r="AQ10" s="82">
        <v>0</v>
      </c>
      <c r="AR10" s="83" t="s">
        <v>251</v>
      </c>
      <c r="AS10" s="166">
        <v>9</v>
      </c>
      <c r="AT10" s="167" t="s">
        <v>238</v>
      </c>
      <c r="AU10" s="78">
        <v>0</v>
      </c>
      <c r="AV10" s="79" t="s">
        <v>34</v>
      </c>
      <c r="AW10" s="78">
        <v>0</v>
      </c>
      <c r="AX10" s="79" t="s">
        <v>34</v>
      </c>
      <c r="AY10" s="157">
        <v>9</v>
      </c>
      <c r="AZ10" s="133" t="s">
        <v>238</v>
      </c>
      <c r="BA10" s="157">
        <v>9</v>
      </c>
      <c r="BB10" s="64" t="s">
        <v>238</v>
      </c>
      <c r="BC10" s="166">
        <v>9</v>
      </c>
      <c r="BD10" s="167" t="s">
        <v>238</v>
      </c>
      <c r="BE10" s="63">
        <v>9</v>
      </c>
      <c r="BF10" s="64" t="s">
        <v>238</v>
      </c>
      <c r="BG10" s="63">
        <v>9</v>
      </c>
      <c r="BH10" s="64" t="s">
        <v>238</v>
      </c>
      <c r="BI10" s="78">
        <v>0</v>
      </c>
      <c r="BJ10" s="79" t="s">
        <v>34</v>
      </c>
      <c r="BK10" s="78">
        <v>0</v>
      </c>
      <c r="BL10" s="79" t="s">
        <v>34</v>
      </c>
      <c r="BM10" s="145">
        <v>9</v>
      </c>
      <c r="BN10" s="133" t="s">
        <v>238</v>
      </c>
      <c r="BO10" s="157">
        <v>9</v>
      </c>
      <c r="BP10" s="64" t="s">
        <v>238</v>
      </c>
      <c r="BQ10" s="63">
        <v>9</v>
      </c>
      <c r="BR10" s="64" t="s">
        <v>238</v>
      </c>
      <c r="BS10" s="70">
        <f t="shared" ref="BS10:BS61" si="12">COUNTIF(I10:BP10,"A")+COUNTIF(I10:BL10,"B")+COUNTIF(I10:BL10,"C")+COUNTIF(I10:BL10,"A1")+COUNTIF(I10:BL10,"B1")+ COUNTIF(I10:BL10,"A2")+COUNTIF(I10:BL10,"B2")+ COUNTIF(I10:BL10,"H")</f>
        <v>20</v>
      </c>
      <c r="BT10" s="71">
        <f t="shared" ref="BT10:BT61" ca="1" si="13">SUMIF($I$6:$BR$61,"Hn",I10:BR10)</f>
        <v>189</v>
      </c>
      <c r="BU10" s="71">
        <f t="shared" ref="BU10:BU61" si="14">COUNTIF(I10:BP10,"De")+COUNTIF(I10:BL10,"Pc")+COUNTIF(I10:BL10,"Ad")+COUNTIF(I10:BL10,"Fa")</f>
        <v>10</v>
      </c>
      <c r="BV10" s="71">
        <f t="shared" ref="BV10:BV61" si="15">COUNTIF(I10:BP10,"Fa")</f>
        <v>0</v>
      </c>
      <c r="BW10" s="71">
        <f t="shared" ref="BW10:BW61" si="16">COUNTIF(I10:BP10,"Pc")</f>
        <v>0</v>
      </c>
      <c r="BX10" s="71">
        <f t="shared" ref="BX10:BX61" si="17">COUNTIF(I10:BP10,"Cn")</f>
        <v>0</v>
      </c>
      <c r="BY10" s="71">
        <f t="shared" ref="BY10:BY61" si="18">COUNTIF(I10:BP10,"Lm")</f>
        <v>0</v>
      </c>
      <c r="BZ10" s="71">
        <f t="shared" ref="BZ10:BZ61" si="19">COUNTIF(I10:BP10,"Au")</f>
        <v>0</v>
      </c>
      <c r="CA10" s="71">
        <f t="shared" ref="CA10:CA61" si="20">COUNTIF(I10:BP10,"Va")</f>
        <v>0</v>
      </c>
      <c r="CB10" s="71">
        <f t="shared" ref="CB10:CB61" si="21">COUNTIF(I10:BP10,"Ad")</f>
        <v>1</v>
      </c>
      <c r="CC10" s="72">
        <f t="shared" ref="CC10:CC61" si="22">COUNTIF(I10:BP10,"A")+COUNTIF(I10:BP10,"B")+COUNTIF(I10:BP10,"C")+COUNTIF(I10:BP10,"De")+COUNTIF(I10:BP10,"Pc")+COUNTIF(I10:BP10,"V")</f>
        <v>29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198">
        <v>0</v>
      </c>
      <c r="J11" s="199" t="s">
        <v>34</v>
      </c>
      <c r="K11" s="84">
        <v>9</v>
      </c>
      <c r="L11" s="85" t="s">
        <v>238</v>
      </c>
      <c r="M11" s="80">
        <v>9</v>
      </c>
      <c r="N11" s="81" t="s">
        <v>238</v>
      </c>
      <c r="O11" s="82">
        <v>9</v>
      </c>
      <c r="P11" s="83" t="s">
        <v>238</v>
      </c>
      <c r="Q11" s="63">
        <v>9</v>
      </c>
      <c r="R11" s="64" t="s">
        <v>238</v>
      </c>
      <c r="S11" s="78">
        <v>0</v>
      </c>
      <c r="T11" s="79" t="s">
        <v>34</v>
      </c>
      <c r="U11" s="78">
        <v>0</v>
      </c>
      <c r="V11" s="79" t="s">
        <v>34</v>
      </c>
      <c r="W11" s="82">
        <v>9</v>
      </c>
      <c r="X11" s="83" t="s">
        <v>238</v>
      </c>
      <c r="Y11" s="132">
        <v>9</v>
      </c>
      <c r="Z11" s="133" t="s">
        <v>238</v>
      </c>
      <c r="AA11" s="166">
        <v>9</v>
      </c>
      <c r="AB11" s="167" t="s">
        <v>238</v>
      </c>
      <c r="AC11" s="63">
        <v>9</v>
      </c>
      <c r="AD11" s="64" t="s">
        <v>238</v>
      </c>
      <c r="AE11" s="63">
        <v>9</v>
      </c>
      <c r="AF11" s="64" t="s">
        <v>238</v>
      </c>
      <c r="AG11" s="78">
        <v>0</v>
      </c>
      <c r="AH11" s="79" t="s">
        <v>34</v>
      </c>
      <c r="AI11" s="78">
        <v>0</v>
      </c>
      <c r="AJ11" s="79" t="s">
        <v>34</v>
      </c>
      <c r="AK11" s="132">
        <v>9</v>
      </c>
      <c r="AL11" s="133" t="s">
        <v>238</v>
      </c>
      <c r="AM11" s="80">
        <v>9</v>
      </c>
      <c r="AN11" s="83" t="s">
        <v>238</v>
      </c>
      <c r="AO11" s="166">
        <v>9</v>
      </c>
      <c r="AP11" s="167" t="s">
        <v>238</v>
      </c>
      <c r="AQ11" s="82">
        <v>9</v>
      </c>
      <c r="AR11" s="83" t="s">
        <v>238</v>
      </c>
      <c r="AS11" s="166">
        <v>9</v>
      </c>
      <c r="AT11" s="167" t="s">
        <v>238</v>
      </c>
      <c r="AU11" s="78">
        <v>0</v>
      </c>
      <c r="AV11" s="79" t="s">
        <v>34</v>
      </c>
      <c r="AW11" s="78">
        <v>0</v>
      </c>
      <c r="AX11" s="79" t="s">
        <v>34</v>
      </c>
      <c r="AY11" s="157">
        <v>9</v>
      </c>
      <c r="AZ11" s="133" t="s">
        <v>238</v>
      </c>
      <c r="BA11" s="157">
        <v>9</v>
      </c>
      <c r="BB11" s="64" t="s">
        <v>238</v>
      </c>
      <c r="BC11" s="166">
        <v>9</v>
      </c>
      <c r="BD11" s="167" t="s">
        <v>238</v>
      </c>
      <c r="BE11" s="63">
        <v>9</v>
      </c>
      <c r="BF11" s="64" t="s">
        <v>238</v>
      </c>
      <c r="BG11" s="63">
        <v>9</v>
      </c>
      <c r="BH11" s="64" t="s">
        <v>238</v>
      </c>
      <c r="BI11" s="78">
        <v>0</v>
      </c>
      <c r="BJ11" s="79" t="s">
        <v>34</v>
      </c>
      <c r="BK11" s="78">
        <v>0</v>
      </c>
      <c r="BL11" s="79" t="s">
        <v>34</v>
      </c>
      <c r="BM11" s="145">
        <v>9</v>
      </c>
      <c r="BN11" s="133" t="s">
        <v>238</v>
      </c>
      <c r="BO11" s="157">
        <v>9</v>
      </c>
      <c r="BP11" s="64" t="s">
        <v>238</v>
      </c>
      <c r="BQ11" s="63">
        <v>9</v>
      </c>
      <c r="BR11" s="64" t="s">
        <v>238</v>
      </c>
      <c r="BS11" s="70">
        <f t="shared" ref="BS11" si="23">COUNTIF(I11:BP11,"A")+COUNTIF(I11:BL11,"B")+COUNTIF(I11:BL11,"C")+COUNTIF(I11:BL11,"A1")+COUNTIF(I11:BL11,"B1")+ COUNTIF(I11:BL11,"A2")+COUNTIF(I11:BL11,"B2")+ COUNTIF(I11:BL11,"H")</f>
        <v>21</v>
      </c>
      <c r="BT11" s="71">
        <f t="shared" ca="1" si="13"/>
        <v>198</v>
      </c>
      <c r="BU11" s="71">
        <f t="shared" ref="BU11" si="24">COUNTIF(I11:BP11,"De")+COUNTIF(I11:BL11,"Pc")+COUNTIF(I11:BL11,"Ad")+COUNTIF(I11:BL11,"Fa")</f>
        <v>9</v>
      </c>
      <c r="BV11" s="71">
        <f t="shared" ref="BV11" si="25">COUNTIF(I11:BP11,"Fa")</f>
        <v>0</v>
      </c>
      <c r="BW11" s="71">
        <f t="shared" ref="BW11" si="26">COUNTIF(I11:BP11,"Pc")</f>
        <v>0</v>
      </c>
      <c r="BX11" s="71">
        <f t="shared" ref="BX11" si="27">COUNTIF(I11:BP11,"Cn")</f>
        <v>0</v>
      </c>
      <c r="BY11" s="71">
        <f t="shared" ref="BY11" si="28">COUNTIF(I11:BP11,"Lm")</f>
        <v>0</v>
      </c>
      <c r="BZ11" s="71">
        <f t="shared" ref="BZ11" si="29">COUNTIF(I11:BP11,"Au")</f>
        <v>0</v>
      </c>
      <c r="CA11" s="71">
        <f t="shared" ref="CA11" si="30">COUNTIF(I11:BP11,"Va")</f>
        <v>0</v>
      </c>
      <c r="CB11" s="71">
        <f t="shared" ref="CB11" si="31">COUNTIF(I11:BP11,"Ad")</f>
        <v>0</v>
      </c>
      <c r="CC11" s="72">
        <f t="shared" ref="CC11" si="32">COUNTIF(I11:BP11,"A")+COUNTIF(I11:BP11,"B")+COUNTIF(I11:BP11,"C")+COUNTIF(I11:BP11,"De")+COUNTIF(I11:BP11,"Pc")+COUNTIF(I11:BP11,"V")</f>
        <v>30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198">
        <v>0</v>
      </c>
      <c r="J12" s="199" t="s">
        <v>34</v>
      </c>
      <c r="K12" s="84">
        <v>9</v>
      </c>
      <c r="L12" s="85" t="s">
        <v>238</v>
      </c>
      <c r="M12" s="80">
        <v>9</v>
      </c>
      <c r="N12" s="81" t="s">
        <v>238</v>
      </c>
      <c r="O12" s="82">
        <v>9</v>
      </c>
      <c r="P12" s="83" t="s">
        <v>238</v>
      </c>
      <c r="Q12" s="63">
        <v>9</v>
      </c>
      <c r="R12" s="64" t="s">
        <v>238</v>
      </c>
      <c r="S12" s="78">
        <v>0</v>
      </c>
      <c r="T12" s="79" t="s">
        <v>34</v>
      </c>
      <c r="U12" s="78">
        <v>0</v>
      </c>
      <c r="V12" s="79" t="s">
        <v>34</v>
      </c>
      <c r="W12" s="82">
        <v>0</v>
      </c>
      <c r="X12" s="83" t="s">
        <v>251</v>
      </c>
      <c r="Y12" s="132">
        <v>9</v>
      </c>
      <c r="Z12" s="133" t="s">
        <v>238</v>
      </c>
      <c r="AA12" s="166">
        <v>9</v>
      </c>
      <c r="AB12" s="167" t="s">
        <v>238</v>
      </c>
      <c r="AC12" s="63">
        <v>9</v>
      </c>
      <c r="AD12" s="64" t="s">
        <v>238</v>
      </c>
      <c r="AE12" s="63">
        <v>9</v>
      </c>
      <c r="AF12" s="64" t="s">
        <v>238</v>
      </c>
      <c r="AG12" s="78">
        <v>0</v>
      </c>
      <c r="AH12" s="79" t="s">
        <v>34</v>
      </c>
      <c r="AI12" s="78">
        <v>0</v>
      </c>
      <c r="AJ12" s="79" t="s">
        <v>34</v>
      </c>
      <c r="AK12" s="132">
        <v>9</v>
      </c>
      <c r="AL12" s="133" t="s">
        <v>238</v>
      </c>
      <c r="AM12" s="80">
        <v>9</v>
      </c>
      <c r="AN12" s="83" t="s">
        <v>238</v>
      </c>
      <c r="AO12" s="166">
        <v>9</v>
      </c>
      <c r="AP12" s="167" t="s">
        <v>238</v>
      </c>
      <c r="AQ12" s="82">
        <v>9</v>
      </c>
      <c r="AR12" s="83" t="s">
        <v>238</v>
      </c>
      <c r="AS12" s="166">
        <v>9</v>
      </c>
      <c r="AT12" s="167" t="s">
        <v>238</v>
      </c>
      <c r="AU12" s="78">
        <v>0</v>
      </c>
      <c r="AV12" s="79" t="s">
        <v>34</v>
      </c>
      <c r="AW12" s="78">
        <v>0</v>
      </c>
      <c r="AX12" s="79" t="s">
        <v>34</v>
      </c>
      <c r="AY12" s="157">
        <v>9</v>
      </c>
      <c r="AZ12" s="133" t="s">
        <v>238</v>
      </c>
      <c r="BA12" s="157">
        <v>9</v>
      </c>
      <c r="BB12" s="64" t="s">
        <v>238</v>
      </c>
      <c r="BC12" s="166">
        <v>9</v>
      </c>
      <c r="BD12" s="167" t="s">
        <v>238</v>
      </c>
      <c r="BE12" s="63">
        <v>9</v>
      </c>
      <c r="BF12" s="64" t="s">
        <v>238</v>
      </c>
      <c r="BG12" s="63">
        <v>9</v>
      </c>
      <c r="BH12" s="64" t="s">
        <v>238</v>
      </c>
      <c r="BI12" s="78">
        <v>0</v>
      </c>
      <c r="BJ12" s="79" t="s">
        <v>34</v>
      </c>
      <c r="BK12" s="78">
        <v>0</v>
      </c>
      <c r="BL12" s="79" t="s">
        <v>34</v>
      </c>
      <c r="BM12" s="145">
        <v>9</v>
      </c>
      <c r="BN12" s="133" t="s">
        <v>238</v>
      </c>
      <c r="BO12" s="157">
        <v>9</v>
      </c>
      <c r="BP12" s="64" t="s">
        <v>238</v>
      </c>
      <c r="BQ12" s="63">
        <v>9</v>
      </c>
      <c r="BR12" s="64" t="s">
        <v>238</v>
      </c>
      <c r="BS12" s="70">
        <f t="shared" ref="BS12" si="33">COUNTIF(I12:BP12,"A")+COUNTIF(I12:BL12,"B")+COUNTIF(I12:BL12,"C")+COUNTIF(I12:BL12,"A1")+COUNTIF(I12:BL12,"B1")+ COUNTIF(I12:BL12,"A2")+COUNTIF(I12:BL12,"B2")+ COUNTIF(I12:BL12,"H")</f>
        <v>20</v>
      </c>
      <c r="BT12" s="71">
        <f t="shared" ca="1" si="13"/>
        <v>189</v>
      </c>
      <c r="BU12" s="71">
        <f t="shared" ref="BU12" si="34">COUNTIF(I12:BP12,"De")+COUNTIF(I12:BL12,"Pc")+COUNTIF(I12:BL12,"Ad")+COUNTIF(I12:BL12,"Fa")</f>
        <v>10</v>
      </c>
      <c r="BV12" s="71">
        <f t="shared" ref="BV12" si="35">COUNTIF(I12:BP12,"Fa")</f>
        <v>0</v>
      </c>
      <c r="BW12" s="71">
        <f t="shared" ref="BW12" si="36">COUNTIF(I12:BP12,"Pc")</f>
        <v>0</v>
      </c>
      <c r="BX12" s="71">
        <f t="shared" ref="BX12" si="37">COUNTIF(I12:BP12,"Cn")</f>
        <v>0</v>
      </c>
      <c r="BY12" s="71">
        <f t="shared" ref="BY12" si="38">COUNTIF(I12:BP12,"Lm")</f>
        <v>0</v>
      </c>
      <c r="BZ12" s="71">
        <f t="shared" ref="BZ12" si="39">COUNTIF(I12:BP12,"Au")</f>
        <v>0</v>
      </c>
      <c r="CA12" s="71">
        <f t="shared" ref="CA12" si="40">COUNTIF(I12:BP12,"Va")</f>
        <v>0</v>
      </c>
      <c r="CB12" s="71">
        <f t="shared" ref="CB12" si="41">COUNTIF(I12:BP12,"Ad")</f>
        <v>1</v>
      </c>
      <c r="CC12" s="72">
        <f t="shared" ref="CC12" si="42">COUNTIF(I12:BP12,"A")+COUNTIF(I12:BP12,"B")+COUNTIF(I12:BP12,"C")+COUNTIF(I12:BP12,"De")+COUNTIF(I12:BP12,"Pc")+COUNTIF(I12:BP12,"V")</f>
        <v>29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198">
        <v>0</v>
      </c>
      <c r="J13" s="199" t="s">
        <v>34</v>
      </c>
      <c r="K13" s="84">
        <v>9</v>
      </c>
      <c r="L13" s="85" t="s">
        <v>238</v>
      </c>
      <c r="M13" s="80">
        <v>9</v>
      </c>
      <c r="N13" s="81" t="s">
        <v>238</v>
      </c>
      <c r="O13" s="82">
        <v>9</v>
      </c>
      <c r="P13" s="83" t="s">
        <v>238</v>
      </c>
      <c r="Q13" s="63">
        <v>9</v>
      </c>
      <c r="R13" s="64" t="s">
        <v>238</v>
      </c>
      <c r="S13" s="78">
        <v>0</v>
      </c>
      <c r="T13" s="79" t="s">
        <v>34</v>
      </c>
      <c r="U13" s="78">
        <v>0</v>
      </c>
      <c r="V13" s="79" t="s">
        <v>34</v>
      </c>
      <c r="W13" s="82">
        <v>9</v>
      </c>
      <c r="X13" s="83" t="s">
        <v>238</v>
      </c>
      <c r="Y13" s="132">
        <v>9</v>
      </c>
      <c r="Z13" s="133" t="s">
        <v>238</v>
      </c>
      <c r="AA13" s="166">
        <v>9</v>
      </c>
      <c r="AB13" s="167" t="s">
        <v>238</v>
      </c>
      <c r="AC13" s="63">
        <v>9</v>
      </c>
      <c r="AD13" s="64" t="s">
        <v>238</v>
      </c>
      <c r="AE13" s="63">
        <v>9</v>
      </c>
      <c r="AF13" s="64" t="s">
        <v>238</v>
      </c>
      <c r="AG13" s="78">
        <v>0</v>
      </c>
      <c r="AH13" s="79" t="s">
        <v>34</v>
      </c>
      <c r="AI13" s="78">
        <v>0</v>
      </c>
      <c r="AJ13" s="79" t="s">
        <v>34</v>
      </c>
      <c r="AK13" s="132">
        <v>9</v>
      </c>
      <c r="AL13" s="133" t="s">
        <v>238</v>
      </c>
      <c r="AM13" s="80">
        <v>9</v>
      </c>
      <c r="AN13" s="83" t="s">
        <v>238</v>
      </c>
      <c r="AO13" s="166">
        <v>9</v>
      </c>
      <c r="AP13" s="167" t="s">
        <v>238</v>
      </c>
      <c r="AQ13" s="82">
        <v>0</v>
      </c>
      <c r="AR13" s="83" t="s">
        <v>251</v>
      </c>
      <c r="AS13" s="166">
        <v>9</v>
      </c>
      <c r="AT13" s="167" t="s">
        <v>238</v>
      </c>
      <c r="AU13" s="78">
        <v>0</v>
      </c>
      <c r="AV13" s="79" t="s">
        <v>34</v>
      </c>
      <c r="AW13" s="78">
        <v>0</v>
      </c>
      <c r="AX13" s="79" t="s">
        <v>34</v>
      </c>
      <c r="AY13" s="157">
        <v>9</v>
      </c>
      <c r="AZ13" s="133" t="s">
        <v>238</v>
      </c>
      <c r="BA13" s="157">
        <v>9</v>
      </c>
      <c r="BB13" s="64" t="s">
        <v>238</v>
      </c>
      <c r="BC13" s="166">
        <v>9</v>
      </c>
      <c r="BD13" s="167" t="s">
        <v>238</v>
      </c>
      <c r="BE13" s="63">
        <v>9</v>
      </c>
      <c r="BF13" s="64" t="s">
        <v>238</v>
      </c>
      <c r="BG13" s="63">
        <v>9</v>
      </c>
      <c r="BH13" s="64" t="s">
        <v>238</v>
      </c>
      <c r="BI13" s="78">
        <v>0</v>
      </c>
      <c r="BJ13" s="79" t="s">
        <v>34</v>
      </c>
      <c r="BK13" s="78">
        <v>0</v>
      </c>
      <c r="BL13" s="79" t="s">
        <v>34</v>
      </c>
      <c r="BM13" s="145">
        <v>9</v>
      </c>
      <c r="BN13" s="133" t="s">
        <v>238</v>
      </c>
      <c r="BO13" s="157">
        <v>9</v>
      </c>
      <c r="BP13" s="64" t="s">
        <v>238</v>
      </c>
      <c r="BQ13" s="63">
        <v>9</v>
      </c>
      <c r="BR13" s="64" t="s">
        <v>238</v>
      </c>
      <c r="BS13" s="70">
        <f t="shared" si="12"/>
        <v>20</v>
      </c>
      <c r="BT13" s="71">
        <f t="shared" ca="1" si="13"/>
        <v>189</v>
      </c>
      <c r="BU13" s="71">
        <f t="shared" si="14"/>
        <v>10</v>
      </c>
      <c r="BV13" s="71">
        <f t="shared" si="15"/>
        <v>0</v>
      </c>
      <c r="BW13" s="71">
        <f t="shared" si="16"/>
        <v>0</v>
      </c>
      <c r="BX13" s="71">
        <f t="shared" si="17"/>
        <v>0</v>
      </c>
      <c r="BY13" s="71">
        <f t="shared" si="18"/>
        <v>0</v>
      </c>
      <c r="BZ13" s="71">
        <f t="shared" si="19"/>
        <v>0</v>
      </c>
      <c r="CA13" s="71">
        <f t="shared" si="20"/>
        <v>0</v>
      </c>
      <c r="CB13" s="71">
        <f t="shared" si="21"/>
        <v>1</v>
      </c>
      <c r="CC13" s="72">
        <f t="shared" si="22"/>
        <v>29</v>
      </c>
    </row>
    <row r="14" spans="1:81" ht="15" customHeight="1" x14ac:dyDescent="0.25">
      <c r="A14" s="276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198">
        <v>0</v>
      </c>
      <c r="J14" s="199" t="s">
        <v>34</v>
      </c>
      <c r="K14" s="84">
        <v>9</v>
      </c>
      <c r="L14" s="85" t="s">
        <v>238</v>
      </c>
      <c r="M14" s="80">
        <v>9</v>
      </c>
      <c r="N14" s="81" t="s">
        <v>238</v>
      </c>
      <c r="O14" s="82">
        <v>0</v>
      </c>
      <c r="P14" s="83" t="s">
        <v>251</v>
      </c>
      <c r="Q14" s="63">
        <v>9</v>
      </c>
      <c r="R14" s="64" t="s">
        <v>238</v>
      </c>
      <c r="S14" s="78">
        <v>0</v>
      </c>
      <c r="T14" s="79" t="s">
        <v>34</v>
      </c>
      <c r="U14" s="78">
        <v>0</v>
      </c>
      <c r="V14" s="79" t="s">
        <v>34</v>
      </c>
      <c r="W14" s="82">
        <v>9</v>
      </c>
      <c r="X14" s="83" t="s">
        <v>238</v>
      </c>
      <c r="Y14" s="132">
        <v>9</v>
      </c>
      <c r="Z14" s="133" t="s">
        <v>238</v>
      </c>
      <c r="AA14" s="166">
        <v>9</v>
      </c>
      <c r="AB14" s="167" t="s">
        <v>238</v>
      </c>
      <c r="AC14" s="63">
        <v>9</v>
      </c>
      <c r="AD14" s="64" t="s">
        <v>238</v>
      </c>
      <c r="AE14" s="63">
        <v>9</v>
      </c>
      <c r="AF14" s="64" t="s">
        <v>238</v>
      </c>
      <c r="AG14" s="78">
        <v>0</v>
      </c>
      <c r="AH14" s="79" t="s">
        <v>34</v>
      </c>
      <c r="AI14" s="78">
        <v>0</v>
      </c>
      <c r="AJ14" s="79" t="s">
        <v>34</v>
      </c>
      <c r="AK14" s="132">
        <v>9</v>
      </c>
      <c r="AL14" s="133" t="s">
        <v>238</v>
      </c>
      <c r="AM14" s="80">
        <v>9</v>
      </c>
      <c r="AN14" s="83" t="s">
        <v>238</v>
      </c>
      <c r="AO14" s="166">
        <v>9</v>
      </c>
      <c r="AP14" s="167" t="s">
        <v>238</v>
      </c>
      <c r="AQ14" s="82">
        <v>9</v>
      </c>
      <c r="AR14" s="83" t="s">
        <v>238</v>
      </c>
      <c r="AS14" s="166">
        <v>9</v>
      </c>
      <c r="AT14" s="167" t="s">
        <v>238</v>
      </c>
      <c r="AU14" s="78">
        <v>0</v>
      </c>
      <c r="AV14" s="79" t="s">
        <v>34</v>
      </c>
      <c r="AW14" s="78">
        <v>0</v>
      </c>
      <c r="AX14" s="79" t="s">
        <v>34</v>
      </c>
      <c r="AY14" s="157">
        <v>9</v>
      </c>
      <c r="AZ14" s="133" t="s">
        <v>238</v>
      </c>
      <c r="BA14" s="157">
        <v>9</v>
      </c>
      <c r="BB14" s="64" t="s">
        <v>238</v>
      </c>
      <c r="BC14" s="166">
        <v>9</v>
      </c>
      <c r="BD14" s="167" t="s">
        <v>238</v>
      </c>
      <c r="BE14" s="63">
        <v>9</v>
      </c>
      <c r="BF14" s="64" t="s">
        <v>238</v>
      </c>
      <c r="BG14" s="63">
        <v>9</v>
      </c>
      <c r="BH14" s="64" t="s">
        <v>238</v>
      </c>
      <c r="BI14" s="78">
        <v>0</v>
      </c>
      <c r="BJ14" s="79" t="s">
        <v>34</v>
      </c>
      <c r="BK14" s="78">
        <v>0</v>
      </c>
      <c r="BL14" s="79" t="s">
        <v>34</v>
      </c>
      <c r="BM14" s="145">
        <v>9</v>
      </c>
      <c r="BN14" s="133" t="s">
        <v>238</v>
      </c>
      <c r="BO14" s="157">
        <v>9</v>
      </c>
      <c r="BP14" s="64" t="s">
        <v>238</v>
      </c>
      <c r="BQ14" s="63">
        <v>9</v>
      </c>
      <c r="BR14" s="64" t="s">
        <v>238</v>
      </c>
      <c r="BS14" s="70">
        <f t="shared" si="12"/>
        <v>20</v>
      </c>
      <c r="BT14" s="71">
        <f t="shared" ca="1" si="13"/>
        <v>189</v>
      </c>
      <c r="BU14" s="71">
        <f t="shared" si="14"/>
        <v>10</v>
      </c>
      <c r="BV14" s="71">
        <f t="shared" si="15"/>
        <v>0</v>
      </c>
      <c r="BW14" s="71">
        <f t="shared" si="16"/>
        <v>0</v>
      </c>
      <c r="BX14" s="71">
        <f t="shared" si="17"/>
        <v>0</v>
      </c>
      <c r="BY14" s="71">
        <f t="shared" si="18"/>
        <v>0</v>
      </c>
      <c r="BZ14" s="71">
        <f t="shared" si="19"/>
        <v>0</v>
      </c>
      <c r="CA14" s="71">
        <f t="shared" si="20"/>
        <v>0</v>
      </c>
      <c r="CB14" s="71">
        <f t="shared" si="21"/>
        <v>1</v>
      </c>
      <c r="CC14" s="72">
        <f t="shared" si="22"/>
        <v>29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198">
        <v>0</v>
      </c>
      <c r="J15" s="199" t="s">
        <v>34</v>
      </c>
      <c r="K15" s="84">
        <v>9</v>
      </c>
      <c r="L15" s="85" t="s">
        <v>238</v>
      </c>
      <c r="M15" s="80">
        <v>9</v>
      </c>
      <c r="N15" s="81" t="s">
        <v>238</v>
      </c>
      <c r="O15" s="82">
        <v>9</v>
      </c>
      <c r="P15" s="83" t="s">
        <v>238</v>
      </c>
      <c r="Q15" s="63">
        <v>9</v>
      </c>
      <c r="R15" s="64" t="s">
        <v>238</v>
      </c>
      <c r="S15" s="78">
        <v>0</v>
      </c>
      <c r="T15" s="79" t="s">
        <v>34</v>
      </c>
      <c r="U15" s="78">
        <v>0</v>
      </c>
      <c r="V15" s="79" t="s">
        <v>34</v>
      </c>
      <c r="W15" s="82">
        <v>9</v>
      </c>
      <c r="X15" s="83" t="s">
        <v>238</v>
      </c>
      <c r="Y15" s="132">
        <v>9</v>
      </c>
      <c r="Z15" s="133" t="s">
        <v>238</v>
      </c>
      <c r="AA15" s="166">
        <v>9</v>
      </c>
      <c r="AB15" s="167" t="s">
        <v>238</v>
      </c>
      <c r="AC15" s="63">
        <v>9</v>
      </c>
      <c r="AD15" s="64" t="s">
        <v>238</v>
      </c>
      <c r="AE15" s="63">
        <v>9</v>
      </c>
      <c r="AF15" s="64" t="s">
        <v>238</v>
      </c>
      <c r="AG15" s="78">
        <v>0</v>
      </c>
      <c r="AH15" s="79" t="s">
        <v>34</v>
      </c>
      <c r="AI15" s="78">
        <v>0</v>
      </c>
      <c r="AJ15" s="79" t="s">
        <v>34</v>
      </c>
      <c r="AK15" s="132">
        <v>9</v>
      </c>
      <c r="AL15" s="133" t="s">
        <v>238</v>
      </c>
      <c r="AM15" s="80">
        <v>9</v>
      </c>
      <c r="AN15" s="83" t="s">
        <v>238</v>
      </c>
      <c r="AO15" s="166">
        <v>9</v>
      </c>
      <c r="AP15" s="167" t="s">
        <v>238</v>
      </c>
      <c r="AQ15" s="82">
        <v>9</v>
      </c>
      <c r="AR15" s="83" t="s">
        <v>238</v>
      </c>
      <c r="AS15" s="166">
        <v>9</v>
      </c>
      <c r="AT15" s="167" t="s">
        <v>238</v>
      </c>
      <c r="AU15" s="78">
        <v>0</v>
      </c>
      <c r="AV15" s="79" t="s">
        <v>34</v>
      </c>
      <c r="AW15" s="78">
        <v>0</v>
      </c>
      <c r="AX15" s="79" t="s">
        <v>34</v>
      </c>
      <c r="AY15" s="157">
        <v>9</v>
      </c>
      <c r="AZ15" s="133" t="s">
        <v>238</v>
      </c>
      <c r="BA15" s="157">
        <v>9</v>
      </c>
      <c r="BB15" s="64" t="s">
        <v>238</v>
      </c>
      <c r="BC15" s="166">
        <v>9</v>
      </c>
      <c r="BD15" s="167" t="s">
        <v>238</v>
      </c>
      <c r="BE15" s="63">
        <v>9</v>
      </c>
      <c r="BF15" s="64" t="s">
        <v>238</v>
      </c>
      <c r="BG15" s="63">
        <v>9</v>
      </c>
      <c r="BH15" s="64" t="s">
        <v>238</v>
      </c>
      <c r="BI15" s="78">
        <v>0</v>
      </c>
      <c r="BJ15" s="79" t="s">
        <v>34</v>
      </c>
      <c r="BK15" s="78">
        <v>0</v>
      </c>
      <c r="BL15" s="79" t="s">
        <v>34</v>
      </c>
      <c r="BM15" s="145">
        <v>9</v>
      </c>
      <c r="BN15" s="133" t="s">
        <v>238</v>
      </c>
      <c r="BO15" s="157">
        <v>9</v>
      </c>
      <c r="BP15" s="64" t="s">
        <v>238</v>
      </c>
      <c r="BQ15" s="63">
        <v>9</v>
      </c>
      <c r="BR15" s="64" t="s">
        <v>238</v>
      </c>
      <c r="BS15" s="70">
        <f t="shared" si="12"/>
        <v>21</v>
      </c>
      <c r="BT15" s="71">
        <f t="shared" ca="1" si="13"/>
        <v>198</v>
      </c>
      <c r="BU15" s="71">
        <f t="shared" si="14"/>
        <v>9</v>
      </c>
      <c r="BV15" s="71">
        <f t="shared" si="15"/>
        <v>0</v>
      </c>
      <c r="BW15" s="71">
        <f t="shared" si="16"/>
        <v>0</v>
      </c>
      <c r="BX15" s="71">
        <f t="shared" si="17"/>
        <v>0</v>
      </c>
      <c r="BY15" s="71">
        <f t="shared" si="18"/>
        <v>0</v>
      </c>
      <c r="BZ15" s="71">
        <f t="shared" si="19"/>
        <v>0</v>
      </c>
      <c r="CA15" s="71">
        <f t="shared" si="20"/>
        <v>0</v>
      </c>
      <c r="CB15" s="71">
        <f t="shared" si="21"/>
        <v>0</v>
      </c>
      <c r="CC15" s="72">
        <f t="shared" si="22"/>
        <v>30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198">
        <v>0</v>
      </c>
      <c r="J16" s="199" t="s">
        <v>34</v>
      </c>
      <c r="K16" s="84">
        <v>9</v>
      </c>
      <c r="L16" s="85" t="s">
        <v>238</v>
      </c>
      <c r="M16" s="80">
        <v>9</v>
      </c>
      <c r="N16" s="81" t="s">
        <v>238</v>
      </c>
      <c r="O16" s="82">
        <v>9</v>
      </c>
      <c r="P16" s="83" t="s">
        <v>238</v>
      </c>
      <c r="Q16" s="63">
        <v>9</v>
      </c>
      <c r="R16" s="64" t="s">
        <v>238</v>
      </c>
      <c r="S16" s="78">
        <v>0</v>
      </c>
      <c r="T16" s="79" t="s">
        <v>34</v>
      </c>
      <c r="U16" s="78">
        <v>0</v>
      </c>
      <c r="V16" s="79" t="s">
        <v>34</v>
      </c>
      <c r="W16" s="82">
        <v>9</v>
      </c>
      <c r="X16" s="83" t="s">
        <v>238</v>
      </c>
      <c r="Y16" s="132">
        <v>9</v>
      </c>
      <c r="Z16" s="133" t="s">
        <v>238</v>
      </c>
      <c r="AA16" s="166">
        <v>9</v>
      </c>
      <c r="AB16" s="167" t="s">
        <v>238</v>
      </c>
      <c r="AC16" s="63">
        <v>9</v>
      </c>
      <c r="AD16" s="64" t="s">
        <v>238</v>
      </c>
      <c r="AE16" s="63">
        <v>9</v>
      </c>
      <c r="AF16" s="64" t="s">
        <v>238</v>
      </c>
      <c r="AG16" s="78">
        <v>0</v>
      </c>
      <c r="AH16" s="79" t="s">
        <v>34</v>
      </c>
      <c r="AI16" s="78">
        <v>0</v>
      </c>
      <c r="AJ16" s="79" t="s">
        <v>34</v>
      </c>
      <c r="AK16" s="132">
        <v>9</v>
      </c>
      <c r="AL16" s="133" t="s">
        <v>238</v>
      </c>
      <c r="AM16" s="80">
        <v>9</v>
      </c>
      <c r="AN16" s="83" t="s">
        <v>238</v>
      </c>
      <c r="AO16" s="166">
        <v>9</v>
      </c>
      <c r="AP16" s="167" t="s">
        <v>238</v>
      </c>
      <c r="AQ16" s="82">
        <v>9</v>
      </c>
      <c r="AR16" s="83" t="s">
        <v>238</v>
      </c>
      <c r="AS16" s="166">
        <v>0</v>
      </c>
      <c r="AT16" s="167" t="s">
        <v>253</v>
      </c>
      <c r="AU16" s="78">
        <v>0</v>
      </c>
      <c r="AV16" s="79" t="s">
        <v>34</v>
      </c>
      <c r="AW16" s="78">
        <v>0</v>
      </c>
      <c r="AX16" s="79" t="s">
        <v>34</v>
      </c>
      <c r="AY16" s="157">
        <v>9</v>
      </c>
      <c r="AZ16" s="133" t="s">
        <v>238</v>
      </c>
      <c r="BA16" s="157">
        <v>9</v>
      </c>
      <c r="BB16" s="64" t="s">
        <v>238</v>
      </c>
      <c r="BC16" s="166">
        <v>9</v>
      </c>
      <c r="BD16" s="167" t="s">
        <v>238</v>
      </c>
      <c r="BE16" s="63">
        <v>9</v>
      </c>
      <c r="BF16" s="64" t="s">
        <v>238</v>
      </c>
      <c r="BG16" s="63">
        <v>9</v>
      </c>
      <c r="BH16" s="64" t="s">
        <v>238</v>
      </c>
      <c r="BI16" s="78">
        <v>0</v>
      </c>
      <c r="BJ16" s="79" t="s">
        <v>34</v>
      </c>
      <c r="BK16" s="78">
        <v>0</v>
      </c>
      <c r="BL16" s="79" t="s">
        <v>34</v>
      </c>
      <c r="BM16" s="145">
        <v>9</v>
      </c>
      <c r="BN16" s="133" t="s">
        <v>238</v>
      </c>
      <c r="BO16" s="157">
        <v>9</v>
      </c>
      <c r="BP16" s="64" t="s">
        <v>238</v>
      </c>
      <c r="BQ16" s="63">
        <v>9</v>
      </c>
      <c r="BR16" s="64" t="s">
        <v>238</v>
      </c>
      <c r="BS16" s="70">
        <f t="shared" si="12"/>
        <v>20</v>
      </c>
      <c r="BT16" s="71">
        <f t="shared" ca="1" si="13"/>
        <v>189</v>
      </c>
      <c r="BU16" s="71">
        <f t="shared" si="14"/>
        <v>10</v>
      </c>
      <c r="BV16" s="71">
        <f t="shared" si="15"/>
        <v>0</v>
      </c>
      <c r="BW16" s="71">
        <f t="shared" si="16"/>
        <v>1</v>
      </c>
      <c r="BX16" s="71">
        <f t="shared" si="17"/>
        <v>0</v>
      </c>
      <c r="BY16" s="71">
        <f t="shared" si="18"/>
        <v>0</v>
      </c>
      <c r="BZ16" s="71">
        <f t="shared" si="19"/>
        <v>0</v>
      </c>
      <c r="CA16" s="71">
        <f t="shared" si="20"/>
        <v>0</v>
      </c>
      <c r="CB16" s="71">
        <f t="shared" si="21"/>
        <v>0</v>
      </c>
      <c r="CC16" s="72">
        <f t="shared" si="22"/>
        <v>30</v>
      </c>
    </row>
    <row r="17" spans="1:8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198">
        <v>0</v>
      </c>
      <c r="J17" s="199" t="s">
        <v>34</v>
      </c>
      <c r="K17" s="84">
        <v>9</v>
      </c>
      <c r="L17" s="85" t="s">
        <v>238</v>
      </c>
      <c r="M17" s="80">
        <v>9</v>
      </c>
      <c r="N17" s="81" t="s">
        <v>238</v>
      </c>
      <c r="O17" s="82">
        <v>9</v>
      </c>
      <c r="P17" s="83" t="s">
        <v>238</v>
      </c>
      <c r="Q17" s="63">
        <v>9</v>
      </c>
      <c r="R17" s="64" t="s">
        <v>238</v>
      </c>
      <c r="S17" s="78">
        <v>0</v>
      </c>
      <c r="T17" s="79" t="s">
        <v>34</v>
      </c>
      <c r="U17" s="78">
        <v>0</v>
      </c>
      <c r="V17" s="79" t="s">
        <v>34</v>
      </c>
      <c r="W17" s="82">
        <v>9</v>
      </c>
      <c r="X17" s="83" t="s">
        <v>238</v>
      </c>
      <c r="Y17" s="132">
        <v>9</v>
      </c>
      <c r="Z17" s="133" t="s">
        <v>238</v>
      </c>
      <c r="AA17" s="166">
        <v>9</v>
      </c>
      <c r="AB17" s="167" t="s">
        <v>238</v>
      </c>
      <c r="AC17" s="63">
        <v>9</v>
      </c>
      <c r="AD17" s="64" t="s">
        <v>238</v>
      </c>
      <c r="AE17" s="63">
        <v>9</v>
      </c>
      <c r="AF17" s="64" t="s">
        <v>238</v>
      </c>
      <c r="AG17" s="78">
        <v>0</v>
      </c>
      <c r="AH17" s="79" t="s">
        <v>34</v>
      </c>
      <c r="AI17" s="78">
        <v>0</v>
      </c>
      <c r="AJ17" s="79" t="s">
        <v>34</v>
      </c>
      <c r="AK17" s="132">
        <v>9</v>
      </c>
      <c r="AL17" s="133" t="s">
        <v>238</v>
      </c>
      <c r="AM17" s="80">
        <v>9</v>
      </c>
      <c r="AN17" s="83" t="s">
        <v>238</v>
      </c>
      <c r="AO17" s="166">
        <v>9</v>
      </c>
      <c r="AP17" s="167" t="s">
        <v>238</v>
      </c>
      <c r="AQ17" s="82">
        <v>0</v>
      </c>
      <c r="AR17" s="81" t="s">
        <v>253</v>
      </c>
      <c r="AS17" s="166">
        <v>9</v>
      </c>
      <c r="AT17" s="167" t="s">
        <v>238</v>
      </c>
      <c r="AU17" s="78">
        <v>0</v>
      </c>
      <c r="AV17" s="79" t="s">
        <v>34</v>
      </c>
      <c r="AW17" s="78">
        <v>0</v>
      </c>
      <c r="AX17" s="79" t="s">
        <v>34</v>
      </c>
      <c r="AY17" s="157">
        <v>9</v>
      </c>
      <c r="AZ17" s="133" t="s">
        <v>238</v>
      </c>
      <c r="BA17" s="157">
        <v>9</v>
      </c>
      <c r="BB17" s="64" t="s">
        <v>238</v>
      </c>
      <c r="BC17" s="166">
        <v>9</v>
      </c>
      <c r="BD17" s="167" t="s">
        <v>238</v>
      </c>
      <c r="BE17" s="63">
        <v>9</v>
      </c>
      <c r="BF17" s="64" t="s">
        <v>238</v>
      </c>
      <c r="BG17" s="63">
        <v>9</v>
      </c>
      <c r="BH17" s="64" t="s">
        <v>238</v>
      </c>
      <c r="BI17" s="78">
        <v>0</v>
      </c>
      <c r="BJ17" s="79" t="s">
        <v>34</v>
      </c>
      <c r="BK17" s="78">
        <v>0</v>
      </c>
      <c r="BL17" s="79" t="s">
        <v>34</v>
      </c>
      <c r="BM17" s="145">
        <v>9</v>
      </c>
      <c r="BN17" s="133" t="s">
        <v>238</v>
      </c>
      <c r="BO17" s="157">
        <v>9</v>
      </c>
      <c r="BP17" s="64" t="s">
        <v>238</v>
      </c>
      <c r="BQ17" s="63">
        <v>9</v>
      </c>
      <c r="BR17" s="64" t="s">
        <v>238</v>
      </c>
      <c r="BS17" s="70">
        <f t="shared" si="12"/>
        <v>20</v>
      </c>
      <c r="BT17" s="71">
        <f t="shared" ca="1" si="13"/>
        <v>189</v>
      </c>
      <c r="BU17" s="71">
        <f t="shared" si="14"/>
        <v>10</v>
      </c>
      <c r="BV17" s="71">
        <f t="shared" si="15"/>
        <v>0</v>
      </c>
      <c r="BW17" s="71">
        <f t="shared" si="16"/>
        <v>1</v>
      </c>
      <c r="BX17" s="71">
        <f t="shared" si="17"/>
        <v>0</v>
      </c>
      <c r="BY17" s="71">
        <f t="shared" si="18"/>
        <v>0</v>
      </c>
      <c r="BZ17" s="71">
        <f t="shared" si="19"/>
        <v>0</v>
      </c>
      <c r="CA17" s="71">
        <f t="shared" si="20"/>
        <v>0</v>
      </c>
      <c r="CB17" s="71">
        <f t="shared" si="21"/>
        <v>0</v>
      </c>
      <c r="CC17" s="72">
        <f t="shared" si="22"/>
        <v>30</v>
      </c>
    </row>
    <row r="18" spans="1:81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198">
        <v>0</v>
      </c>
      <c r="J18" s="199" t="s">
        <v>34</v>
      </c>
      <c r="K18" s="84">
        <v>9</v>
      </c>
      <c r="L18" s="85" t="s">
        <v>238</v>
      </c>
      <c r="M18" s="80">
        <v>9</v>
      </c>
      <c r="N18" s="81" t="s">
        <v>238</v>
      </c>
      <c r="O18" s="82">
        <v>9</v>
      </c>
      <c r="P18" s="83" t="s">
        <v>238</v>
      </c>
      <c r="Q18" s="63">
        <v>9</v>
      </c>
      <c r="R18" s="64" t="s">
        <v>238</v>
      </c>
      <c r="S18" s="78">
        <v>0</v>
      </c>
      <c r="T18" s="79" t="s">
        <v>34</v>
      </c>
      <c r="U18" s="78">
        <v>0</v>
      </c>
      <c r="V18" s="79" t="s">
        <v>34</v>
      </c>
      <c r="W18" s="82">
        <v>9</v>
      </c>
      <c r="X18" s="83" t="s">
        <v>238</v>
      </c>
      <c r="Y18" s="132">
        <v>9</v>
      </c>
      <c r="Z18" s="133" t="s">
        <v>238</v>
      </c>
      <c r="AA18" s="166">
        <v>9</v>
      </c>
      <c r="AB18" s="167" t="s">
        <v>238</v>
      </c>
      <c r="AC18" s="63">
        <v>9</v>
      </c>
      <c r="AD18" s="64" t="s">
        <v>238</v>
      </c>
      <c r="AE18" s="63">
        <v>9</v>
      </c>
      <c r="AF18" s="64" t="s">
        <v>238</v>
      </c>
      <c r="AG18" s="78">
        <v>0</v>
      </c>
      <c r="AH18" s="79" t="s">
        <v>34</v>
      </c>
      <c r="AI18" s="78">
        <v>0</v>
      </c>
      <c r="AJ18" s="79" t="s">
        <v>34</v>
      </c>
      <c r="AK18" s="132">
        <v>9</v>
      </c>
      <c r="AL18" s="133" t="s">
        <v>238</v>
      </c>
      <c r="AM18" s="80">
        <v>9</v>
      </c>
      <c r="AN18" s="83" t="s">
        <v>238</v>
      </c>
      <c r="AO18" s="166">
        <v>9</v>
      </c>
      <c r="AP18" s="167" t="s">
        <v>238</v>
      </c>
      <c r="AQ18" s="82">
        <v>9</v>
      </c>
      <c r="AR18" s="83" t="s">
        <v>238</v>
      </c>
      <c r="AS18" s="166">
        <v>9</v>
      </c>
      <c r="AT18" s="167" t="s">
        <v>238</v>
      </c>
      <c r="AU18" s="78">
        <v>0</v>
      </c>
      <c r="AV18" s="79" t="s">
        <v>34</v>
      </c>
      <c r="AW18" s="78">
        <v>0</v>
      </c>
      <c r="AX18" s="79" t="s">
        <v>34</v>
      </c>
      <c r="AY18" s="157">
        <v>9</v>
      </c>
      <c r="AZ18" s="133" t="s">
        <v>238</v>
      </c>
      <c r="BA18" s="157">
        <v>9</v>
      </c>
      <c r="BB18" s="64" t="s">
        <v>238</v>
      </c>
      <c r="BC18" s="166">
        <v>9</v>
      </c>
      <c r="BD18" s="167" t="s">
        <v>238</v>
      </c>
      <c r="BE18" s="63">
        <v>9</v>
      </c>
      <c r="BF18" s="64" t="s">
        <v>238</v>
      </c>
      <c r="BG18" s="63">
        <v>9</v>
      </c>
      <c r="BH18" s="64" t="s">
        <v>238</v>
      </c>
      <c r="BI18" s="78">
        <v>0</v>
      </c>
      <c r="BJ18" s="79" t="s">
        <v>34</v>
      </c>
      <c r="BK18" s="78">
        <v>0</v>
      </c>
      <c r="BL18" s="79" t="s">
        <v>34</v>
      </c>
      <c r="BM18" s="145">
        <v>9</v>
      </c>
      <c r="BN18" s="133" t="s">
        <v>238</v>
      </c>
      <c r="BO18" s="157">
        <v>9</v>
      </c>
      <c r="BP18" s="64" t="s">
        <v>238</v>
      </c>
      <c r="BQ18" s="63">
        <v>9</v>
      </c>
      <c r="BR18" s="64" t="s">
        <v>238</v>
      </c>
      <c r="BS18" s="70">
        <f t="shared" si="12"/>
        <v>21</v>
      </c>
      <c r="BT18" s="71">
        <f t="shared" ca="1" si="13"/>
        <v>198</v>
      </c>
      <c r="BU18" s="71">
        <f t="shared" si="14"/>
        <v>9</v>
      </c>
      <c r="BV18" s="71">
        <f t="shared" si="15"/>
        <v>0</v>
      </c>
      <c r="BW18" s="71">
        <f t="shared" si="16"/>
        <v>0</v>
      </c>
      <c r="BX18" s="71">
        <f t="shared" si="17"/>
        <v>0</v>
      </c>
      <c r="BY18" s="71">
        <f t="shared" si="18"/>
        <v>0</v>
      </c>
      <c r="BZ18" s="71">
        <f t="shared" si="19"/>
        <v>0</v>
      </c>
      <c r="CA18" s="71">
        <f t="shared" si="20"/>
        <v>0</v>
      </c>
      <c r="CB18" s="71">
        <f t="shared" si="21"/>
        <v>0</v>
      </c>
      <c r="CC18" s="72">
        <f t="shared" si="22"/>
        <v>30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198">
        <v>0</v>
      </c>
      <c r="J19" s="199" t="s">
        <v>34</v>
      </c>
      <c r="K19" s="84">
        <v>9</v>
      </c>
      <c r="L19" s="85" t="s">
        <v>238</v>
      </c>
      <c r="M19" s="80">
        <v>9</v>
      </c>
      <c r="N19" s="81" t="s">
        <v>238</v>
      </c>
      <c r="O19" s="82">
        <v>9</v>
      </c>
      <c r="P19" s="83" t="s">
        <v>238</v>
      </c>
      <c r="Q19" s="63">
        <v>9</v>
      </c>
      <c r="R19" s="64" t="s">
        <v>238</v>
      </c>
      <c r="S19" s="78">
        <v>0</v>
      </c>
      <c r="T19" s="79" t="s">
        <v>34</v>
      </c>
      <c r="U19" s="78">
        <v>0</v>
      </c>
      <c r="V19" s="79" t="s">
        <v>34</v>
      </c>
      <c r="W19" s="82">
        <v>9</v>
      </c>
      <c r="X19" s="83" t="s">
        <v>238</v>
      </c>
      <c r="Y19" s="132">
        <v>9</v>
      </c>
      <c r="Z19" s="133" t="s">
        <v>238</v>
      </c>
      <c r="AA19" s="166">
        <v>9</v>
      </c>
      <c r="AB19" s="167" t="s">
        <v>238</v>
      </c>
      <c r="AC19" s="63">
        <v>9</v>
      </c>
      <c r="AD19" s="64" t="s">
        <v>238</v>
      </c>
      <c r="AE19" s="63">
        <v>9</v>
      </c>
      <c r="AF19" s="64" t="s">
        <v>238</v>
      </c>
      <c r="AG19" s="78">
        <v>0</v>
      </c>
      <c r="AH19" s="79" t="s">
        <v>34</v>
      </c>
      <c r="AI19" s="78">
        <v>0</v>
      </c>
      <c r="AJ19" s="79" t="s">
        <v>34</v>
      </c>
      <c r="AK19" s="82">
        <v>0</v>
      </c>
      <c r="AL19" s="83" t="s">
        <v>251</v>
      </c>
      <c r="AM19" s="80">
        <v>9</v>
      </c>
      <c r="AN19" s="83" t="s">
        <v>238</v>
      </c>
      <c r="AO19" s="166">
        <v>9</v>
      </c>
      <c r="AP19" s="167" t="s">
        <v>238</v>
      </c>
      <c r="AQ19" s="82">
        <v>9</v>
      </c>
      <c r="AR19" s="83" t="s">
        <v>238</v>
      </c>
      <c r="AS19" s="166">
        <v>9</v>
      </c>
      <c r="AT19" s="167" t="s">
        <v>238</v>
      </c>
      <c r="AU19" s="78">
        <v>0</v>
      </c>
      <c r="AV19" s="79" t="s">
        <v>34</v>
      </c>
      <c r="AW19" s="78">
        <v>0</v>
      </c>
      <c r="AX19" s="79" t="s">
        <v>34</v>
      </c>
      <c r="AY19" s="157">
        <v>9</v>
      </c>
      <c r="AZ19" s="133" t="s">
        <v>238</v>
      </c>
      <c r="BA19" s="157">
        <v>9</v>
      </c>
      <c r="BB19" s="64" t="s">
        <v>238</v>
      </c>
      <c r="BC19" s="166">
        <v>9</v>
      </c>
      <c r="BD19" s="167" t="s">
        <v>238</v>
      </c>
      <c r="BE19" s="63">
        <v>9</v>
      </c>
      <c r="BF19" s="64" t="s">
        <v>238</v>
      </c>
      <c r="BG19" s="63">
        <v>9</v>
      </c>
      <c r="BH19" s="64" t="s">
        <v>238</v>
      </c>
      <c r="BI19" s="78">
        <v>0</v>
      </c>
      <c r="BJ19" s="79" t="s">
        <v>34</v>
      </c>
      <c r="BK19" s="78">
        <v>0</v>
      </c>
      <c r="BL19" s="79" t="s">
        <v>34</v>
      </c>
      <c r="BM19" s="145">
        <v>9</v>
      </c>
      <c r="BN19" s="133" t="s">
        <v>238</v>
      </c>
      <c r="BO19" s="157">
        <v>9</v>
      </c>
      <c r="BP19" s="64" t="s">
        <v>238</v>
      </c>
      <c r="BQ19" s="63">
        <v>9</v>
      </c>
      <c r="BR19" s="64" t="s">
        <v>238</v>
      </c>
      <c r="BS19" s="70">
        <f t="shared" si="12"/>
        <v>20</v>
      </c>
      <c r="BT19" s="71">
        <f t="shared" ca="1" si="13"/>
        <v>189</v>
      </c>
      <c r="BU19" s="71">
        <f t="shared" si="14"/>
        <v>10</v>
      </c>
      <c r="BV19" s="71">
        <f t="shared" si="15"/>
        <v>0</v>
      </c>
      <c r="BW19" s="71">
        <f t="shared" si="16"/>
        <v>0</v>
      </c>
      <c r="BX19" s="71">
        <f t="shared" si="17"/>
        <v>0</v>
      </c>
      <c r="BY19" s="71">
        <f t="shared" si="18"/>
        <v>0</v>
      </c>
      <c r="BZ19" s="71">
        <f t="shared" si="19"/>
        <v>0</v>
      </c>
      <c r="CA19" s="71">
        <f t="shared" si="20"/>
        <v>0</v>
      </c>
      <c r="CB19" s="71">
        <f t="shared" si="21"/>
        <v>1</v>
      </c>
      <c r="CC19" s="72">
        <f t="shared" si="22"/>
        <v>29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198">
        <v>0</v>
      </c>
      <c r="J20" s="199" t="s">
        <v>34</v>
      </c>
      <c r="K20" s="84">
        <v>9</v>
      </c>
      <c r="L20" s="85" t="s">
        <v>238</v>
      </c>
      <c r="M20" s="80">
        <v>9</v>
      </c>
      <c r="N20" s="81" t="s">
        <v>238</v>
      </c>
      <c r="O20" s="82">
        <v>9</v>
      </c>
      <c r="P20" s="83" t="s">
        <v>238</v>
      </c>
      <c r="Q20" s="63">
        <v>9</v>
      </c>
      <c r="R20" s="64" t="s">
        <v>238</v>
      </c>
      <c r="S20" s="78">
        <v>0</v>
      </c>
      <c r="T20" s="79" t="s">
        <v>34</v>
      </c>
      <c r="U20" s="78">
        <v>0</v>
      </c>
      <c r="V20" s="79" t="s">
        <v>34</v>
      </c>
      <c r="W20" s="82">
        <v>9</v>
      </c>
      <c r="X20" s="83" t="s">
        <v>238</v>
      </c>
      <c r="Y20" s="132">
        <v>9</v>
      </c>
      <c r="Z20" s="133" t="s">
        <v>238</v>
      </c>
      <c r="AA20" s="166">
        <v>9</v>
      </c>
      <c r="AB20" s="167" t="s">
        <v>238</v>
      </c>
      <c r="AC20" s="63">
        <v>9</v>
      </c>
      <c r="AD20" s="64" t="s">
        <v>238</v>
      </c>
      <c r="AE20" s="63">
        <v>9</v>
      </c>
      <c r="AF20" s="64" t="s">
        <v>238</v>
      </c>
      <c r="AG20" s="78">
        <v>0</v>
      </c>
      <c r="AH20" s="79" t="s">
        <v>34</v>
      </c>
      <c r="AI20" s="78">
        <v>0</v>
      </c>
      <c r="AJ20" s="79" t="s">
        <v>34</v>
      </c>
      <c r="AK20" s="84">
        <v>9</v>
      </c>
      <c r="AL20" s="85" t="s">
        <v>238</v>
      </c>
      <c r="AM20" s="80">
        <v>9</v>
      </c>
      <c r="AN20" s="83" t="s">
        <v>238</v>
      </c>
      <c r="AO20" s="166">
        <v>9</v>
      </c>
      <c r="AP20" s="167" t="s">
        <v>238</v>
      </c>
      <c r="AQ20" s="82">
        <v>9</v>
      </c>
      <c r="AR20" s="83" t="s">
        <v>238</v>
      </c>
      <c r="AS20" s="166">
        <v>9</v>
      </c>
      <c r="AT20" s="167" t="s">
        <v>238</v>
      </c>
      <c r="AU20" s="78">
        <v>0</v>
      </c>
      <c r="AV20" s="79" t="s">
        <v>34</v>
      </c>
      <c r="AW20" s="78">
        <v>0</v>
      </c>
      <c r="AX20" s="79" t="s">
        <v>34</v>
      </c>
      <c r="AY20" s="157">
        <v>9</v>
      </c>
      <c r="AZ20" s="133" t="s">
        <v>238</v>
      </c>
      <c r="BA20" s="157">
        <v>9</v>
      </c>
      <c r="BB20" s="64" t="s">
        <v>238</v>
      </c>
      <c r="BC20" s="166">
        <v>9</v>
      </c>
      <c r="BD20" s="167" t="s">
        <v>238</v>
      </c>
      <c r="BE20" s="63">
        <v>9</v>
      </c>
      <c r="BF20" s="64" t="s">
        <v>238</v>
      </c>
      <c r="BG20" s="63">
        <v>9</v>
      </c>
      <c r="BH20" s="64" t="s">
        <v>238</v>
      </c>
      <c r="BI20" s="78">
        <v>0</v>
      </c>
      <c r="BJ20" s="79" t="s">
        <v>34</v>
      </c>
      <c r="BK20" s="78">
        <v>0</v>
      </c>
      <c r="BL20" s="79" t="s">
        <v>34</v>
      </c>
      <c r="BM20" s="145">
        <v>9</v>
      </c>
      <c r="BN20" s="133" t="s">
        <v>238</v>
      </c>
      <c r="BO20" s="157">
        <v>0</v>
      </c>
      <c r="BP20" s="64" t="s">
        <v>237</v>
      </c>
      <c r="BQ20" s="63">
        <v>0</v>
      </c>
      <c r="BR20" s="64" t="s">
        <v>237</v>
      </c>
      <c r="BS20" s="70">
        <f t="shared" si="12"/>
        <v>20</v>
      </c>
      <c r="BT20" s="71">
        <f t="shared" ca="1" si="13"/>
        <v>180</v>
      </c>
      <c r="BU20" s="71">
        <f t="shared" si="14"/>
        <v>9</v>
      </c>
      <c r="BV20" s="71">
        <f t="shared" si="15"/>
        <v>0</v>
      </c>
      <c r="BW20" s="71">
        <f t="shared" si="16"/>
        <v>0</v>
      </c>
      <c r="BX20" s="71">
        <f t="shared" si="17"/>
        <v>0</v>
      </c>
      <c r="BY20" s="71">
        <f t="shared" si="18"/>
        <v>1</v>
      </c>
      <c r="BZ20" s="71">
        <f t="shared" si="19"/>
        <v>0</v>
      </c>
      <c r="CA20" s="71">
        <f t="shared" si="20"/>
        <v>0</v>
      </c>
      <c r="CB20" s="71">
        <f t="shared" si="21"/>
        <v>0</v>
      </c>
      <c r="CC20" s="72">
        <f t="shared" si="22"/>
        <v>29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198">
        <v>0</v>
      </c>
      <c r="J21" s="199" t="s">
        <v>34</v>
      </c>
      <c r="K21" s="84">
        <v>9</v>
      </c>
      <c r="L21" s="85" t="s">
        <v>238</v>
      </c>
      <c r="M21" s="80">
        <v>9</v>
      </c>
      <c r="N21" s="81" t="s">
        <v>238</v>
      </c>
      <c r="O21" s="82">
        <v>9</v>
      </c>
      <c r="P21" s="83" t="s">
        <v>238</v>
      </c>
      <c r="Q21" s="63">
        <v>9</v>
      </c>
      <c r="R21" s="64" t="s">
        <v>238</v>
      </c>
      <c r="S21" s="78">
        <v>0</v>
      </c>
      <c r="T21" s="79" t="s">
        <v>34</v>
      </c>
      <c r="U21" s="78">
        <v>0</v>
      </c>
      <c r="V21" s="79" t="s">
        <v>34</v>
      </c>
      <c r="W21" s="82">
        <v>9</v>
      </c>
      <c r="X21" s="83" t="s">
        <v>238</v>
      </c>
      <c r="Y21" s="132">
        <v>9</v>
      </c>
      <c r="Z21" s="133" t="s">
        <v>238</v>
      </c>
      <c r="AA21" s="166">
        <v>9</v>
      </c>
      <c r="AB21" s="167" t="s">
        <v>238</v>
      </c>
      <c r="AC21" s="63">
        <v>9</v>
      </c>
      <c r="AD21" s="64" t="s">
        <v>238</v>
      </c>
      <c r="AE21" s="63">
        <v>9</v>
      </c>
      <c r="AF21" s="64" t="s">
        <v>238</v>
      </c>
      <c r="AG21" s="78">
        <v>0</v>
      </c>
      <c r="AH21" s="79" t="s">
        <v>34</v>
      </c>
      <c r="AI21" s="78">
        <v>0</v>
      </c>
      <c r="AJ21" s="79" t="s">
        <v>34</v>
      </c>
      <c r="AK21" s="84">
        <v>9</v>
      </c>
      <c r="AL21" s="85" t="s">
        <v>238</v>
      </c>
      <c r="AM21" s="80">
        <v>9</v>
      </c>
      <c r="AN21" s="83" t="s">
        <v>238</v>
      </c>
      <c r="AO21" s="166">
        <v>9</v>
      </c>
      <c r="AP21" s="167" t="s">
        <v>238</v>
      </c>
      <c r="AQ21" s="82">
        <v>9</v>
      </c>
      <c r="AR21" s="83" t="s">
        <v>238</v>
      </c>
      <c r="AS21" s="166">
        <v>9</v>
      </c>
      <c r="AT21" s="167" t="s">
        <v>238</v>
      </c>
      <c r="AU21" s="78">
        <v>0</v>
      </c>
      <c r="AV21" s="79" t="s">
        <v>34</v>
      </c>
      <c r="AW21" s="78">
        <v>0</v>
      </c>
      <c r="AX21" s="79" t="s">
        <v>34</v>
      </c>
      <c r="AY21" s="157">
        <v>9</v>
      </c>
      <c r="AZ21" s="133" t="s">
        <v>238</v>
      </c>
      <c r="BA21" s="157">
        <v>9</v>
      </c>
      <c r="BB21" s="64" t="s">
        <v>238</v>
      </c>
      <c r="BC21" s="166">
        <v>9</v>
      </c>
      <c r="BD21" s="167" t="s">
        <v>238</v>
      </c>
      <c r="BE21" s="63">
        <v>9</v>
      </c>
      <c r="BF21" s="64" t="s">
        <v>238</v>
      </c>
      <c r="BG21" s="63">
        <v>9</v>
      </c>
      <c r="BH21" s="64" t="s">
        <v>238</v>
      </c>
      <c r="BI21" s="78">
        <v>0</v>
      </c>
      <c r="BJ21" s="79" t="s">
        <v>34</v>
      </c>
      <c r="BK21" s="78">
        <v>0</v>
      </c>
      <c r="BL21" s="79" t="s">
        <v>34</v>
      </c>
      <c r="BM21" s="145">
        <v>9</v>
      </c>
      <c r="BN21" s="133" t="s">
        <v>238</v>
      </c>
      <c r="BO21" s="157">
        <v>9</v>
      </c>
      <c r="BP21" s="64" t="s">
        <v>238</v>
      </c>
      <c r="BQ21" s="63">
        <v>9</v>
      </c>
      <c r="BR21" s="64" t="s">
        <v>238</v>
      </c>
      <c r="BS21" s="70">
        <f t="shared" si="12"/>
        <v>21</v>
      </c>
      <c r="BT21" s="71">
        <f t="shared" ca="1" si="13"/>
        <v>198</v>
      </c>
      <c r="BU21" s="71">
        <f t="shared" si="14"/>
        <v>9</v>
      </c>
      <c r="BV21" s="71">
        <f t="shared" si="15"/>
        <v>0</v>
      </c>
      <c r="BW21" s="71">
        <f t="shared" si="16"/>
        <v>0</v>
      </c>
      <c r="BX21" s="71">
        <f t="shared" si="17"/>
        <v>0</v>
      </c>
      <c r="BY21" s="71">
        <f t="shared" si="18"/>
        <v>0</v>
      </c>
      <c r="BZ21" s="71">
        <f t="shared" si="19"/>
        <v>0</v>
      </c>
      <c r="CA21" s="71">
        <f t="shared" si="20"/>
        <v>0</v>
      </c>
      <c r="CB21" s="71">
        <f t="shared" si="21"/>
        <v>0</v>
      </c>
      <c r="CC21" s="72">
        <f t="shared" si="22"/>
        <v>30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198">
        <v>0</v>
      </c>
      <c r="J22" s="199" t="s">
        <v>34</v>
      </c>
      <c r="K22" s="84">
        <v>9</v>
      </c>
      <c r="L22" s="85" t="s">
        <v>238</v>
      </c>
      <c r="M22" s="80">
        <v>9</v>
      </c>
      <c r="N22" s="81" t="s">
        <v>238</v>
      </c>
      <c r="O22" s="82">
        <v>9</v>
      </c>
      <c r="P22" s="83" t="s">
        <v>238</v>
      </c>
      <c r="Q22" s="63">
        <v>9</v>
      </c>
      <c r="R22" s="64" t="s">
        <v>238</v>
      </c>
      <c r="S22" s="78">
        <v>0</v>
      </c>
      <c r="T22" s="79" t="s">
        <v>34</v>
      </c>
      <c r="U22" s="78">
        <v>0</v>
      </c>
      <c r="V22" s="79" t="s">
        <v>34</v>
      </c>
      <c r="W22" s="82">
        <v>9</v>
      </c>
      <c r="X22" s="83" t="s">
        <v>238</v>
      </c>
      <c r="Y22" s="132">
        <v>9</v>
      </c>
      <c r="Z22" s="133" t="s">
        <v>238</v>
      </c>
      <c r="AA22" s="166">
        <v>9</v>
      </c>
      <c r="AB22" s="167" t="s">
        <v>238</v>
      </c>
      <c r="AC22" s="63">
        <v>9</v>
      </c>
      <c r="AD22" s="64" t="s">
        <v>238</v>
      </c>
      <c r="AE22" s="63">
        <v>9</v>
      </c>
      <c r="AF22" s="64" t="s">
        <v>238</v>
      </c>
      <c r="AG22" s="78">
        <v>0</v>
      </c>
      <c r="AH22" s="79" t="s">
        <v>34</v>
      </c>
      <c r="AI22" s="78">
        <v>0</v>
      </c>
      <c r="AJ22" s="79" t="s">
        <v>34</v>
      </c>
      <c r="AK22" s="84">
        <v>9</v>
      </c>
      <c r="AL22" s="85" t="s">
        <v>238</v>
      </c>
      <c r="AM22" s="80">
        <v>9</v>
      </c>
      <c r="AN22" s="83" t="s">
        <v>238</v>
      </c>
      <c r="AO22" s="166">
        <v>9</v>
      </c>
      <c r="AP22" s="167" t="s">
        <v>238</v>
      </c>
      <c r="AQ22" s="82">
        <v>9</v>
      </c>
      <c r="AR22" s="83" t="s">
        <v>238</v>
      </c>
      <c r="AS22" s="166">
        <v>9</v>
      </c>
      <c r="AT22" s="167" t="s">
        <v>238</v>
      </c>
      <c r="AU22" s="78">
        <v>0</v>
      </c>
      <c r="AV22" s="79" t="s">
        <v>34</v>
      </c>
      <c r="AW22" s="78">
        <v>0</v>
      </c>
      <c r="AX22" s="79" t="s">
        <v>34</v>
      </c>
      <c r="AY22" s="157">
        <v>9</v>
      </c>
      <c r="AZ22" s="133" t="s">
        <v>238</v>
      </c>
      <c r="BA22" s="157">
        <v>9</v>
      </c>
      <c r="BB22" s="64" t="s">
        <v>238</v>
      </c>
      <c r="BC22" s="166">
        <v>9</v>
      </c>
      <c r="BD22" s="167" t="s">
        <v>238</v>
      </c>
      <c r="BE22" s="63">
        <v>9</v>
      </c>
      <c r="BF22" s="64" t="s">
        <v>238</v>
      </c>
      <c r="BG22" s="63">
        <v>9</v>
      </c>
      <c r="BH22" s="64" t="s">
        <v>238</v>
      </c>
      <c r="BI22" s="78">
        <v>0</v>
      </c>
      <c r="BJ22" s="79" t="s">
        <v>34</v>
      </c>
      <c r="BK22" s="78">
        <v>0</v>
      </c>
      <c r="BL22" s="79" t="s">
        <v>34</v>
      </c>
      <c r="BM22" s="145">
        <v>9</v>
      </c>
      <c r="BN22" s="133" t="s">
        <v>238</v>
      </c>
      <c r="BO22" s="84">
        <v>0</v>
      </c>
      <c r="BP22" s="83" t="s">
        <v>251</v>
      </c>
      <c r="BQ22" s="63">
        <v>9</v>
      </c>
      <c r="BR22" s="64" t="s">
        <v>238</v>
      </c>
      <c r="BS22" s="70">
        <f t="shared" si="12"/>
        <v>20</v>
      </c>
      <c r="BT22" s="71">
        <f t="shared" ca="1" si="13"/>
        <v>189</v>
      </c>
      <c r="BU22" s="71">
        <f t="shared" si="14"/>
        <v>9</v>
      </c>
      <c r="BV22" s="71">
        <f t="shared" si="15"/>
        <v>0</v>
      </c>
      <c r="BW22" s="71">
        <f t="shared" si="16"/>
        <v>0</v>
      </c>
      <c r="BX22" s="71">
        <f t="shared" si="17"/>
        <v>0</v>
      </c>
      <c r="BY22" s="71">
        <f t="shared" si="18"/>
        <v>0</v>
      </c>
      <c r="BZ22" s="71">
        <f t="shared" si="19"/>
        <v>0</v>
      </c>
      <c r="CA22" s="71">
        <f t="shared" si="20"/>
        <v>0</v>
      </c>
      <c r="CB22" s="71">
        <f t="shared" si="21"/>
        <v>1</v>
      </c>
      <c r="CC22" s="72">
        <f t="shared" si="22"/>
        <v>29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198">
        <v>0</v>
      </c>
      <c r="J23" s="199" t="s">
        <v>34</v>
      </c>
      <c r="K23" s="84">
        <v>9</v>
      </c>
      <c r="L23" s="85" t="s">
        <v>238</v>
      </c>
      <c r="M23" s="80">
        <v>9</v>
      </c>
      <c r="N23" s="81" t="s">
        <v>238</v>
      </c>
      <c r="O23" s="82">
        <v>9</v>
      </c>
      <c r="P23" s="83" t="s">
        <v>238</v>
      </c>
      <c r="Q23" s="63">
        <v>9</v>
      </c>
      <c r="R23" s="64" t="s">
        <v>238</v>
      </c>
      <c r="S23" s="78">
        <v>0</v>
      </c>
      <c r="T23" s="79" t="s">
        <v>34</v>
      </c>
      <c r="U23" s="78">
        <v>0</v>
      </c>
      <c r="V23" s="79" t="s">
        <v>34</v>
      </c>
      <c r="W23" s="82">
        <v>9</v>
      </c>
      <c r="X23" s="83" t="s">
        <v>238</v>
      </c>
      <c r="Y23" s="132">
        <v>9</v>
      </c>
      <c r="Z23" s="133" t="s">
        <v>238</v>
      </c>
      <c r="AA23" s="166">
        <v>9</v>
      </c>
      <c r="AB23" s="167" t="s">
        <v>238</v>
      </c>
      <c r="AC23" s="63">
        <v>9</v>
      </c>
      <c r="AD23" s="64" t="s">
        <v>238</v>
      </c>
      <c r="AE23" s="63">
        <v>9</v>
      </c>
      <c r="AF23" s="64" t="s">
        <v>238</v>
      </c>
      <c r="AG23" s="78">
        <v>0</v>
      </c>
      <c r="AH23" s="79" t="s">
        <v>34</v>
      </c>
      <c r="AI23" s="78">
        <v>0</v>
      </c>
      <c r="AJ23" s="79" t="s">
        <v>34</v>
      </c>
      <c r="AK23" s="84">
        <v>9</v>
      </c>
      <c r="AL23" s="85" t="s">
        <v>238</v>
      </c>
      <c r="AM23" s="80">
        <v>9</v>
      </c>
      <c r="AN23" s="83" t="s">
        <v>238</v>
      </c>
      <c r="AO23" s="166">
        <v>9</v>
      </c>
      <c r="AP23" s="167" t="s">
        <v>238</v>
      </c>
      <c r="AQ23" s="82">
        <v>9</v>
      </c>
      <c r="AR23" s="83" t="s">
        <v>238</v>
      </c>
      <c r="AS23" s="166">
        <v>9</v>
      </c>
      <c r="AT23" s="167" t="s">
        <v>238</v>
      </c>
      <c r="AU23" s="78">
        <v>0</v>
      </c>
      <c r="AV23" s="79" t="s">
        <v>34</v>
      </c>
      <c r="AW23" s="78">
        <v>0</v>
      </c>
      <c r="AX23" s="79" t="s">
        <v>34</v>
      </c>
      <c r="AY23" s="157">
        <v>9</v>
      </c>
      <c r="AZ23" s="133" t="s">
        <v>238</v>
      </c>
      <c r="BA23" s="157">
        <v>9</v>
      </c>
      <c r="BB23" s="64" t="s">
        <v>238</v>
      </c>
      <c r="BC23" s="166">
        <v>9</v>
      </c>
      <c r="BD23" s="167" t="s">
        <v>238</v>
      </c>
      <c r="BE23" s="63">
        <v>9</v>
      </c>
      <c r="BF23" s="64" t="s">
        <v>238</v>
      </c>
      <c r="BG23" s="63">
        <v>9</v>
      </c>
      <c r="BH23" s="64" t="s">
        <v>238</v>
      </c>
      <c r="BI23" s="78">
        <v>0</v>
      </c>
      <c r="BJ23" s="79" t="s">
        <v>34</v>
      </c>
      <c r="BK23" s="78">
        <v>0</v>
      </c>
      <c r="BL23" s="79" t="s">
        <v>34</v>
      </c>
      <c r="BM23" s="145">
        <v>9</v>
      </c>
      <c r="BN23" s="133" t="s">
        <v>238</v>
      </c>
      <c r="BO23" s="86">
        <v>9</v>
      </c>
      <c r="BP23" s="83" t="s">
        <v>238</v>
      </c>
      <c r="BQ23" s="63">
        <v>9</v>
      </c>
      <c r="BR23" s="64" t="s">
        <v>238</v>
      </c>
      <c r="BS23" s="70">
        <f t="shared" si="12"/>
        <v>21</v>
      </c>
      <c r="BT23" s="71">
        <f t="shared" ca="1" si="13"/>
        <v>198</v>
      </c>
      <c r="BU23" s="71">
        <f t="shared" si="14"/>
        <v>9</v>
      </c>
      <c r="BV23" s="71">
        <f t="shared" si="15"/>
        <v>0</v>
      </c>
      <c r="BW23" s="71">
        <f t="shared" si="16"/>
        <v>0</v>
      </c>
      <c r="BX23" s="71">
        <f t="shared" si="17"/>
        <v>0</v>
      </c>
      <c r="BY23" s="71">
        <f t="shared" si="18"/>
        <v>0</v>
      </c>
      <c r="BZ23" s="71">
        <f t="shared" si="19"/>
        <v>0</v>
      </c>
      <c r="CA23" s="71">
        <f t="shared" si="20"/>
        <v>0</v>
      </c>
      <c r="CB23" s="71">
        <f t="shared" si="21"/>
        <v>0</v>
      </c>
      <c r="CC23" s="72">
        <f t="shared" si="22"/>
        <v>30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198">
        <v>0</v>
      </c>
      <c r="J24" s="199" t="s">
        <v>34</v>
      </c>
      <c r="K24" s="84">
        <v>9</v>
      </c>
      <c r="L24" s="85" t="s">
        <v>238</v>
      </c>
      <c r="M24" s="80">
        <v>9</v>
      </c>
      <c r="N24" s="81" t="s">
        <v>238</v>
      </c>
      <c r="O24" s="82">
        <v>9</v>
      </c>
      <c r="P24" s="83" t="s">
        <v>238</v>
      </c>
      <c r="Q24" s="63">
        <v>9</v>
      </c>
      <c r="R24" s="64" t="s">
        <v>238</v>
      </c>
      <c r="S24" s="78">
        <v>0</v>
      </c>
      <c r="T24" s="79" t="s">
        <v>34</v>
      </c>
      <c r="U24" s="78">
        <v>0</v>
      </c>
      <c r="V24" s="79" t="s">
        <v>34</v>
      </c>
      <c r="W24" s="82">
        <v>9</v>
      </c>
      <c r="X24" s="83" t="s">
        <v>238</v>
      </c>
      <c r="Y24" s="132">
        <v>9</v>
      </c>
      <c r="Z24" s="133" t="s">
        <v>238</v>
      </c>
      <c r="AA24" s="166">
        <v>9</v>
      </c>
      <c r="AB24" s="167" t="s">
        <v>238</v>
      </c>
      <c r="AC24" s="63">
        <v>9</v>
      </c>
      <c r="AD24" s="64" t="s">
        <v>238</v>
      </c>
      <c r="AE24" s="63">
        <v>9</v>
      </c>
      <c r="AF24" s="64" t="s">
        <v>238</v>
      </c>
      <c r="AG24" s="78">
        <v>0</v>
      </c>
      <c r="AH24" s="79" t="s">
        <v>34</v>
      </c>
      <c r="AI24" s="78">
        <v>0</v>
      </c>
      <c r="AJ24" s="79" t="s">
        <v>34</v>
      </c>
      <c r="AK24" s="84">
        <v>9</v>
      </c>
      <c r="AL24" s="85" t="s">
        <v>238</v>
      </c>
      <c r="AM24" s="80">
        <v>9</v>
      </c>
      <c r="AN24" s="83" t="s">
        <v>238</v>
      </c>
      <c r="AO24" s="166">
        <v>9</v>
      </c>
      <c r="AP24" s="167" t="s">
        <v>238</v>
      </c>
      <c r="AQ24" s="82">
        <v>9</v>
      </c>
      <c r="AR24" s="83" t="s">
        <v>238</v>
      </c>
      <c r="AS24" s="166">
        <v>9</v>
      </c>
      <c r="AT24" s="167" t="s">
        <v>238</v>
      </c>
      <c r="AU24" s="78">
        <v>0</v>
      </c>
      <c r="AV24" s="79" t="s">
        <v>34</v>
      </c>
      <c r="AW24" s="78">
        <v>0</v>
      </c>
      <c r="AX24" s="79" t="s">
        <v>34</v>
      </c>
      <c r="AY24" s="157">
        <v>9</v>
      </c>
      <c r="AZ24" s="133" t="s">
        <v>238</v>
      </c>
      <c r="BA24" s="157">
        <v>9</v>
      </c>
      <c r="BB24" s="64" t="s">
        <v>238</v>
      </c>
      <c r="BC24" s="166">
        <v>9</v>
      </c>
      <c r="BD24" s="167" t="s">
        <v>238</v>
      </c>
      <c r="BE24" s="63">
        <v>9</v>
      </c>
      <c r="BF24" s="64" t="s">
        <v>238</v>
      </c>
      <c r="BG24" s="63">
        <v>9</v>
      </c>
      <c r="BH24" s="64" t="s">
        <v>238</v>
      </c>
      <c r="BI24" s="78">
        <v>0</v>
      </c>
      <c r="BJ24" s="79" t="s">
        <v>34</v>
      </c>
      <c r="BK24" s="78">
        <v>0</v>
      </c>
      <c r="BL24" s="79" t="s">
        <v>34</v>
      </c>
      <c r="BM24" s="145">
        <v>9</v>
      </c>
      <c r="BN24" s="133" t="s">
        <v>238</v>
      </c>
      <c r="BO24" s="86">
        <v>9</v>
      </c>
      <c r="BP24" s="83" t="s">
        <v>238</v>
      </c>
      <c r="BQ24" s="63">
        <v>9</v>
      </c>
      <c r="BR24" s="64" t="s">
        <v>238</v>
      </c>
      <c r="BS24" s="70">
        <f t="shared" si="12"/>
        <v>21</v>
      </c>
      <c r="BT24" s="71">
        <f t="shared" ca="1" si="13"/>
        <v>198</v>
      </c>
      <c r="BU24" s="71">
        <f t="shared" si="14"/>
        <v>9</v>
      </c>
      <c r="BV24" s="71">
        <f t="shared" si="15"/>
        <v>0</v>
      </c>
      <c r="BW24" s="71">
        <f t="shared" si="16"/>
        <v>0</v>
      </c>
      <c r="BX24" s="71">
        <f t="shared" si="17"/>
        <v>0</v>
      </c>
      <c r="BY24" s="71">
        <f t="shared" si="18"/>
        <v>0</v>
      </c>
      <c r="BZ24" s="71">
        <f t="shared" si="19"/>
        <v>0</v>
      </c>
      <c r="CA24" s="71">
        <f t="shared" si="20"/>
        <v>0</v>
      </c>
      <c r="CB24" s="71">
        <f t="shared" si="21"/>
        <v>0</v>
      </c>
      <c r="CC24" s="72">
        <f t="shared" si="22"/>
        <v>30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214">
        <v>0</v>
      </c>
      <c r="J25" s="215" t="s">
        <v>237</v>
      </c>
      <c r="K25" s="82">
        <v>0</v>
      </c>
      <c r="L25" s="83" t="s">
        <v>237</v>
      </c>
      <c r="M25" s="82">
        <v>0</v>
      </c>
      <c r="N25" s="83" t="s">
        <v>237</v>
      </c>
      <c r="O25" s="84">
        <v>0</v>
      </c>
      <c r="P25" s="85" t="s">
        <v>237</v>
      </c>
      <c r="Q25" s="84">
        <v>0</v>
      </c>
      <c r="R25" s="85" t="s">
        <v>237</v>
      </c>
      <c r="S25" s="78">
        <v>0</v>
      </c>
      <c r="T25" s="79" t="s">
        <v>237</v>
      </c>
      <c r="U25" s="78">
        <v>0</v>
      </c>
      <c r="V25" s="79" t="s">
        <v>237</v>
      </c>
      <c r="W25" s="82">
        <v>0</v>
      </c>
      <c r="X25" s="81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4">
        <v>0</v>
      </c>
      <c r="AD25" s="85" t="s">
        <v>237</v>
      </c>
      <c r="AE25" s="84">
        <v>0</v>
      </c>
      <c r="AF25" s="85" t="s">
        <v>237</v>
      </c>
      <c r="AG25" s="78">
        <v>0</v>
      </c>
      <c r="AH25" s="79" t="s">
        <v>237</v>
      </c>
      <c r="AI25" s="78">
        <v>0</v>
      </c>
      <c r="AJ25" s="79" t="s">
        <v>237</v>
      </c>
      <c r="AK25" s="82">
        <v>0</v>
      </c>
      <c r="AL25" s="81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4">
        <v>0</v>
      </c>
      <c r="AR25" s="85" t="s">
        <v>237</v>
      </c>
      <c r="AS25" s="84">
        <v>0</v>
      </c>
      <c r="AT25" s="85" t="s">
        <v>237</v>
      </c>
      <c r="AU25" s="78">
        <v>0</v>
      </c>
      <c r="AV25" s="79" t="s">
        <v>237</v>
      </c>
      <c r="AW25" s="78">
        <v>0</v>
      </c>
      <c r="AX25" s="79" t="s">
        <v>237</v>
      </c>
      <c r="AY25" s="82">
        <v>0</v>
      </c>
      <c r="AZ25" s="81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4">
        <v>0</v>
      </c>
      <c r="BF25" s="85" t="s">
        <v>237</v>
      </c>
      <c r="BG25" s="84">
        <v>0</v>
      </c>
      <c r="BH25" s="85" t="s">
        <v>237</v>
      </c>
      <c r="BI25" s="78">
        <v>0</v>
      </c>
      <c r="BJ25" s="79" t="s">
        <v>237</v>
      </c>
      <c r="BK25" s="78">
        <v>0</v>
      </c>
      <c r="BL25" s="79" t="s">
        <v>237</v>
      </c>
      <c r="BM25" s="82">
        <v>0</v>
      </c>
      <c r="BN25" s="81" t="s">
        <v>237</v>
      </c>
      <c r="BO25" s="82">
        <v>0</v>
      </c>
      <c r="BP25" s="83" t="s">
        <v>237</v>
      </c>
      <c r="BQ25" s="82">
        <v>0</v>
      </c>
      <c r="BR25" s="83" t="s">
        <v>237</v>
      </c>
      <c r="BS25" s="70">
        <f t="shared" si="12"/>
        <v>0</v>
      </c>
      <c r="BT25" s="71">
        <f t="shared" ca="1" si="13"/>
        <v>0</v>
      </c>
      <c r="BU25" s="71">
        <f t="shared" si="14"/>
        <v>0</v>
      </c>
      <c r="BV25" s="71">
        <f t="shared" si="15"/>
        <v>0</v>
      </c>
      <c r="BW25" s="71">
        <f t="shared" si="16"/>
        <v>0</v>
      </c>
      <c r="BX25" s="71">
        <f t="shared" si="17"/>
        <v>0</v>
      </c>
      <c r="BY25" s="71">
        <f t="shared" si="18"/>
        <v>30</v>
      </c>
      <c r="BZ25" s="71">
        <f t="shared" si="19"/>
        <v>0</v>
      </c>
      <c r="CA25" s="71">
        <f t="shared" si="20"/>
        <v>0</v>
      </c>
      <c r="CB25" s="71">
        <f t="shared" si="21"/>
        <v>0</v>
      </c>
      <c r="CC25" s="72">
        <f t="shared" si="22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214">
        <v>0</v>
      </c>
      <c r="J26" s="215" t="s">
        <v>237</v>
      </c>
      <c r="K26" s="82">
        <v>0</v>
      </c>
      <c r="L26" s="83" t="s">
        <v>237</v>
      </c>
      <c r="M26" s="82">
        <v>0</v>
      </c>
      <c r="N26" s="83" t="s">
        <v>237</v>
      </c>
      <c r="O26" s="84">
        <v>0</v>
      </c>
      <c r="P26" s="85" t="s">
        <v>237</v>
      </c>
      <c r="Q26" s="84">
        <v>0</v>
      </c>
      <c r="R26" s="85" t="s">
        <v>237</v>
      </c>
      <c r="S26" s="78">
        <v>0</v>
      </c>
      <c r="T26" s="79" t="s">
        <v>237</v>
      </c>
      <c r="U26" s="78">
        <v>0</v>
      </c>
      <c r="V26" s="79" t="s">
        <v>237</v>
      </c>
      <c r="W26" s="82">
        <v>0</v>
      </c>
      <c r="X26" s="81" t="s">
        <v>237</v>
      </c>
      <c r="Y26" s="82">
        <v>0</v>
      </c>
      <c r="Z26" s="83" t="s">
        <v>237</v>
      </c>
      <c r="AA26" s="82">
        <v>0</v>
      </c>
      <c r="AB26" s="83" t="s">
        <v>237</v>
      </c>
      <c r="AC26" s="84">
        <v>0</v>
      </c>
      <c r="AD26" s="85" t="s">
        <v>237</v>
      </c>
      <c r="AE26" s="84">
        <v>0</v>
      </c>
      <c r="AF26" s="85" t="s">
        <v>237</v>
      </c>
      <c r="AG26" s="78">
        <v>0</v>
      </c>
      <c r="AH26" s="79" t="s">
        <v>237</v>
      </c>
      <c r="AI26" s="78">
        <v>0</v>
      </c>
      <c r="AJ26" s="79" t="s">
        <v>237</v>
      </c>
      <c r="AK26" s="82">
        <v>0</v>
      </c>
      <c r="AL26" s="81" t="s">
        <v>237</v>
      </c>
      <c r="AM26" s="82">
        <v>0</v>
      </c>
      <c r="AN26" s="83" t="s">
        <v>237</v>
      </c>
      <c r="AO26" s="82">
        <v>0</v>
      </c>
      <c r="AP26" s="83" t="s">
        <v>237</v>
      </c>
      <c r="AQ26" s="84">
        <v>0</v>
      </c>
      <c r="AR26" s="85" t="s">
        <v>237</v>
      </c>
      <c r="AS26" s="84">
        <v>0</v>
      </c>
      <c r="AT26" s="85" t="s">
        <v>237</v>
      </c>
      <c r="AU26" s="78">
        <v>0</v>
      </c>
      <c r="AV26" s="79" t="s">
        <v>237</v>
      </c>
      <c r="AW26" s="78">
        <v>0</v>
      </c>
      <c r="AX26" s="79" t="s">
        <v>237</v>
      </c>
      <c r="AY26" s="86">
        <v>9</v>
      </c>
      <c r="AZ26" s="85" t="s">
        <v>238</v>
      </c>
      <c r="BA26" s="86">
        <v>9</v>
      </c>
      <c r="BB26" s="83" t="s">
        <v>238</v>
      </c>
      <c r="BC26" s="80">
        <v>9</v>
      </c>
      <c r="BD26" s="81" t="s">
        <v>238</v>
      </c>
      <c r="BE26" s="82">
        <v>9</v>
      </c>
      <c r="BF26" s="83" t="s">
        <v>238</v>
      </c>
      <c r="BG26" s="82">
        <v>9</v>
      </c>
      <c r="BH26" s="83" t="s">
        <v>238</v>
      </c>
      <c r="BI26" s="78">
        <v>0</v>
      </c>
      <c r="BJ26" s="79" t="s">
        <v>34</v>
      </c>
      <c r="BK26" s="78">
        <v>0</v>
      </c>
      <c r="BL26" s="79" t="s">
        <v>34</v>
      </c>
      <c r="BM26" s="145">
        <v>9</v>
      </c>
      <c r="BN26" s="133" t="s">
        <v>238</v>
      </c>
      <c r="BO26" s="86">
        <v>9</v>
      </c>
      <c r="BP26" s="83" t="s">
        <v>238</v>
      </c>
      <c r="BQ26" s="82">
        <v>9</v>
      </c>
      <c r="BR26" s="83" t="s">
        <v>238</v>
      </c>
      <c r="BS26" s="70">
        <f t="shared" si="12"/>
        <v>7</v>
      </c>
      <c r="BT26" s="71">
        <f t="shared" ca="1" si="13"/>
        <v>72</v>
      </c>
      <c r="BU26" s="71">
        <f t="shared" si="14"/>
        <v>2</v>
      </c>
      <c r="BV26" s="71">
        <f t="shared" si="15"/>
        <v>0</v>
      </c>
      <c r="BW26" s="71">
        <f t="shared" si="16"/>
        <v>0</v>
      </c>
      <c r="BX26" s="71">
        <f t="shared" si="17"/>
        <v>0</v>
      </c>
      <c r="BY26" s="71">
        <f t="shared" si="18"/>
        <v>21</v>
      </c>
      <c r="BZ26" s="71">
        <f t="shared" si="19"/>
        <v>0</v>
      </c>
      <c r="CA26" s="71">
        <f t="shared" si="20"/>
        <v>0</v>
      </c>
      <c r="CB26" s="71">
        <f t="shared" si="21"/>
        <v>0</v>
      </c>
      <c r="CC26" s="72">
        <f t="shared" si="22"/>
        <v>9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198">
        <v>0</v>
      </c>
      <c r="J27" s="199" t="s">
        <v>34</v>
      </c>
      <c r="K27" s="84">
        <v>9</v>
      </c>
      <c r="L27" s="85" t="s">
        <v>238</v>
      </c>
      <c r="M27" s="80">
        <v>9</v>
      </c>
      <c r="N27" s="81" t="s">
        <v>238</v>
      </c>
      <c r="O27" s="82">
        <v>9</v>
      </c>
      <c r="P27" s="83" t="s">
        <v>238</v>
      </c>
      <c r="Q27" s="82">
        <v>9</v>
      </c>
      <c r="R27" s="83" t="s">
        <v>238</v>
      </c>
      <c r="S27" s="78">
        <v>0</v>
      </c>
      <c r="T27" s="79" t="s">
        <v>34</v>
      </c>
      <c r="U27" s="78">
        <v>0</v>
      </c>
      <c r="V27" s="79" t="s">
        <v>34</v>
      </c>
      <c r="W27" s="82">
        <v>9</v>
      </c>
      <c r="X27" s="83" t="s">
        <v>238</v>
      </c>
      <c r="Y27" s="84">
        <v>9</v>
      </c>
      <c r="Z27" s="85" t="s">
        <v>238</v>
      </c>
      <c r="AA27" s="80">
        <v>9</v>
      </c>
      <c r="AB27" s="81" t="s">
        <v>238</v>
      </c>
      <c r="AC27" s="82">
        <v>9</v>
      </c>
      <c r="AD27" s="83" t="s">
        <v>238</v>
      </c>
      <c r="AE27" s="82">
        <v>9</v>
      </c>
      <c r="AF27" s="83" t="s">
        <v>238</v>
      </c>
      <c r="AG27" s="78">
        <v>0</v>
      </c>
      <c r="AH27" s="79" t="s">
        <v>34</v>
      </c>
      <c r="AI27" s="78">
        <v>0</v>
      </c>
      <c r="AJ27" s="79" t="s">
        <v>34</v>
      </c>
      <c r="AK27" s="84">
        <v>9</v>
      </c>
      <c r="AL27" s="83" t="s">
        <v>238</v>
      </c>
      <c r="AM27" s="80">
        <v>9</v>
      </c>
      <c r="AN27" s="83" t="s">
        <v>238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78">
        <v>0</v>
      </c>
      <c r="AV27" s="79" t="s">
        <v>34</v>
      </c>
      <c r="AW27" s="78">
        <v>0</v>
      </c>
      <c r="AX27" s="79" t="s">
        <v>34</v>
      </c>
      <c r="AY27" s="86">
        <v>9</v>
      </c>
      <c r="AZ27" s="85" t="s">
        <v>238</v>
      </c>
      <c r="BA27" s="86">
        <v>9</v>
      </c>
      <c r="BB27" s="83" t="s">
        <v>238</v>
      </c>
      <c r="BC27" s="80">
        <v>9</v>
      </c>
      <c r="BD27" s="81" t="s">
        <v>238</v>
      </c>
      <c r="BE27" s="82">
        <v>9</v>
      </c>
      <c r="BF27" s="83" t="s">
        <v>238</v>
      </c>
      <c r="BG27" s="82">
        <v>9</v>
      </c>
      <c r="BH27" s="83" t="s">
        <v>238</v>
      </c>
      <c r="BI27" s="78">
        <v>0</v>
      </c>
      <c r="BJ27" s="79" t="s">
        <v>34</v>
      </c>
      <c r="BK27" s="78">
        <v>0</v>
      </c>
      <c r="BL27" s="79" t="s">
        <v>34</v>
      </c>
      <c r="BM27" s="145">
        <v>0</v>
      </c>
      <c r="BN27" s="85" t="s">
        <v>251</v>
      </c>
      <c r="BO27" s="86">
        <v>9</v>
      </c>
      <c r="BP27" s="83" t="s">
        <v>238</v>
      </c>
      <c r="BQ27" s="82">
        <v>9</v>
      </c>
      <c r="BR27" s="83" t="s">
        <v>238</v>
      </c>
      <c r="BS27" s="70">
        <f t="shared" si="12"/>
        <v>20</v>
      </c>
      <c r="BT27" s="71">
        <f t="shared" ca="1" si="13"/>
        <v>189</v>
      </c>
      <c r="BU27" s="71">
        <f t="shared" si="14"/>
        <v>9</v>
      </c>
      <c r="BV27" s="71">
        <f t="shared" si="15"/>
        <v>0</v>
      </c>
      <c r="BW27" s="71">
        <f t="shared" si="16"/>
        <v>0</v>
      </c>
      <c r="BX27" s="71">
        <f t="shared" si="17"/>
        <v>0</v>
      </c>
      <c r="BY27" s="71">
        <f t="shared" si="18"/>
        <v>0</v>
      </c>
      <c r="BZ27" s="71">
        <f t="shared" si="19"/>
        <v>0</v>
      </c>
      <c r="CA27" s="71">
        <f t="shared" si="20"/>
        <v>0</v>
      </c>
      <c r="CB27" s="71">
        <f t="shared" si="21"/>
        <v>1</v>
      </c>
      <c r="CC27" s="72">
        <f t="shared" si="22"/>
        <v>29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198">
        <v>0</v>
      </c>
      <c r="J28" s="199" t="s">
        <v>34</v>
      </c>
      <c r="K28" s="84">
        <v>9</v>
      </c>
      <c r="L28" s="85" t="s">
        <v>238</v>
      </c>
      <c r="M28" s="80">
        <v>9</v>
      </c>
      <c r="N28" s="81" t="s">
        <v>238</v>
      </c>
      <c r="O28" s="82">
        <v>9</v>
      </c>
      <c r="P28" s="83" t="s">
        <v>238</v>
      </c>
      <c r="Q28" s="82">
        <v>9</v>
      </c>
      <c r="R28" s="83" t="s">
        <v>238</v>
      </c>
      <c r="S28" s="78">
        <v>0</v>
      </c>
      <c r="T28" s="79" t="s">
        <v>34</v>
      </c>
      <c r="U28" s="78">
        <v>0</v>
      </c>
      <c r="V28" s="79" t="s">
        <v>34</v>
      </c>
      <c r="W28" s="82">
        <v>0</v>
      </c>
      <c r="X28" s="83" t="s">
        <v>252</v>
      </c>
      <c r="Y28" s="84">
        <v>9</v>
      </c>
      <c r="Z28" s="85" t="s">
        <v>238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78">
        <v>0</v>
      </c>
      <c r="AH28" s="79" t="s">
        <v>34</v>
      </c>
      <c r="AI28" s="78">
        <v>0</v>
      </c>
      <c r="AJ28" s="79" t="s">
        <v>34</v>
      </c>
      <c r="AK28" s="84">
        <v>9</v>
      </c>
      <c r="AL28" s="83" t="s">
        <v>238</v>
      </c>
      <c r="AM28" s="80">
        <v>9</v>
      </c>
      <c r="AN28" s="83" t="s">
        <v>238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78">
        <v>0</v>
      </c>
      <c r="AV28" s="79" t="s">
        <v>34</v>
      </c>
      <c r="AW28" s="78">
        <v>0</v>
      </c>
      <c r="AX28" s="79" t="s">
        <v>34</v>
      </c>
      <c r="AY28" s="86">
        <v>9</v>
      </c>
      <c r="AZ28" s="85" t="s">
        <v>238</v>
      </c>
      <c r="BA28" s="86">
        <v>9</v>
      </c>
      <c r="BB28" s="83" t="s">
        <v>238</v>
      </c>
      <c r="BC28" s="80">
        <v>9</v>
      </c>
      <c r="BD28" s="81" t="s">
        <v>238</v>
      </c>
      <c r="BE28" s="82">
        <v>9</v>
      </c>
      <c r="BF28" s="83" t="s">
        <v>238</v>
      </c>
      <c r="BG28" s="82">
        <v>9</v>
      </c>
      <c r="BH28" s="83" t="s">
        <v>238</v>
      </c>
      <c r="BI28" s="78">
        <v>0</v>
      </c>
      <c r="BJ28" s="79" t="s">
        <v>34</v>
      </c>
      <c r="BK28" s="78">
        <v>0</v>
      </c>
      <c r="BL28" s="79" t="s">
        <v>34</v>
      </c>
      <c r="BM28" s="145">
        <v>9</v>
      </c>
      <c r="BN28" s="133" t="s">
        <v>238</v>
      </c>
      <c r="BO28" s="86">
        <v>9</v>
      </c>
      <c r="BP28" s="83" t="s">
        <v>238</v>
      </c>
      <c r="BQ28" s="82">
        <v>9</v>
      </c>
      <c r="BR28" s="83" t="s">
        <v>238</v>
      </c>
      <c r="BS28" s="70">
        <f t="shared" si="12"/>
        <v>20</v>
      </c>
      <c r="BT28" s="71">
        <f t="shared" ca="1" si="13"/>
        <v>189</v>
      </c>
      <c r="BU28" s="71">
        <f t="shared" si="14"/>
        <v>10</v>
      </c>
      <c r="BV28" s="71">
        <f t="shared" si="15"/>
        <v>1</v>
      </c>
      <c r="BW28" s="71">
        <f t="shared" si="16"/>
        <v>0</v>
      </c>
      <c r="BX28" s="71">
        <f t="shared" si="17"/>
        <v>0</v>
      </c>
      <c r="BY28" s="71">
        <f t="shared" si="18"/>
        <v>0</v>
      </c>
      <c r="BZ28" s="71">
        <f t="shared" si="19"/>
        <v>0</v>
      </c>
      <c r="CA28" s="71">
        <f t="shared" si="20"/>
        <v>0</v>
      </c>
      <c r="CB28" s="71">
        <f t="shared" si="21"/>
        <v>0</v>
      </c>
      <c r="CC28" s="72">
        <f t="shared" si="22"/>
        <v>29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198">
        <v>0</v>
      </c>
      <c r="J29" s="199" t="s">
        <v>34</v>
      </c>
      <c r="K29" s="84">
        <v>9</v>
      </c>
      <c r="L29" s="85" t="s">
        <v>238</v>
      </c>
      <c r="M29" s="80">
        <v>9</v>
      </c>
      <c r="N29" s="81" t="s">
        <v>238</v>
      </c>
      <c r="O29" s="82">
        <v>9</v>
      </c>
      <c r="P29" s="83" t="s">
        <v>238</v>
      </c>
      <c r="Q29" s="82">
        <v>9</v>
      </c>
      <c r="R29" s="83" t="s">
        <v>238</v>
      </c>
      <c r="S29" s="78">
        <v>0</v>
      </c>
      <c r="T29" s="79" t="s">
        <v>34</v>
      </c>
      <c r="U29" s="78">
        <v>0</v>
      </c>
      <c r="V29" s="79" t="s">
        <v>34</v>
      </c>
      <c r="W29" s="82">
        <v>9</v>
      </c>
      <c r="X29" s="83" t="s">
        <v>238</v>
      </c>
      <c r="Y29" s="84">
        <v>9</v>
      </c>
      <c r="Z29" s="85" t="s">
        <v>238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78">
        <v>0</v>
      </c>
      <c r="AH29" s="79" t="s">
        <v>34</v>
      </c>
      <c r="AI29" s="78">
        <v>0</v>
      </c>
      <c r="AJ29" s="79" t="s">
        <v>34</v>
      </c>
      <c r="AK29" s="84">
        <v>0</v>
      </c>
      <c r="AL29" s="133" t="s">
        <v>253</v>
      </c>
      <c r="AM29" s="80">
        <v>0</v>
      </c>
      <c r="AN29" s="81" t="s">
        <v>253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78">
        <v>0</v>
      </c>
      <c r="AV29" s="79" t="s">
        <v>34</v>
      </c>
      <c r="AW29" s="78">
        <v>0</v>
      </c>
      <c r="AX29" s="79" t="s">
        <v>34</v>
      </c>
      <c r="AY29" s="86">
        <v>9</v>
      </c>
      <c r="AZ29" s="85" t="s">
        <v>238</v>
      </c>
      <c r="BA29" s="86">
        <v>9</v>
      </c>
      <c r="BB29" s="83" t="s">
        <v>238</v>
      </c>
      <c r="BC29" s="80">
        <v>9</v>
      </c>
      <c r="BD29" s="81" t="s">
        <v>238</v>
      </c>
      <c r="BE29" s="82">
        <v>9</v>
      </c>
      <c r="BF29" s="83" t="s">
        <v>238</v>
      </c>
      <c r="BG29" s="82">
        <v>9</v>
      </c>
      <c r="BH29" s="83" t="s">
        <v>238</v>
      </c>
      <c r="BI29" s="78">
        <v>0</v>
      </c>
      <c r="BJ29" s="79" t="s">
        <v>34</v>
      </c>
      <c r="BK29" s="78">
        <v>0</v>
      </c>
      <c r="BL29" s="79" t="s">
        <v>34</v>
      </c>
      <c r="BM29" s="145">
        <v>9</v>
      </c>
      <c r="BN29" s="133" t="s">
        <v>238</v>
      </c>
      <c r="BO29" s="86">
        <v>9</v>
      </c>
      <c r="BP29" s="83" t="s">
        <v>238</v>
      </c>
      <c r="BQ29" s="82">
        <v>0</v>
      </c>
      <c r="BR29" s="83" t="s">
        <v>251</v>
      </c>
      <c r="BS29" s="70">
        <f t="shared" si="12"/>
        <v>19</v>
      </c>
      <c r="BT29" s="71">
        <f t="shared" ca="1" si="13"/>
        <v>171</v>
      </c>
      <c r="BU29" s="71">
        <f t="shared" si="14"/>
        <v>11</v>
      </c>
      <c r="BV29" s="71">
        <f t="shared" si="15"/>
        <v>0</v>
      </c>
      <c r="BW29" s="71">
        <f t="shared" si="16"/>
        <v>2</v>
      </c>
      <c r="BX29" s="71">
        <f t="shared" si="17"/>
        <v>0</v>
      </c>
      <c r="BY29" s="71">
        <f t="shared" si="18"/>
        <v>0</v>
      </c>
      <c r="BZ29" s="71">
        <f t="shared" si="19"/>
        <v>0</v>
      </c>
      <c r="CA29" s="71">
        <f t="shared" si="20"/>
        <v>0</v>
      </c>
      <c r="CB29" s="71">
        <f t="shared" si="21"/>
        <v>0</v>
      </c>
      <c r="CC29" s="72">
        <f t="shared" si="22"/>
        <v>30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198">
        <v>0</v>
      </c>
      <c r="J30" s="199" t="s">
        <v>34</v>
      </c>
      <c r="K30" s="84">
        <v>9</v>
      </c>
      <c r="L30" s="85" t="s">
        <v>238</v>
      </c>
      <c r="M30" s="80">
        <v>9</v>
      </c>
      <c r="N30" s="81" t="s">
        <v>238</v>
      </c>
      <c r="O30" s="82">
        <v>9</v>
      </c>
      <c r="P30" s="83" t="s">
        <v>238</v>
      </c>
      <c r="Q30" s="82">
        <v>9</v>
      </c>
      <c r="R30" s="83" t="s">
        <v>238</v>
      </c>
      <c r="S30" s="78">
        <v>0</v>
      </c>
      <c r="T30" s="79" t="s">
        <v>34</v>
      </c>
      <c r="U30" s="78">
        <v>0</v>
      </c>
      <c r="V30" s="79" t="s">
        <v>34</v>
      </c>
      <c r="W30" s="82">
        <v>9</v>
      </c>
      <c r="X30" s="83" t="s">
        <v>238</v>
      </c>
      <c r="Y30" s="84">
        <v>9</v>
      </c>
      <c r="Z30" s="85" t="s">
        <v>238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78">
        <v>0</v>
      </c>
      <c r="AH30" s="79" t="s">
        <v>34</v>
      </c>
      <c r="AI30" s="78">
        <v>0</v>
      </c>
      <c r="AJ30" s="79" t="s">
        <v>34</v>
      </c>
      <c r="AK30" s="84">
        <v>9</v>
      </c>
      <c r="AL30" s="83" t="s">
        <v>238</v>
      </c>
      <c r="AM30" s="80">
        <v>9</v>
      </c>
      <c r="AN30" s="83" t="s">
        <v>238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78">
        <v>0</v>
      </c>
      <c r="AV30" s="79" t="s">
        <v>34</v>
      </c>
      <c r="AW30" s="78">
        <v>0</v>
      </c>
      <c r="AX30" s="79" t="s">
        <v>34</v>
      </c>
      <c r="AY30" s="86">
        <v>9</v>
      </c>
      <c r="AZ30" s="85" t="s">
        <v>238</v>
      </c>
      <c r="BA30" s="86">
        <v>9</v>
      </c>
      <c r="BB30" s="83" t="s">
        <v>238</v>
      </c>
      <c r="BC30" s="80">
        <v>9</v>
      </c>
      <c r="BD30" s="81" t="s">
        <v>238</v>
      </c>
      <c r="BE30" s="82">
        <v>9</v>
      </c>
      <c r="BF30" s="83" t="s">
        <v>238</v>
      </c>
      <c r="BG30" s="82">
        <v>9</v>
      </c>
      <c r="BH30" s="83" t="s">
        <v>238</v>
      </c>
      <c r="BI30" s="78">
        <v>0</v>
      </c>
      <c r="BJ30" s="79" t="s">
        <v>34</v>
      </c>
      <c r="BK30" s="78">
        <v>0</v>
      </c>
      <c r="BL30" s="79" t="s">
        <v>34</v>
      </c>
      <c r="BM30" s="145">
        <v>9</v>
      </c>
      <c r="BN30" s="133" t="s">
        <v>238</v>
      </c>
      <c r="BO30" s="86">
        <v>9</v>
      </c>
      <c r="BP30" s="83" t="s">
        <v>238</v>
      </c>
      <c r="BQ30" s="82">
        <v>9</v>
      </c>
      <c r="BR30" s="83" t="s">
        <v>238</v>
      </c>
      <c r="BS30" s="70">
        <f t="shared" si="12"/>
        <v>21</v>
      </c>
      <c r="BT30" s="71">
        <f t="shared" ca="1" si="13"/>
        <v>198</v>
      </c>
      <c r="BU30" s="71">
        <f t="shared" si="14"/>
        <v>9</v>
      </c>
      <c r="BV30" s="71">
        <f t="shared" si="15"/>
        <v>0</v>
      </c>
      <c r="BW30" s="71">
        <f t="shared" si="16"/>
        <v>0</v>
      </c>
      <c r="BX30" s="71">
        <f t="shared" si="17"/>
        <v>0</v>
      </c>
      <c r="BY30" s="71">
        <f t="shared" si="18"/>
        <v>0</v>
      </c>
      <c r="BZ30" s="71">
        <f t="shared" si="19"/>
        <v>0</v>
      </c>
      <c r="CA30" s="71">
        <f t="shared" si="20"/>
        <v>0</v>
      </c>
      <c r="CB30" s="71">
        <f t="shared" si="21"/>
        <v>0</v>
      </c>
      <c r="CC30" s="72">
        <f t="shared" si="22"/>
        <v>30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198">
        <v>0</v>
      </c>
      <c r="J31" s="199" t="s">
        <v>34</v>
      </c>
      <c r="K31" s="84">
        <v>9</v>
      </c>
      <c r="L31" s="85" t="s">
        <v>238</v>
      </c>
      <c r="M31" s="80">
        <v>9</v>
      </c>
      <c r="N31" s="81" t="s">
        <v>238</v>
      </c>
      <c r="O31" s="82">
        <v>9</v>
      </c>
      <c r="P31" s="83" t="s">
        <v>238</v>
      </c>
      <c r="Q31" s="82">
        <v>9</v>
      </c>
      <c r="R31" s="83" t="s">
        <v>238</v>
      </c>
      <c r="S31" s="78">
        <v>0</v>
      </c>
      <c r="T31" s="79" t="s">
        <v>34</v>
      </c>
      <c r="U31" s="78">
        <v>0</v>
      </c>
      <c r="V31" s="79" t="s">
        <v>34</v>
      </c>
      <c r="W31" s="82">
        <v>9</v>
      </c>
      <c r="X31" s="83" t="s">
        <v>238</v>
      </c>
      <c r="Y31" s="84">
        <v>9</v>
      </c>
      <c r="Z31" s="85" t="s">
        <v>238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78">
        <v>0</v>
      </c>
      <c r="AH31" s="79" t="s">
        <v>34</v>
      </c>
      <c r="AI31" s="78">
        <v>0</v>
      </c>
      <c r="AJ31" s="79" t="s">
        <v>34</v>
      </c>
      <c r="AK31" s="84">
        <v>9</v>
      </c>
      <c r="AL31" s="83" t="s">
        <v>238</v>
      </c>
      <c r="AM31" s="80">
        <v>9</v>
      </c>
      <c r="AN31" s="83" t="s">
        <v>238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78">
        <v>0</v>
      </c>
      <c r="AV31" s="79" t="s">
        <v>34</v>
      </c>
      <c r="AW31" s="78">
        <v>0</v>
      </c>
      <c r="AX31" s="79" t="s">
        <v>34</v>
      </c>
      <c r="AY31" s="86">
        <v>9</v>
      </c>
      <c r="AZ31" s="85" t="s">
        <v>238</v>
      </c>
      <c r="BA31" s="86">
        <v>9</v>
      </c>
      <c r="BB31" s="83" t="s">
        <v>238</v>
      </c>
      <c r="BC31" s="80">
        <v>9</v>
      </c>
      <c r="BD31" s="81" t="s">
        <v>238</v>
      </c>
      <c r="BE31" s="82">
        <v>9</v>
      </c>
      <c r="BF31" s="83" t="s">
        <v>238</v>
      </c>
      <c r="BG31" s="82">
        <v>9</v>
      </c>
      <c r="BH31" s="83" t="s">
        <v>238</v>
      </c>
      <c r="BI31" s="78">
        <v>0</v>
      </c>
      <c r="BJ31" s="79" t="s">
        <v>34</v>
      </c>
      <c r="BK31" s="78">
        <v>0</v>
      </c>
      <c r="BL31" s="79" t="s">
        <v>34</v>
      </c>
      <c r="BM31" s="145">
        <v>9</v>
      </c>
      <c r="BN31" s="133" t="s">
        <v>238</v>
      </c>
      <c r="BO31" s="86">
        <v>9</v>
      </c>
      <c r="BP31" s="83" t="s">
        <v>238</v>
      </c>
      <c r="BQ31" s="82">
        <v>9</v>
      </c>
      <c r="BR31" s="83" t="s">
        <v>238</v>
      </c>
      <c r="BS31" s="70">
        <f t="shared" si="12"/>
        <v>21</v>
      </c>
      <c r="BT31" s="71">
        <f t="shared" ca="1" si="13"/>
        <v>198</v>
      </c>
      <c r="BU31" s="71">
        <f t="shared" si="14"/>
        <v>9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0</v>
      </c>
      <c r="CA31" s="71">
        <f t="shared" si="20"/>
        <v>0</v>
      </c>
      <c r="CB31" s="71">
        <f t="shared" si="21"/>
        <v>0</v>
      </c>
      <c r="CC31" s="72">
        <f t="shared" si="22"/>
        <v>30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198">
        <v>0</v>
      </c>
      <c r="J32" s="199" t="s">
        <v>34</v>
      </c>
      <c r="K32" s="84">
        <v>9</v>
      </c>
      <c r="L32" s="85" t="s">
        <v>238</v>
      </c>
      <c r="M32" s="80">
        <v>9</v>
      </c>
      <c r="N32" s="81" t="s">
        <v>238</v>
      </c>
      <c r="O32" s="82">
        <v>9</v>
      </c>
      <c r="P32" s="83" t="s">
        <v>238</v>
      </c>
      <c r="Q32" s="82">
        <v>9</v>
      </c>
      <c r="R32" s="83" t="s">
        <v>238</v>
      </c>
      <c r="S32" s="78">
        <v>0</v>
      </c>
      <c r="T32" s="79" t="s">
        <v>34</v>
      </c>
      <c r="U32" s="78">
        <v>0</v>
      </c>
      <c r="V32" s="79" t="s">
        <v>34</v>
      </c>
      <c r="W32" s="82">
        <v>9</v>
      </c>
      <c r="X32" s="83" t="s">
        <v>238</v>
      </c>
      <c r="Y32" s="84">
        <v>9</v>
      </c>
      <c r="Z32" s="85" t="s">
        <v>238</v>
      </c>
      <c r="AA32" s="80">
        <v>9</v>
      </c>
      <c r="AB32" s="81" t="s">
        <v>238</v>
      </c>
      <c r="AC32" s="82">
        <v>9</v>
      </c>
      <c r="AD32" s="83" t="s">
        <v>238</v>
      </c>
      <c r="AE32" s="82">
        <v>9</v>
      </c>
      <c r="AF32" s="83" t="s">
        <v>238</v>
      </c>
      <c r="AG32" s="78">
        <v>0</v>
      </c>
      <c r="AH32" s="79" t="s">
        <v>34</v>
      </c>
      <c r="AI32" s="78">
        <v>0</v>
      </c>
      <c r="AJ32" s="79" t="s">
        <v>34</v>
      </c>
      <c r="AK32" s="84">
        <v>9</v>
      </c>
      <c r="AL32" s="83" t="s">
        <v>238</v>
      </c>
      <c r="AM32" s="80">
        <v>9</v>
      </c>
      <c r="AN32" s="83" t="s">
        <v>238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78">
        <v>0</v>
      </c>
      <c r="AV32" s="79" t="s">
        <v>34</v>
      </c>
      <c r="AW32" s="78">
        <v>0</v>
      </c>
      <c r="AX32" s="79" t="s">
        <v>34</v>
      </c>
      <c r="AY32" s="86">
        <v>9</v>
      </c>
      <c r="AZ32" s="85" t="s">
        <v>238</v>
      </c>
      <c r="BA32" s="86">
        <v>9</v>
      </c>
      <c r="BB32" s="83" t="s">
        <v>238</v>
      </c>
      <c r="BC32" s="80">
        <v>9</v>
      </c>
      <c r="BD32" s="81" t="s">
        <v>238</v>
      </c>
      <c r="BE32" s="82">
        <v>9</v>
      </c>
      <c r="BF32" s="83" t="s">
        <v>238</v>
      </c>
      <c r="BG32" s="82">
        <v>9</v>
      </c>
      <c r="BH32" s="83" t="s">
        <v>238</v>
      </c>
      <c r="BI32" s="78">
        <v>0</v>
      </c>
      <c r="BJ32" s="79" t="s">
        <v>34</v>
      </c>
      <c r="BK32" s="78">
        <v>0</v>
      </c>
      <c r="BL32" s="79" t="s">
        <v>34</v>
      </c>
      <c r="BM32" s="145">
        <v>9</v>
      </c>
      <c r="BN32" s="133" t="s">
        <v>238</v>
      </c>
      <c r="BO32" s="86">
        <v>9</v>
      </c>
      <c r="BP32" s="83" t="s">
        <v>238</v>
      </c>
      <c r="BQ32" s="82">
        <v>9</v>
      </c>
      <c r="BR32" s="83" t="s">
        <v>238</v>
      </c>
      <c r="BS32" s="70">
        <f t="shared" si="12"/>
        <v>21</v>
      </c>
      <c r="BT32" s="71">
        <f t="shared" ca="1" si="13"/>
        <v>198</v>
      </c>
      <c r="BU32" s="71">
        <f t="shared" si="14"/>
        <v>9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0</v>
      </c>
      <c r="CA32" s="71">
        <f t="shared" si="20"/>
        <v>0</v>
      </c>
      <c r="CB32" s="71">
        <f t="shared" si="21"/>
        <v>0</v>
      </c>
      <c r="CC32" s="72">
        <f t="shared" si="22"/>
        <v>30</v>
      </c>
    </row>
    <row r="33" spans="1:81" ht="15" customHeight="1" x14ac:dyDescent="0.25">
      <c r="A33" s="276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198">
        <v>0</v>
      </c>
      <c r="J33" s="199" t="s">
        <v>34</v>
      </c>
      <c r="K33" s="84">
        <v>0</v>
      </c>
      <c r="L33" s="83" t="s">
        <v>251</v>
      </c>
      <c r="M33" s="80">
        <v>9</v>
      </c>
      <c r="N33" s="81" t="s">
        <v>238</v>
      </c>
      <c r="O33" s="82">
        <v>9</v>
      </c>
      <c r="P33" s="83" t="s">
        <v>238</v>
      </c>
      <c r="Q33" s="82">
        <v>9</v>
      </c>
      <c r="R33" s="83" t="s">
        <v>238</v>
      </c>
      <c r="S33" s="78">
        <v>0</v>
      </c>
      <c r="T33" s="79" t="s">
        <v>34</v>
      </c>
      <c r="U33" s="78">
        <v>0</v>
      </c>
      <c r="V33" s="79" t="s">
        <v>34</v>
      </c>
      <c r="W33" s="82">
        <v>9</v>
      </c>
      <c r="X33" s="83" t="s">
        <v>238</v>
      </c>
      <c r="Y33" s="84">
        <v>9</v>
      </c>
      <c r="Z33" s="85" t="s">
        <v>238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78">
        <v>0</v>
      </c>
      <c r="AH33" s="79" t="s">
        <v>34</v>
      </c>
      <c r="AI33" s="78">
        <v>0</v>
      </c>
      <c r="AJ33" s="79" t="s">
        <v>34</v>
      </c>
      <c r="AK33" s="84">
        <v>9</v>
      </c>
      <c r="AL33" s="83" t="s">
        <v>238</v>
      </c>
      <c r="AM33" s="80">
        <v>9</v>
      </c>
      <c r="AN33" s="83" t="s">
        <v>238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78">
        <v>0</v>
      </c>
      <c r="AV33" s="79" t="s">
        <v>34</v>
      </c>
      <c r="AW33" s="78">
        <v>0</v>
      </c>
      <c r="AX33" s="79" t="s">
        <v>34</v>
      </c>
      <c r="AY33" s="86">
        <v>9</v>
      </c>
      <c r="AZ33" s="85" t="s">
        <v>238</v>
      </c>
      <c r="BA33" s="86">
        <v>9</v>
      </c>
      <c r="BB33" s="83" t="s">
        <v>238</v>
      </c>
      <c r="BC33" s="80">
        <v>9</v>
      </c>
      <c r="BD33" s="81" t="s">
        <v>238</v>
      </c>
      <c r="BE33" s="82">
        <v>9</v>
      </c>
      <c r="BF33" s="83" t="s">
        <v>238</v>
      </c>
      <c r="BG33" s="82">
        <v>9</v>
      </c>
      <c r="BH33" s="83" t="s">
        <v>238</v>
      </c>
      <c r="BI33" s="78">
        <v>0</v>
      </c>
      <c r="BJ33" s="79" t="s">
        <v>34</v>
      </c>
      <c r="BK33" s="78">
        <v>0</v>
      </c>
      <c r="BL33" s="79" t="s">
        <v>34</v>
      </c>
      <c r="BM33" s="145">
        <v>9</v>
      </c>
      <c r="BN33" s="133" t="s">
        <v>238</v>
      </c>
      <c r="BO33" s="86">
        <v>9</v>
      </c>
      <c r="BP33" s="83" t="s">
        <v>238</v>
      </c>
      <c r="BQ33" s="82">
        <v>9</v>
      </c>
      <c r="BR33" s="83" t="s">
        <v>238</v>
      </c>
      <c r="BS33" s="70">
        <f t="shared" si="12"/>
        <v>20</v>
      </c>
      <c r="BT33" s="71">
        <f t="shared" ca="1" si="13"/>
        <v>189</v>
      </c>
      <c r="BU33" s="71">
        <f t="shared" si="14"/>
        <v>10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1">
        <f t="shared" si="20"/>
        <v>0</v>
      </c>
      <c r="CB33" s="71">
        <f t="shared" si="21"/>
        <v>1</v>
      </c>
      <c r="CC33" s="72">
        <f t="shared" si="22"/>
        <v>29</v>
      </c>
    </row>
    <row r="34" spans="1:81" ht="15" customHeight="1" x14ac:dyDescent="0.25">
      <c r="A34" s="276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158"/>
      <c r="J34" s="159"/>
      <c r="K34" s="158"/>
      <c r="L34" s="159"/>
      <c r="M34" s="170"/>
      <c r="N34" s="171"/>
      <c r="O34" s="160"/>
      <c r="P34" s="161"/>
      <c r="Q34" s="160"/>
      <c r="R34" s="161"/>
      <c r="S34" s="160"/>
      <c r="T34" s="161"/>
      <c r="U34" s="160"/>
      <c r="V34" s="161"/>
      <c r="W34" s="82">
        <v>9</v>
      </c>
      <c r="X34" s="83" t="s">
        <v>238</v>
      </c>
      <c r="Y34" s="84">
        <v>9</v>
      </c>
      <c r="Z34" s="85" t="s">
        <v>238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78">
        <v>0</v>
      </c>
      <c r="AH34" s="79" t="s">
        <v>34</v>
      </c>
      <c r="AI34" s="78">
        <v>0</v>
      </c>
      <c r="AJ34" s="79" t="s">
        <v>34</v>
      </c>
      <c r="AK34" s="84">
        <v>9</v>
      </c>
      <c r="AL34" s="83" t="s">
        <v>238</v>
      </c>
      <c r="AM34" s="80">
        <v>9</v>
      </c>
      <c r="AN34" s="83" t="s">
        <v>238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78">
        <v>0</v>
      </c>
      <c r="AV34" s="79" t="s">
        <v>34</v>
      </c>
      <c r="AW34" s="78">
        <v>0</v>
      </c>
      <c r="AX34" s="79" t="s">
        <v>34</v>
      </c>
      <c r="AY34" s="86">
        <v>9</v>
      </c>
      <c r="AZ34" s="85" t="s">
        <v>238</v>
      </c>
      <c r="BA34" s="86">
        <v>9</v>
      </c>
      <c r="BB34" s="83" t="s">
        <v>238</v>
      </c>
      <c r="BC34" s="80">
        <v>9</v>
      </c>
      <c r="BD34" s="81" t="s">
        <v>238</v>
      </c>
      <c r="BE34" s="82">
        <v>9</v>
      </c>
      <c r="BF34" s="83" t="s">
        <v>238</v>
      </c>
      <c r="BG34" s="82">
        <v>9</v>
      </c>
      <c r="BH34" s="83" t="s">
        <v>238</v>
      </c>
      <c r="BI34" s="78">
        <v>0</v>
      </c>
      <c r="BJ34" s="79" t="s">
        <v>34</v>
      </c>
      <c r="BK34" s="78">
        <v>0</v>
      </c>
      <c r="BL34" s="79" t="s">
        <v>34</v>
      </c>
      <c r="BM34" s="145">
        <v>9</v>
      </c>
      <c r="BN34" s="133" t="s">
        <v>238</v>
      </c>
      <c r="BO34" s="86">
        <v>9</v>
      </c>
      <c r="BP34" s="83" t="s">
        <v>238</v>
      </c>
      <c r="BQ34" s="82">
        <v>9</v>
      </c>
      <c r="BR34" s="83" t="s">
        <v>238</v>
      </c>
      <c r="BS34" s="70">
        <f t="shared" si="12"/>
        <v>17</v>
      </c>
      <c r="BT34" s="71">
        <f t="shared" ca="1" si="13"/>
        <v>162</v>
      </c>
      <c r="BU34" s="71">
        <f>COUNTIF(I34:BP34,"De")+COUNTIF(I34:BL34,"Pc")+COUNTIF(I34:BL34,"Ad")+COUNTIF(I34:BL34,"Fa")</f>
        <v>6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0</v>
      </c>
      <c r="CA34" s="71">
        <f t="shared" si="20"/>
        <v>0</v>
      </c>
      <c r="CB34" s="71">
        <f t="shared" si="21"/>
        <v>0</v>
      </c>
      <c r="CC34" s="72">
        <f t="shared" si="22"/>
        <v>23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198">
        <v>0</v>
      </c>
      <c r="J35" s="199" t="s">
        <v>34</v>
      </c>
      <c r="K35" s="84">
        <v>9</v>
      </c>
      <c r="L35" s="85" t="s">
        <v>238</v>
      </c>
      <c r="M35" s="80">
        <v>9</v>
      </c>
      <c r="N35" s="81" t="s">
        <v>238</v>
      </c>
      <c r="O35" s="82">
        <v>9</v>
      </c>
      <c r="P35" s="83" t="s">
        <v>238</v>
      </c>
      <c r="Q35" s="82">
        <v>9</v>
      </c>
      <c r="R35" s="83" t="s">
        <v>238</v>
      </c>
      <c r="S35" s="78">
        <v>0</v>
      </c>
      <c r="T35" s="79" t="s">
        <v>34</v>
      </c>
      <c r="U35" s="78">
        <v>0</v>
      </c>
      <c r="V35" s="79" t="s">
        <v>34</v>
      </c>
      <c r="W35" s="82">
        <v>9</v>
      </c>
      <c r="X35" s="83" t="s">
        <v>238</v>
      </c>
      <c r="Y35" s="84">
        <v>9</v>
      </c>
      <c r="Z35" s="85" t="s">
        <v>238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78">
        <v>0</v>
      </c>
      <c r="AH35" s="79" t="s">
        <v>34</v>
      </c>
      <c r="AI35" s="78">
        <v>0</v>
      </c>
      <c r="AJ35" s="79" t="s">
        <v>34</v>
      </c>
      <c r="AK35" s="84">
        <v>9</v>
      </c>
      <c r="AL35" s="83" t="s">
        <v>238</v>
      </c>
      <c r="AM35" s="80">
        <v>9</v>
      </c>
      <c r="AN35" s="83" t="s">
        <v>238</v>
      </c>
      <c r="AO35" s="80">
        <v>9</v>
      </c>
      <c r="AP35" s="81" t="s">
        <v>238</v>
      </c>
      <c r="AQ35" s="82">
        <v>9</v>
      </c>
      <c r="AR35" s="83" t="s">
        <v>238</v>
      </c>
      <c r="AS35" s="80">
        <v>9</v>
      </c>
      <c r="AT35" s="81" t="s">
        <v>238</v>
      </c>
      <c r="AU35" s="78">
        <v>0</v>
      </c>
      <c r="AV35" s="79" t="s">
        <v>34</v>
      </c>
      <c r="AW35" s="78">
        <v>0</v>
      </c>
      <c r="AX35" s="79" t="s">
        <v>34</v>
      </c>
      <c r="AY35" s="86">
        <v>9</v>
      </c>
      <c r="AZ35" s="85" t="s">
        <v>238</v>
      </c>
      <c r="BA35" s="86">
        <v>9</v>
      </c>
      <c r="BB35" s="83" t="s">
        <v>238</v>
      </c>
      <c r="BC35" s="80">
        <v>9</v>
      </c>
      <c r="BD35" s="81" t="s">
        <v>238</v>
      </c>
      <c r="BE35" s="82">
        <v>9</v>
      </c>
      <c r="BF35" s="83" t="s">
        <v>238</v>
      </c>
      <c r="BG35" s="82">
        <v>9</v>
      </c>
      <c r="BH35" s="83" t="s">
        <v>238</v>
      </c>
      <c r="BI35" s="78">
        <v>0</v>
      </c>
      <c r="BJ35" s="79" t="s">
        <v>34</v>
      </c>
      <c r="BK35" s="78">
        <v>0</v>
      </c>
      <c r="BL35" s="79" t="s">
        <v>34</v>
      </c>
      <c r="BM35" s="145">
        <v>9</v>
      </c>
      <c r="BN35" s="133" t="s">
        <v>238</v>
      </c>
      <c r="BO35" s="86">
        <v>9</v>
      </c>
      <c r="BP35" s="83" t="s">
        <v>238</v>
      </c>
      <c r="BQ35" s="82">
        <v>9</v>
      </c>
      <c r="BR35" s="83" t="s">
        <v>238</v>
      </c>
      <c r="BS35" s="70">
        <f t="shared" si="12"/>
        <v>21</v>
      </c>
      <c r="BT35" s="71">
        <f t="shared" ca="1" si="13"/>
        <v>198</v>
      </c>
      <c r="BU35" s="71">
        <f t="shared" si="14"/>
        <v>9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0</v>
      </c>
      <c r="CA35" s="71">
        <f t="shared" si="20"/>
        <v>0</v>
      </c>
      <c r="CB35" s="71">
        <f t="shared" si="21"/>
        <v>0</v>
      </c>
      <c r="CC35" s="72">
        <f t="shared" si="22"/>
        <v>30</v>
      </c>
    </row>
    <row r="36" spans="1:81" ht="15" customHeight="1" x14ac:dyDescent="0.25">
      <c r="A36" s="276"/>
      <c r="B36" s="73" t="s">
        <v>277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198">
        <v>0</v>
      </c>
      <c r="J36" s="199" t="s">
        <v>34</v>
      </c>
      <c r="K36" s="84">
        <v>9</v>
      </c>
      <c r="L36" s="85" t="s">
        <v>238</v>
      </c>
      <c r="M36" s="80">
        <v>9</v>
      </c>
      <c r="N36" s="81" t="s">
        <v>238</v>
      </c>
      <c r="O36" s="82">
        <v>9</v>
      </c>
      <c r="P36" s="83" t="s">
        <v>238</v>
      </c>
      <c r="Q36" s="82">
        <v>9</v>
      </c>
      <c r="R36" s="83" t="s">
        <v>238</v>
      </c>
      <c r="S36" s="78">
        <v>0</v>
      </c>
      <c r="T36" s="79" t="s">
        <v>34</v>
      </c>
      <c r="U36" s="78">
        <v>0</v>
      </c>
      <c r="V36" s="79" t="s">
        <v>34</v>
      </c>
      <c r="W36" s="82">
        <v>9</v>
      </c>
      <c r="X36" s="83" t="s">
        <v>238</v>
      </c>
      <c r="Y36" s="84">
        <v>9</v>
      </c>
      <c r="Z36" s="85" t="s">
        <v>238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78">
        <v>0</v>
      </c>
      <c r="AH36" s="79" t="s">
        <v>34</v>
      </c>
      <c r="AI36" s="78">
        <v>0</v>
      </c>
      <c r="AJ36" s="79" t="s">
        <v>34</v>
      </c>
      <c r="AK36" s="84">
        <v>0</v>
      </c>
      <c r="AL36" s="133" t="s">
        <v>253</v>
      </c>
      <c r="AM36" s="80">
        <v>9</v>
      </c>
      <c r="AN36" s="83" t="s">
        <v>238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78">
        <v>0</v>
      </c>
      <c r="AV36" s="79" t="s">
        <v>34</v>
      </c>
      <c r="AW36" s="78">
        <v>0</v>
      </c>
      <c r="AX36" s="79" t="s">
        <v>34</v>
      </c>
      <c r="AY36" s="86">
        <v>9</v>
      </c>
      <c r="AZ36" s="85" t="s">
        <v>238</v>
      </c>
      <c r="BA36" s="86">
        <v>9</v>
      </c>
      <c r="BB36" s="83" t="s">
        <v>238</v>
      </c>
      <c r="BC36" s="80">
        <v>9</v>
      </c>
      <c r="BD36" s="81" t="s">
        <v>238</v>
      </c>
      <c r="BE36" s="82">
        <v>9</v>
      </c>
      <c r="BF36" s="83" t="s">
        <v>238</v>
      </c>
      <c r="BG36" s="82">
        <v>9</v>
      </c>
      <c r="BH36" s="83" t="s">
        <v>238</v>
      </c>
      <c r="BI36" s="78">
        <v>0</v>
      </c>
      <c r="BJ36" s="79" t="s">
        <v>34</v>
      </c>
      <c r="BK36" s="78">
        <v>0</v>
      </c>
      <c r="BL36" s="79" t="s">
        <v>34</v>
      </c>
      <c r="BM36" s="145">
        <v>9</v>
      </c>
      <c r="BN36" s="133" t="s">
        <v>238</v>
      </c>
      <c r="BO36" s="86">
        <v>9</v>
      </c>
      <c r="BP36" s="83" t="s">
        <v>238</v>
      </c>
      <c r="BQ36" s="82">
        <v>9</v>
      </c>
      <c r="BR36" s="83" t="s">
        <v>238</v>
      </c>
      <c r="BS36" s="70">
        <f t="shared" si="12"/>
        <v>20</v>
      </c>
      <c r="BT36" s="71">
        <f t="shared" ca="1" si="13"/>
        <v>189</v>
      </c>
      <c r="BU36" s="71">
        <f t="shared" si="14"/>
        <v>10</v>
      </c>
      <c r="BV36" s="71">
        <f t="shared" si="15"/>
        <v>0</v>
      </c>
      <c r="BW36" s="71">
        <f t="shared" si="16"/>
        <v>1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1">
        <f t="shared" si="20"/>
        <v>0</v>
      </c>
      <c r="CB36" s="71">
        <f t="shared" si="21"/>
        <v>0</v>
      </c>
      <c r="CC36" s="72">
        <f t="shared" si="22"/>
        <v>30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198">
        <v>0</v>
      </c>
      <c r="J37" s="199" t="s">
        <v>34</v>
      </c>
      <c r="K37" s="84">
        <v>9</v>
      </c>
      <c r="L37" s="85" t="s">
        <v>238</v>
      </c>
      <c r="M37" s="80">
        <v>9</v>
      </c>
      <c r="N37" s="81" t="s">
        <v>238</v>
      </c>
      <c r="O37" s="82">
        <v>9</v>
      </c>
      <c r="P37" s="83" t="s">
        <v>238</v>
      </c>
      <c r="Q37" s="82">
        <v>9</v>
      </c>
      <c r="R37" s="83" t="s">
        <v>238</v>
      </c>
      <c r="S37" s="78">
        <v>0</v>
      </c>
      <c r="T37" s="79" t="s">
        <v>34</v>
      </c>
      <c r="U37" s="78">
        <v>0</v>
      </c>
      <c r="V37" s="79" t="s">
        <v>34</v>
      </c>
      <c r="W37" s="82">
        <v>9</v>
      </c>
      <c r="X37" s="83" t="s">
        <v>238</v>
      </c>
      <c r="Y37" s="84">
        <v>9</v>
      </c>
      <c r="Z37" s="85" t="s">
        <v>238</v>
      </c>
      <c r="AA37" s="80">
        <v>9</v>
      </c>
      <c r="AB37" s="81" t="s">
        <v>238</v>
      </c>
      <c r="AC37" s="82">
        <v>9</v>
      </c>
      <c r="AD37" s="83" t="s">
        <v>238</v>
      </c>
      <c r="AE37" s="82">
        <v>9</v>
      </c>
      <c r="AF37" s="83" t="s">
        <v>238</v>
      </c>
      <c r="AG37" s="78">
        <v>0</v>
      </c>
      <c r="AH37" s="79" t="s">
        <v>34</v>
      </c>
      <c r="AI37" s="78">
        <v>0</v>
      </c>
      <c r="AJ37" s="79" t="s">
        <v>34</v>
      </c>
      <c r="AK37" s="84">
        <v>9</v>
      </c>
      <c r="AL37" s="83" t="s">
        <v>238</v>
      </c>
      <c r="AM37" s="80">
        <v>9</v>
      </c>
      <c r="AN37" s="83" t="s">
        <v>238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78">
        <v>0</v>
      </c>
      <c r="AV37" s="79" t="s">
        <v>34</v>
      </c>
      <c r="AW37" s="78">
        <v>0</v>
      </c>
      <c r="AX37" s="79" t="s">
        <v>34</v>
      </c>
      <c r="AY37" s="86">
        <v>0</v>
      </c>
      <c r="AZ37" s="85" t="s">
        <v>251</v>
      </c>
      <c r="BA37" s="86">
        <v>9</v>
      </c>
      <c r="BB37" s="83" t="s">
        <v>238</v>
      </c>
      <c r="BC37" s="80">
        <v>9</v>
      </c>
      <c r="BD37" s="81" t="s">
        <v>238</v>
      </c>
      <c r="BE37" s="82">
        <v>9</v>
      </c>
      <c r="BF37" s="83" t="s">
        <v>238</v>
      </c>
      <c r="BG37" s="82">
        <v>9</v>
      </c>
      <c r="BH37" s="83" t="s">
        <v>238</v>
      </c>
      <c r="BI37" s="78">
        <v>0</v>
      </c>
      <c r="BJ37" s="79" t="s">
        <v>34</v>
      </c>
      <c r="BK37" s="78">
        <v>0</v>
      </c>
      <c r="BL37" s="79" t="s">
        <v>34</v>
      </c>
      <c r="BM37" s="145">
        <v>9</v>
      </c>
      <c r="BN37" s="133" t="s">
        <v>238</v>
      </c>
      <c r="BO37" s="86">
        <v>9</v>
      </c>
      <c r="BP37" s="83" t="s">
        <v>238</v>
      </c>
      <c r="BQ37" s="82">
        <v>9</v>
      </c>
      <c r="BR37" s="83" t="s">
        <v>238</v>
      </c>
      <c r="BS37" s="70">
        <f t="shared" si="12"/>
        <v>20</v>
      </c>
      <c r="BT37" s="71">
        <f t="shared" ca="1" si="13"/>
        <v>189</v>
      </c>
      <c r="BU37" s="71">
        <f t="shared" si="14"/>
        <v>10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0</v>
      </c>
      <c r="CA37" s="71">
        <f t="shared" si="20"/>
        <v>0</v>
      </c>
      <c r="CB37" s="71">
        <f t="shared" si="21"/>
        <v>1</v>
      </c>
      <c r="CC37" s="72">
        <f t="shared" si="22"/>
        <v>29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198">
        <v>0</v>
      </c>
      <c r="J38" s="199" t="s">
        <v>34</v>
      </c>
      <c r="K38" s="84">
        <v>9</v>
      </c>
      <c r="L38" s="85" t="s">
        <v>238</v>
      </c>
      <c r="M38" s="80">
        <v>9</v>
      </c>
      <c r="N38" s="81" t="s">
        <v>238</v>
      </c>
      <c r="O38" s="82">
        <v>9</v>
      </c>
      <c r="P38" s="83" t="s">
        <v>238</v>
      </c>
      <c r="Q38" s="82">
        <v>9</v>
      </c>
      <c r="R38" s="83" t="s">
        <v>238</v>
      </c>
      <c r="S38" s="78">
        <v>0</v>
      </c>
      <c r="T38" s="79" t="s">
        <v>34</v>
      </c>
      <c r="U38" s="78">
        <v>0</v>
      </c>
      <c r="V38" s="79" t="s">
        <v>34</v>
      </c>
      <c r="W38" s="82">
        <v>9</v>
      </c>
      <c r="X38" s="83" t="s">
        <v>238</v>
      </c>
      <c r="Y38" s="84">
        <v>9</v>
      </c>
      <c r="Z38" s="85" t="s">
        <v>238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78">
        <v>0</v>
      </c>
      <c r="AH38" s="79" t="s">
        <v>34</v>
      </c>
      <c r="AI38" s="78">
        <v>0</v>
      </c>
      <c r="AJ38" s="79" t="s">
        <v>34</v>
      </c>
      <c r="AK38" s="82">
        <v>0</v>
      </c>
      <c r="AL38" s="83" t="s">
        <v>251</v>
      </c>
      <c r="AM38" s="80">
        <v>9</v>
      </c>
      <c r="AN38" s="83" t="s">
        <v>238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78">
        <v>0</v>
      </c>
      <c r="AV38" s="79" t="s">
        <v>34</v>
      </c>
      <c r="AW38" s="78">
        <v>0</v>
      </c>
      <c r="AX38" s="79" t="s">
        <v>34</v>
      </c>
      <c r="AY38" s="86">
        <v>9</v>
      </c>
      <c r="AZ38" s="85" t="s">
        <v>238</v>
      </c>
      <c r="BA38" s="86">
        <v>9</v>
      </c>
      <c r="BB38" s="83" t="s">
        <v>238</v>
      </c>
      <c r="BC38" s="80">
        <v>9</v>
      </c>
      <c r="BD38" s="81" t="s">
        <v>238</v>
      </c>
      <c r="BE38" s="82">
        <v>9</v>
      </c>
      <c r="BF38" s="83" t="s">
        <v>238</v>
      </c>
      <c r="BG38" s="82">
        <v>9</v>
      </c>
      <c r="BH38" s="83" t="s">
        <v>238</v>
      </c>
      <c r="BI38" s="78">
        <v>0</v>
      </c>
      <c r="BJ38" s="79" t="s">
        <v>34</v>
      </c>
      <c r="BK38" s="78">
        <v>0</v>
      </c>
      <c r="BL38" s="79" t="s">
        <v>34</v>
      </c>
      <c r="BM38" s="145">
        <v>9</v>
      </c>
      <c r="BN38" s="133" t="s">
        <v>238</v>
      </c>
      <c r="BO38" s="86">
        <v>9</v>
      </c>
      <c r="BP38" s="83" t="s">
        <v>238</v>
      </c>
      <c r="BQ38" s="82">
        <v>9</v>
      </c>
      <c r="BR38" s="83" t="s">
        <v>238</v>
      </c>
      <c r="BS38" s="70">
        <f t="shared" si="12"/>
        <v>20</v>
      </c>
      <c r="BT38" s="71">
        <f t="shared" ca="1" si="13"/>
        <v>189</v>
      </c>
      <c r="BU38" s="71">
        <f t="shared" si="14"/>
        <v>10</v>
      </c>
      <c r="BV38" s="71">
        <f t="shared" si="15"/>
        <v>0</v>
      </c>
      <c r="BW38" s="71">
        <f t="shared" si="16"/>
        <v>0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1">
        <f t="shared" si="20"/>
        <v>0</v>
      </c>
      <c r="CB38" s="71">
        <f t="shared" si="21"/>
        <v>1</v>
      </c>
      <c r="CC38" s="72">
        <f t="shared" si="22"/>
        <v>29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198">
        <v>0</v>
      </c>
      <c r="J39" s="199" t="s">
        <v>34</v>
      </c>
      <c r="K39" s="84">
        <v>9</v>
      </c>
      <c r="L39" s="85" t="s">
        <v>238</v>
      </c>
      <c r="M39" s="80">
        <v>9</v>
      </c>
      <c r="N39" s="81" t="s">
        <v>238</v>
      </c>
      <c r="O39" s="82">
        <v>9</v>
      </c>
      <c r="P39" s="83" t="s">
        <v>238</v>
      </c>
      <c r="Q39" s="82">
        <v>9</v>
      </c>
      <c r="R39" s="83" t="s">
        <v>238</v>
      </c>
      <c r="S39" s="78">
        <v>0</v>
      </c>
      <c r="T39" s="79" t="s">
        <v>34</v>
      </c>
      <c r="U39" s="78">
        <v>0</v>
      </c>
      <c r="V39" s="79" t="s">
        <v>34</v>
      </c>
      <c r="W39" s="82">
        <v>9</v>
      </c>
      <c r="X39" s="83" t="s">
        <v>238</v>
      </c>
      <c r="Y39" s="84">
        <v>9</v>
      </c>
      <c r="Z39" s="85" t="s">
        <v>238</v>
      </c>
      <c r="AA39" s="80">
        <v>9</v>
      </c>
      <c r="AB39" s="81" t="s">
        <v>238</v>
      </c>
      <c r="AC39" s="82">
        <v>9</v>
      </c>
      <c r="AD39" s="83" t="s">
        <v>238</v>
      </c>
      <c r="AE39" s="82">
        <v>9</v>
      </c>
      <c r="AF39" s="83" t="s">
        <v>238</v>
      </c>
      <c r="AG39" s="78">
        <v>0</v>
      </c>
      <c r="AH39" s="79" t="s">
        <v>34</v>
      </c>
      <c r="AI39" s="78">
        <v>0</v>
      </c>
      <c r="AJ39" s="79" t="s">
        <v>34</v>
      </c>
      <c r="AK39" s="84">
        <v>0</v>
      </c>
      <c r="AL39" s="85" t="s">
        <v>237</v>
      </c>
      <c r="AM39" s="80">
        <v>0</v>
      </c>
      <c r="AN39" s="83" t="s">
        <v>237</v>
      </c>
      <c r="AO39" s="80">
        <v>0</v>
      </c>
      <c r="AP39" s="81" t="s">
        <v>237</v>
      </c>
      <c r="AQ39" s="82">
        <v>0</v>
      </c>
      <c r="AR39" s="83" t="s">
        <v>237</v>
      </c>
      <c r="AS39" s="80">
        <v>0</v>
      </c>
      <c r="AT39" s="81" t="s">
        <v>237</v>
      </c>
      <c r="AU39" s="78">
        <v>0</v>
      </c>
      <c r="AV39" s="79" t="s">
        <v>237</v>
      </c>
      <c r="AW39" s="78">
        <v>0</v>
      </c>
      <c r="AX39" s="79" t="s">
        <v>237</v>
      </c>
      <c r="AY39" s="86">
        <v>0</v>
      </c>
      <c r="AZ39" s="85" t="s">
        <v>237</v>
      </c>
      <c r="BA39" s="86">
        <v>0</v>
      </c>
      <c r="BB39" s="85" t="s">
        <v>237</v>
      </c>
      <c r="BC39" s="80">
        <v>0</v>
      </c>
      <c r="BD39" s="85" t="s">
        <v>237</v>
      </c>
      <c r="BE39" s="82">
        <v>0</v>
      </c>
      <c r="BF39" s="85" t="s">
        <v>237</v>
      </c>
      <c r="BG39" s="82">
        <v>0</v>
      </c>
      <c r="BH39" s="85" t="s">
        <v>237</v>
      </c>
      <c r="BI39" s="78">
        <v>0</v>
      </c>
      <c r="BJ39" s="79" t="s">
        <v>237</v>
      </c>
      <c r="BK39" s="78">
        <v>0</v>
      </c>
      <c r="BL39" s="79" t="s">
        <v>237</v>
      </c>
      <c r="BM39" s="145">
        <v>0</v>
      </c>
      <c r="BN39" s="85" t="s">
        <v>237</v>
      </c>
      <c r="BO39" s="86">
        <v>9</v>
      </c>
      <c r="BP39" s="83" t="s">
        <v>238</v>
      </c>
      <c r="BQ39" s="82">
        <v>9</v>
      </c>
      <c r="BR39" s="83" t="s">
        <v>238</v>
      </c>
      <c r="BS39" s="70">
        <f t="shared" si="12"/>
        <v>10</v>
      </c>
      <c r="BT39" s="71">
        <f t="shared" ca="1" si="13"/>
        <v>99</v>
      </c>
      <c r="BU39" s="71">
        <f t="shared" si="14"/>
        <v>5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15</v>
      </c>
      <c r="BZ39" s="71">
        <f t="shared" si="19"/>
        <v>0</v>
      </c>
      <c r="CA39" s="71">
        <f t="shared" si="20"/>
        <v>0</v>
      </c>
      <c r="CB39" s="71">
        <f t="shared" si="21"/>
        <v>0</v>
      </c>
      <c r="CC39" s="72">
        <f t="shared" si="22"/>
        <v>15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214">
        <v>0</v>
      </c>
      <c r="J40" s="215" t="s">
        <v>237</v>
      </c>
      <c r="K40" s="82">
        <v>0</v>
      </c>
      <c r="L40" s="83" t="s">
        <v>237</v>
      </c>
      <c r="M40" s="82">
        <v>0</v>
      </c>
      <c r="N40" s="83" t="s">
        <v>237</v>
      </c>
      <c r="O40" s="84">
        <v>0</v>
      </c>
      <c r="P40" s="85" t="s">
        <v>237</v>
      </c>
      <c r="Q40" s="84">
        <v>0</v>
      </c>
      <c r="R40" s="85" t="s">
        <v>237</v>
      </c>
      <c r="S40" s="78">
        <v>0</v>
      </c>
      <c r="T40" s="79" t="s">
        <v>237</v>
      </c>
      <c r="U40" s="78">
        <v>0</v>
      </c>
      <c r="V40" s="79" t="s">
        <v>237</v>
      </c>
      <c r="W40" s="82">
        <v>0</v>
      </c>
      <c r="X40" s="79" t="s">
        <v>237</v>
      </c>
      <c r="Y40" s="82">
        <v>0</v>
      </c>
      <c r="Z40" s="83" t="s">
        <v>237</v>
      </c>
      <c r="AA40" s="84">
        <v>0</v>
      </c>
      <c r="AB40" s="85" t="s">
        <v>237</v>
      </c>
      <c r="AC40" s="84">
        <v>0</v>
      </c>
      <c r="AD40" s="85" t="s">
        <v>237</v>
      </c>
      <c r="AE40" s="84">
        <v>0</v>
      </c>
      <c r="AF40" s="85" t="s">
        <v>237</v>
      </c>
      <c r="AG40" s="78">
        <v>0</v>
      </c>
      <c r="AH40" s="79" t="s">
        <v>237</v>
      </c>
      <c r="AI40" s="78">
        <v>0</v>
      </c>
      <c r="AJ40" s="79" t="s">
        <v>237</v>
      </c>
      <c r="AK40" s="84">
        <v>0</v>
      </c>
      <c r="AL40" s="85" t="s">
        <v>237</v>
      </c>
      <c r="AM40" s="80">
        <v>0</v>
      </c>
      <c r="AN40" s="83" t="s">
        <v>237</v>
      </c>
      <c r="AO40" s="80">
        <v>0</v>
      </c>
      <c r="AP40" s="81" t="s">
        <v>237</v>
      </c>
      <c r="AQ40" s="82">
        <v>0</v>
      </c>
      <c r="AR40" s="83" t="s">
        <v>237</v>
      </c>
      <c r="AS40" s="80">
        <v>0</v>
      </c>
      <c r="AT40" s="81" t="s">
        <v>237</v>
      </c>
      <c r="AU40" s="78">
        <v>0</v>
      </c>
      <c r="AV40" s="79" t="s">
        <v>237</v>
      </c>
      <c r="AW40" s="78">
        <v>0</v>
      </c>
      <c r="AX40" s="79" t="s">
        <v>237</v>
      </c>
      <c r="AY40" s="86">
        <v>0</v>
      </c>
      <c r="AZ40" s="85" t="s">
        <v>237</v>
      </c>
      <c r="BA40" s="86">
        <v>0</v>
      </c>
      <c r="BB40" s="85" t="s">
        <v>237</v>
      </c>
      <c r="BC40" s="80">
        <v>0</v>
      </c>
      <c r="BD40" s="85" t="s">
        <v>237</v>
      </c>
      <c r="BE40" s="82">
        <v>0</v>
      </c>
      <c r="BF40" s="85" t="s">
        <v>237</v>
      </c>
      <c r="BG40" s="82">
        <v>0</v>
      </c>
      <c r="BH40" s="85" t="s">
        <v>237</v>
      </c>
      <c r="BI40" s="78">
        <v>0</v>
      </c>
      <c r="BJ40" s="79" t="s">
        <v>237</v>
      </c>
      <c r="BK40" s="78">
        <v>0</v>
      </c>
      <c r="BL40" s="79" t="s">
        <v>237</v>
      </c>
      <c r="BM40" s="145">
        <v>0</v>
      </c>
      <c r="BN40" s="85" t="s">
        <v>237</v>
      </c>
      <c r="BO40" s="86">
        <v>0</v>
      </c>
      <c r="BP40" s="85" t="s">
        <v>237</v>
      </c>
      <c r="BQ40" s="82">
        <v>0</v>
      </c>
      <c r="BR40" s="85" t="s">
        <v>237</v>
      </c>
      <c r="BS40" s="70">
        <f t="shared" si="12"/>
        <v>0</v>
      </c>
      <c r="BT40" s="71">
        <f t="shared" ca="1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30</v>
      </c>
      <c r="BZ40" s="71">
        <f t="shared" si="19"/>
        <v>0</v>
      </c>
      <c r="CA40" s="71">
        <f t="shared" si="20"/>
        <v>0</v>
      </c>
      <c r="CB40" s="71">
        <f t="shared" si="21"/>
        <v>0</v>
      </c>
      <c r="CC40" s="72">
        <f t="shared" si="22"/>
        <v>0</v>
      </c>
    </row>
    <row r="41" spans="1:81" ht="15" customHeight="1" x14ac:dyDescent="0.25">
      <c r="A41" s="276"/>
      <c r="B41" s="219">
        <v>34</v>
      </c>
      <c r="C41" s="74" t="s">
        <v>163</v>
      </c>
      <c r="D41" s="75" t="s">
        <v>164</v>
      </c>
      <c r="E41" s="75" t="s">
        <v>165</v>
      </c>
      <c r="F41" s="76" t="s">
        <v>166</v>
      </c>
      <c r="G41" s="57" t="s">
        <v>94</v>
      </c>
      <c r="H41" s="77" t="s">
        <v>33</v>
      </c>
      <c r="I41" s="198">
        <v>0</v>
      </c>
      <c r="J41" s="199" t="s">
        <v>34</v>
      </c>
      <c r="K41" s="84">
        <v>9</v>
      </c>
      <c r="L41" s="85" t="s">
        <v>238</v>
      </c>
      <c r="M41" s="82">
        <v>0</v>
      </c>
      <c r="N41" s="83" t="s">
        <v>237</v>
      </c>
      <c r="O41" s="84">
        <v>0</v>
      </c>
      <c r="P41" s="85" t="s">
        <v>237</v>
      </c>
      <c r="Q41" s="84">
        <v>0</v>
      </c>
      <c r="R41" s="85" t="s">
        <v>237</v>
      </c>
      <c r="S41" s="78">
        <v>0</v>
      </c>
      <c r="T41" s="79" t="s">
        <v>237</v>
      </c>
      <c r="U41" s="78">
        <v>0</v>
      </c>
      <c r="V41" s="79" t="s">
        <v>237</v>
      </c>
      <c r="W41" s="160"/>
      <c r="X41" s="161"/>
      <c r="Y41" s="158"/>
      <c r="Z41" s="159"/>
      <c r="AA41" s="170"/>
      <c r="AB41" s="171"/>
      <c r="AC41" s="160"/>
      <c r="AD41" s="161"/>
      <c r="AE41" s="160"/>
      <c r="AF41" s="161"/>
      <c r="AG41" s="160"/>
      <c r="AH41" s="161"/>
      <c r="AI41" s="160"/>
      <c r="AJ41" s="161"/>
      <c r="AK41" s="158"/>
      <c r="AL41" s="159"/>
      <c r="AM41" s="170"/>
      <c r="AN41" s="161"/>
      <c r="AO41" s="170"/>
      <c r="AP41" s="171"/>
      <c r="AQ41" s="160"/>
      <c r="AR41" s="161"/>
      <c r="AS41" s="170"/>
      <c r="AT41" s="171"/>
      <c r="AU41" s="160"/>
      <c r="AV41" s="161"/>
      <c r="AW41" s="160"/>
      <c r="AX41" s="161"/>
      <c r="AY41" s="162"/>
      <c r="AZ41" s="159"/>
      <c r="BA41" s="162"/>
      <c r="BB41" s="161"/>
      <c r="BC41" s="170"/>
      <c r="BD41" s="171"/>
      <c r="BE41" s="160"/>
      <c r="BF41" s="161"/>
      <c r="BG41" s="160"/>
      <c r="BH41" s="161"/>
      <c r="BI41" s="160"/>
      <c r="BJ41" s="161"/>
      <c r="BK41" s="160"/>
      <c r="BL41" s="161"/>
      <c r="BM41" s="227"/>
      <c r="BN41" s="173"/>
      <c r="BO41" s="162"/>
      <c r="BP41" s="161"/>
      <c r="BQ41" s="160"/>
      <c r="BR41" s="161"/>
      <c r="BS41" s="70">
        <f t="shared" si="12"/>
        <v>1</v>
      </c>
      <c r="BT41" s="71">
        <f t="shared" ca="1" si="13"/>
        <v>9</v>
      </c>
      <c r="BU41" s="71">
        <f t="shared" si="14"/>
        <v>1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5</v>
      </c>
      <c r="BZ41" s="71">
        <f t="shared" si="19"/>
        <v>0</v>
      </c>
      <c r="CA41" s="71">
        <f t="shared" si="20"/>
        <v>0</v>
      </c>
      <c r="CB41" s="71">
        <f t="shared" si="21"/>
        <v>0</v>
      </c>
      <c r="CC41" s="72">
        <f t="shared" si="22"/>
        <v>2</v>
      </c>
    </row>
    <row r="42" spans="1:81" x14ac:dyDescent="0.25">
      <c r="A42" s="276"/>
      <c r="B42" s="219">
        <v>36</v>
      </c>
      <c r="C42" s="75" t="s">
        <v>217</v>
      </c>
      <c r="D42" s="75" t="s">
        <v>218</v>
      </c>
      <c r="E42" s="75" t="s">
        <v>219</v>
      </c>
      <c r="F42" s="98" t="s">
        <v>220</v>
      </c>
      <c r="G42" s="94" t="s">
        <v>221</v>
      </c>
      <c r="H42" s="77" t="s">
        <v>33</v>
      </c>
      <c r="I42" s="198">
        <v>0</v>
      </c>
      <c r="J42" s="199" t="s">
        <v>34</v>
      </c>
      <c r="K42" s="84">
        <v>9</v>
      </c>
      <c r="L42" s="85" t="s">
        <v>238</v>
      </c>
      <c r="M42" s="80">
        <v>9</v>
      </c>
      <c r="N42" s="81" t="s">
        <v>238</v>
      </c>
      <c r="O42" s="82">
        <v>9</v>
      </c>
      <c r="P42" s="83" t="s">
        <v>238</v>
      </c>
      <c r="Q42" s="82">
        <v>9</v>
      </c>
      <c r="R42" s="83" t="s">
        <v>238</v>
      </c>
      <c r="S42" s="78">
        <v>0</v>
      </c>
      <c r="T42" s="79" t="s">
        <v>34</v>
      </c>
      <c r="U42" s="78">
        <v>0</v>
      </c>
      <c r="V42" s="79" t="s">
        <v>34</v>
      </c>
      <c r="W42" s="134">
        <v>9</v>
      </c>
      <c r="X42" s="105" t="s">
        <v>238</v>
      </c>
      <c r="Y42" s="84">
        <v>9</v>
      </c>
      <c r="Z42" s="85" t="s">
        <v>238</v>
      </c>
      <c r="AA42" s="80">
        <v>9</v>
      </c>
      <c r="AB42" s="83" t="s">
        <v>238</v>
      </c>
      <c r="AC42" s="80">
        <v>9</v>
      </c>
      <c r="AD42" s="81" t="s">
        <v>238</v>
      </c>
      <c r="AE42" s="82">
        <v>9</v>
      </c>
      <c r="AF42" s="83" t="s">
        <v>238</v>
      </c>
      <c r="AG42" s="78">
        <v>0</v>
      </c>
      <c r="AH42" s="79" t="s">
        <v>34</v>
      </c>
      <c r="AI42" s="78">
        <v>0</v>
      </c>
      <c r="AJ42" s="79" t="s">
        <v>34</v>
      </c>
      <c r="AK42" s="106">
        <v>9</v>
      </c>
      <c r="AL42" s="136" t="s">
        <v>238</v>
      </c>
      <c r="AM42" s="104">
        <v>9</v>
      </c>
      <c r="AN42" s="105" t="s">
        <v>238</v>
      </c>
      <c r="AO42" s="80">
        <v>9</v>
      </c>
      <c r="AP42" s="81" t="s">
        <v>238</v>
      </c>
      <c r="AQ42" s="134">
        <v>9</v>
      </c>
      <c r="AR42" s="105" t="s">
        <v>238</v>
      </c>
      <c r="AS42" s="104">
        <v>9</v>
      </c>
      <c r="AT42" s="183" t="s">
        <v>238</v>
      </c>
      <c r="AU42" s="78">
        <v>0</v>
      </c>
      <c r="AV42" s="79" t="s">
        <v>34</v>
      </c>
      <c r="AW42" s="78">
        <v>0</v>
      </c>
      <c r="AX42" s="79" t="s">
        <v>34</v>
      </c>
      <c r="AY42" s="86">
        <v>9</v>
      </c>
      <c r="AZ42" s="85" t="s">
        <v>238</v>
      </c>
      <c r="BA42" s="106">
        <v>9</v>
      </c>
      <c r="BB42" s="105" t="s">
        <v>238</v>
      </c>
      <c r="BC42" s="104">
        <v>9</v>
      </c>
      <c r="BD42" s="183" t="s">
        <v>238</v>
      </c>
      <c r="BE42" s="134">
        <v>9</v>
      </c>
      <c r="BF42" s="105" t="s">
        <v>238</v>
      </c>
      <c r="BG42" s="134">
        <v>9</v>
      </c>
      <c r="BH42" s="105" t="s">
        <v>238</v>
      </c>
      <c r="BI42" s="78">
        <v>0</v>
      </c>
      <c r="BJ42" s="79" t="s">
        <v>34</v>
      </c>
      <c r="BK42" s="78">
        <v>0</v>
      </c>
      <c r="BL42" s="79" t="s">
        <v>34</v>
      </c>
      <c r="BM42" s="146">
        <v>9</v>
      </c>
      <c r="BN42" s="138" t="s">
        <v>238</v>
      </c>
      <c r="BO42" s="106">
        <v>9</v>
      </c>
      <c r="BP42" s="105" t="s">
        <v>238</v>
      </c>
      <c r="BQ42" s="134">
        <v>9</v>
      </c>
      <c r="BR42" s="105" t="s">
        <v>238</v>
      </c>
      <c r="BS42" s="70">
        <f t="shared" si="12"/>
        <v>21</v>
      </c>
      <c r="BT42" s="71">
        <f t="shared" ca="1" si="13"/>
        <v>198</v>
      </c>
      <c r="BU42" s="71">
        <f t="shared" si="14"/>
        <v>9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1">
        <f t="shared" si="20"/>
        <v>0</v>
      </c>
      <c r="CB42" s="71">
        <f t="shared" si="21"/>
        <v>0</v>
      </c>
      <c r="CC42" s="72">
        <f t="shared" si="22"/>
        <v>30</v>
      </c>
    </row>
    <row r="43" spans="1:81" ht="15" customHeight="1" x14ac:dyDescent="0.25">
      <c r="A43" s="276"/>
      <c r="B43" s="73">
        <v>35</v>
      </c>
      <c r="C43" s="74" t="s">
        <v>77</v>
      </c>
      <c r="D43" s="75" t="s">
        <v>123</v>
      </c>
      <c r="E43" s="75" t="s">
        <v>167</v>
      </c>
      <c r="F43" s="76" t="s">
        <v>168</v>
      </c>
      <c r="G43" s="57" t="s">
        <v>169</v>
      </c>
      <c r="H43" s="77" t="s">
        <v>33</v>
      </c>
      <c r="I43" s="198">
        <v>0</v>
      </c>
      <c r="J43" s="199" t="s">
        <v>34</v>
      </c>
      <c r="K43" s="84">
        <v>9</v>
      </c>
      <c r="L43" s="85" t="s">
        <v>238</v>
      </c>
      <c r="M43" s="80">
        <v>9</v>
      </c>
      <c r="N43" s="81" t="s">
        <v>238</v>
      </c>
      <c r="O43" s="82">
        <v>9</v>
      </c>
      <c r="P43" s="83" t="s">
        <v>238</v>
      </c>
      <c r="Q43" s="82">
        <v>9</v>
      </c>
      <c r="R43" s="83" t="s">
        <v>238</v>
      </c>
      <c r="S43" s="78">
        <v>0</v>
      </c>
      <c r="T43" s="79" t="s">
        <v>34</v>
      </c>
      <c r="U43" s="78">
        <v>0</v>
      </c>
      <c r="V43" s="79" t="s">
        <v>34</v>
      </c>
      <c r="W43" s="82">
        <v>0</v>
      </c>
      <c r="X43" s="83" t="s">
        <v>253</v>
      </c>
      <c r="Y43" s="84">
        <v>9</v>
      </c>
      <c r="Z43" s="85" t="s">
        <v>238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78">
        <v>0</v>
      </c>
      <c r="AH43" s="79" t="s">
        <v>34</v>
      </c>
      <c r="AI43" s="78">
        <v>0</v>
      </c>
      <c r="AJ43" s="79" t="s">
        <v>34</v>
      </c>
      <c r="AK43" s="84">
        <v>9</v>
      </c>
      <c r="AL43" s="85" t="s">
        <v>238</v>
      </c>
      <c r="AM43" s="80">
        <v>9</v>
      </c>
      <c r="AN43" s="83" t="s">
        <v>238</v>
      </c>
      <c r="AO43" s="80">
        <v>9</v>
      </c>
      <c r="AP43" s="81" t="s">
        <v>238</v>
      </c>
      <c r="AQ43" s="82">
        <v>9</v>
      </c>
      <c r="AR43" s="83" t="s">
        <v>238</v>
      </c>
      <c r="AS43" s="80">
        <v>9</v>
      </c>
      <c r="AT43" s="81" t="s">
        <v>238</v>
      </c>
      <c r="AU43" s="78">
        <v>0</v>
      </c>
      <c r="AV43" s="79" t="s">
        <v>34</v>
      </c>
      <c r="AW43" s="78">
        <v>0</v>
      </c>
      <c r="AX43" s="79" t="s">
        <v>34</v>
      </c>
      <c r="AY43" s="86">
        <v>9</v>
      </c>
      <c r="AZ43" s="85" t="s">
        <v>238</v>
      </c>
      <c r="BA43" s="106">
        <v>9</v>
      </c>
      <c r="BB43" s="105" t="s">
        <v>238</v>
      </c>
      <c r="BC43" s="104">
        <v>9</v>
      </c>
      <c r="BD43" s="183" t="s">
        <v>238</v>
      </c>
      <c r="BE43" s="134">
        <v>9</v>
      </c>
      <c r="BF43" s="105" t="s">
        <v>238</v>
      </c>
      <c r="BG43" s="134">
        <v>9</v>
      </c>
      <c r="BH43" s="105" t="s">
        <v>238</v>
      </c>
      <c r="BI43" s="78">
        <v>0</v>
      </c>
      <c r="BJ43" s="79" t="s">
        <v>34</v>
      </c>
      <c r="BK43" s="78">
        <v>0</v>
      </c>
      <c r="BL43" s="79" t="s">
        <v>34</v>
      </c>
      <c r="BM43" s="248">
        <v>9</v>
      </c>
      <c r="BN43" s="85" t="s">
        <v>238</v>
      </c>
      <c r="BO43" s="106">
        <v>9</v>
      </c>
      <c r="BP43" s="105" t="s">
        <v>238</v>
      </c>
      <c r="BQ43" s="134">
        <v>9</v>
      </c>
      <c r="BR43" s="105" t="s">
        <v>238</v>
      </c>
      <c r="BS43" s="70">
        <f t="shared" si="12"/>
        <v>20</v>
      </c>
      <c r="BT43" s="71">
        <f t="shared" ca="1" si="13"/>
        <v>189</v>
      </c>
      <c r="BU43" s="71">
        <f t="shared" si="14"/>
        <v>10</v>
      </c>
      <c r="BV43" s="71">
        <f t="shared" si="15"/>
        <v>0</v>
      </c>
      <c r="BW43" s="71">
        <f t="shared" si="16"/>
        <v>1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1">
        <f t="shared" si="20"/>
        <v>0</v>
      </c>
      <c r="CB43" s="71">
        <f t="shared" si="21"/>
        <v>0</v>
      </c>
      <c r="CC43" s="72">
        <f t="shared" si="22"/>
        <v>30</v>
      </c>
    </row>
    <row r="44" spans="1:81" ht="15" customHeight="1" x14ac:dyDescent="0.25">
      <c r="A44" s="276"/>
      <c r="B44" s="73">
        <v>37</v>
      </c>
      <c r="C44" s="74" t="s">
        <v>170</v>
      </c>
      <c r="D44" s="75" t="s">
        <v>171</v>
      </c>
      <c r="E44" s="75" t="s">
        <v>122</v>
      </c>
      <c r="F44" s="76" t="s">
        <v>172</v>
      </c>
      <c r="G44" s="57" t="s">
        <v>94</v>
      </c>
      <c r="H44" s="77" t="s">
        <v>33</v>
      </c>
      <c r="I44" s="198">
        <v>0</v>
      </c>
      <c r="J44" s="199" t="s">
        <v>34</v>
      </c>
      <c r="K44" s="84">
        <v>9</v>
      </c>
      <c r="L44" s="85" t="s">
        <v>238</v>
      </c>
      <c r="M44" s="80">
        <v>9</v>
      </c>
      <c r="N44" s="81" t="s">
        <v>238</v>
      </c>
      <c r="O44" s="82">
        <v>9</v>
      </c>
      <c r="P44" s="83" t="s">
        <v>238</v>
      </c>
      <c r="Q44" s="82">
        <v>9</v>
      </c>
      <c r="R44" s="83" t="s">
        <v>238</v>
      </c>
      <c r="S44" s="78">
        <v>0</v>
      </c>
      <c r="T44" s="79" t="s">
        <v>34</v>
      </c>
      <c r="U44" s="78">
        <v>0</v>
      </c>
      <c r="V44" s="79" t="s">
        <v>34</v>
      </c>
      <c r="W44" s="82">
        <v>9</v>
      </c>
      <c r="X44" s="83" t="s">
        <v>238</v>
      </c>
      <c r="Y44" s="84">
        <v>9</v>
      </c>
      <c r="Z44" s="85" t="s">
        <v>238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78">
        <v>0</v>
      </c>
      <c r="AH44" s="79" t="s">
        <v>34</v>
      </c>
      <c r="AI44" s="78">
        <v>0</v>
      </c>
      <c r="AJ44" s="79" t="s">
        <v>34</v>
      </c>
      <c r="AK44" s="84">
        <v>9</v>
      </c>
      <c r="AL44" s="85" t="s">
        <v>238</v>
      </c>
      <c r="AM44" s="80">
        <v>9</v>
      </c>
      <c r="AN44" s="83" t="s">
        <v>238</v>
      </c>
      <c r="AO44" s="80">
        <v>0</v>
      </c>
      <c r="AP44" s="81" t="s">
        <v>253</v>
      </c>
      <c r="AQ44" s="82">
        <v>9</v>
      </c>
      <c r="AR44" s="83" t="s">
        <v>238</v>
      </c>
      <c r="AS44" s="80">
        <v>9</v>
      </c>
      <c r="AT44" s="81" t="s">
        <v>238</v>
      </c>
      <c r="AU44" s="78">
        <v>0</v>
      </c>
      <c r="AV44" s="79" t="s">
        <v>34</v>
      </c>
      <c r="AW44" s="78">
        <v>0</v>
      </c>
      <c r="AX44" s="79" t="s">
        <v>34</v>
      </c>
      <c r="AY44" s="86">
        <v>9</v>
      </c>
      <c r="AZ44" s="85" t="s">
        <v>238</v>
      </c>
      <c r="BA44" s="106">
        <v>9</v>
      </c>
      <c r="BB44" s="105" t="s">
        <v>238</v>
      </c>
      <c r="BC44" s="104">
        <v>9</v>
      </c>
      <c r="BD44" s="183" t="s">
        <v>238</v>
      </c>
      <c r="BE44" s="134">
        <v>9</v>
      </c>
      <c r="BF44" s="105" t="s">
        <v>238</v>
      </c>
      <c r="BG44" s="134">
        <v>9</v>
      </c>
      <c r="BH44" s="105" t="s">
        <v>238</v>
      </c>
      <c r="BI44" s="78">
        <v>0</v>
      </c>
      <c r="BJ44" s="79" t="s">
        <v>34</v>
      </c>
      <c r="BK44" s="78">
        <v>0</v>
      </c>
      <c r="BL44" s="79" t="s">
        <v>34</v>
      </c>
      <c r="BM44" s="248">
        <v>9</v>
      </c>
      <c r="BN44" s="85" t="s">
        <v>238</v>
      </c>
      <c r="BO44" s="106">
        <v>9</v>
      </c>
      <c r="BP44" s="105" t="s">
        <v>238</v>
      </c>
      <c r="BQ44" s="134">
        <v>9</v>
      </c>
      <c r="BR44" s="105" t="s">
        <v>238</v>
      </c>
      <c r="BS44" s="70">
        <f t="shared" si="12"/>
        <v>20</v>
      </c>
      <c r="BT44" s="71">
        <f t="shared" ca="1" si="13"/>
        <v>189</v>
      </c>
      <c r="BU44" s="71">
        <f t="shared" si="14"/>
        <v>10</v>
      </c>
      <c r="BV44" s="71">
        <f t="shared" si="15"/>
        <v>0</v>
      </c>
      <c r="BW44" s="71">
        <f t="shared" si="16"/>
        <v>1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1">
        <f t="shared" si="20"/>
        <v>0</v>
      </c>
      <c r="CB44" s="71">
        <f t="shared" si="21"/>
        <v>0</v>
      </c>
      <c r="CC44" s="72">
        <f t="shared" si="22"/>
        <v>30</v>
      </c>
    </row>
    <row r="45" spans="1:81" ht="15" customHeight="1" x14ac:dyDescent="0.25">
      <c r="A45" s="276"/>
      <c r="B45" s="219">
        <v>38</v>
      </c>
      <c r="C45" s="74" t="s">
        <v>173</v>
      </c>
      <c r="D45" s="75" t="s">
        <v>42</v>
      </c>
      <c r="E45" s="75" t="s">
        <v>174</v>
      </c>
      <c r="F45" s="76" t="s">
        <v>175</v>
      </c>
      <c r="G45" s="57" t="s">
        <v>32</v>
      </c>
      <c r="H45" s="77" t="s">
        <v>33</v>
      </c>
      <c r="I45" s="198">
        <v>0</v>
      </c>
      <c r="J45" s="199" t="s">
        <v>34</v>
      </c>
      <c r="K45" s="84">
        <v>9</v>
      </c>
      <c r="L45" s="85" t="s">
        <v>238</v>
      </c>
      <c r="M45" s="80">
        <v>9</v>
      </c>
      <c r="N45" s="81" t="s">
        <v>238</v>
      </c>
      <c r="O45" s="82">
        <v>9</v>
      </c>
      <c r="P45" s="83" t="s">
        <v>238</v>
      </c>
      <c r="Q45" s="82">
        <v>9</v>
      </c>
      <c r="R45" s="83" t="s">
        <v>238</v>
      </c>
      <c r="S45" s="78">
        <v>0</v>
      </c>
      <c r="T45" s="79" t="s">
        <v>34</v>
      </c>
      <c r="U45" s="78">
        <v>0</v>
      </c>
      <c r="V45" s="79" t="s">
        <v>34</v>
      </c>
      <c r="W45" s="82">
        <v>9</v>
      </c>
      <c r="X45" s="83" t="s">
        <v>238</v>
      </c>
      <c r="Y45" s="84">
        <v>9</v>
      </c>
      <c r="Z45" s="85" t="s">
        <v>238</v>
      </c>
      <c r="AA45" s="80">
        <v>9</v>
      </c>
      <c r="AB45" s="81" t="s">
        <v>238</v>
      </c>
      <c r="AC45" s="82">
        <v>9</v>
      </c>
      <c r="AD45" s="83" t="s">
        <v>238</v>
      </c>
      <c r="AE45" s="82">
        <v>9</v>
      </c>
      <c r="AF45" s="83" t="s">
        <v>238</v>
      </c>
      <c r="AG45" s="78">
        <v>0</v>
      </c>
      <c r="AH45" s="79" t="s">
        <v>34</v>
      </c>
      <c r="AI45" s="78">
        <v>0</v>
      </c>
      <c r="AJ45" s="79" t="s">
        <v>34</v>
      </c>
      <c r="AK45" s="84">
        <v>9</v>
      </c>
      <c r="AL45" s="85" t="s">
        <v>238</v>
      </c>
      <c r="AM45" s="80">
        <v>9</v>
      </c>
      <c r="AN45" s="83" t="s">
        <v>238</v>
      </c>
      <c r="AO45" s="80">
        <v>9</v>
      </c>
      <c r="AP45" s="81" t="s">
        <v>238</v>
      </c>
      <c r="AQ45" s="82">
        <v>9</v>
      </c>
      <c r="AR45" s="83" t="s">
        <v>238</v>
      </c>
      <c r="AS45" s="80">
        <v>9</v>
      </c>
      <c r="AT45" s="81" t="s">
        <v>238</v>
      </c>
      <c r="AU45" s="78">
        <v>0</v>
      </c>
      <c r="AV45" s="79" t="s">
        <v>34</v>
      </c>
      <c r="AW45" s="78">
        <v>0</v>
      </c>
      <c r="AX45" s="79" t="s">
        <v>34</v>
      </c>
      <c r="AY45" s="86">
        <v>9</v>
      </c>
      <c r="AZ45" s="85" t="s">
        <v>238</v>
      </c>
      <c r="BA45" s="106">
        <v>9</v>
      </c>
      <c r="BB45" s="105" t="s">
        <v>238</v>
      </c>
      <c r="BC45" s="104">
        <v>9</v>
      </c>
      <c r="BD45" s="183" t="s">
        <v>238</v>
      </c>
      <c r="BE45" s="134">
        <v>9</v>
      </c>
      <c r="BF45" s="105" t="s">
        <v>238</v>
      </c>
      <c r="BG45" s="134">
        <v>9</v>
      </c>
      <c r="BH45" s="105" t="s">
        <v>238</v>
      </c>
      <c r="BI45" s="78">
        <v>0</v>
      </c>
      <c r="BJ45" s="79" t="s">
        <v>34</v>
      </c>
      <c r="BK45" s="78">
        <v>0</v>
      </c>
      <c r="BL45" s="79" t="s">
        <v>34</v>
      </c>
      <c r="BM45" s="248">
        <v>9</v>
      </c>
      <c r="BN45" s="85" t="s">
        <v>238</v>
      </c>
      <c r="BO45" s="106">
        <v>9</v>
      </c>
      <c r="BP45" s="105" t="s">
        <v>238</v>
      </c>
      <c r="BQ45" s="134">
        <v>9</v>
      </c>
      <c r="BR45" s="105" t="s">
        <v>238</v>
      </c>
      <c r="BS45" s="70">
        <f t="shared" si="12"/>
        <v>21</v>
      </c>
      <c r="BT45" s="71">
        <f t="shared" ca="1" si="13"/>
        <v>198</v>
      </c>
      <c r="BU45" s="71">
        <f t="shared" si="14"/>
        <v>9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1">
        <f t="shared" si="20"/>
        <v>0</v>
      </c>
      <c r="CB45" s="71">
        <f t="shared" si="21"/>
        <v>0</v>
      </c>
      <c r="CC45" s="72">
        <f t="shared" si="22"/>
        <v>30</v>
      </c>
    </row>
    <row r="46" spans="1:81" ht="15" customHeight="1" x14ac:dyDescent="0.25">
      <c r="A46" s="276"/>
      <c r="B46" s="73">
        <v>39</v>
      </c>
      <c r="C46" s="74" t="s">
        <v>176</v>
      </c>
      <c r="D46" s="75" t="s">
        <v>177</v>
      </c>
      <c r="E46" s="75" t="s">
        <v>178</v>
      </c>
      <c r="F46" s="89" t="s">
        <v>179</v>
      </c>
      <c r="G46" s="90" t="s">
        <v>32</v>
      </c>
      <c r="H46" s="77" t="s">
        <v>33</v>
      </c>
      <c r="I46" s="198">
        <v>0</v>
      </c>
      <c r="J46" s="199" t="s">
        <v>34</v>
      </c>
      <c r="K46" s="84">
        <v>9</v>
      </c>
      <c r="L46" s="85" t="s">
        <v>238</v>
      </c>
      <c r="M46" s="80">
        <v>9</v>
      </c>
      <c r="N46" s="81" t="s">
        <v>238</v>
      </c>
      <c r="O46" s="82">
        <v>9</v>
      </c>
      <c r="P46" s="83" t="s">
        <v>238</v>
      </c>
      <c r="Q46" s="82">
        <v>9</v>
      </c>
      <c r="R46" s="83" t="s">
        <v>238</v>
      </c>
      <c r="S46" s="78">
        <v>0</v>
      </c>
      <c r="T46" s="79" t="s">
        <v>34</v>
      </c>
      <c r="U46" s="78">
        <v>0</v>
      </c>
      <c r="V46" s="79" t="s">
        <v>34</v>
      </c>
      <c r="W46" s="82">
        <v>9</v>
      </c>
      <c r="X46" s="83" t="s">
        <v>238</v>
      </c>
      <c r="Y46" s="84">
        <v>9</v>
      </c>
      <c r="Z46" s="85" t="s">
        <v>238</v>
      </c>
      <c r="AA46" s="80">
        <v>9</v>
      </c>
      <c r="AB46" s="81" t="s">
        <v>238</v>
      </c>
      <c r="AC46" s="82">
        <v>9</v>
      </c>
      <c r="AD46" s="83" t="s">
        <v>238</v>
      </c>
      <c r="AE46" s="82">
        <v>9</v>
      </c>
      <c r="AF46" s="83" t="s">
        <v>238</v>
      </c>
      <c r="AG46" s="78">
        <v>0</v>
      </c>
      <c r="AH46" s="79" t="s">
        <v>34</v>
      </c>
      <c r="AI46" s="78">
        <v>0</v>
      </c>
      <c r="AJ46" s="79" t="s">
        <v>34</v>
      </c>
      <c r="AK46" s="84">
        <v>9</v>
      </c>
      <c r="AL46" s="85" t="s">
        <v>238</v>
      </c>
      <c r="AM46" s="80">
        <v>9</v>
      </c>
      <c r="AN46" s="83" t="s">
        <v>238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78">
        <v>0</v>
      </c>
      <c r="AV46" s="79" t="s">
        <v>34</v>
      </c>
      <c r="AW46" s="78">
        <v>0</v>
      </c>
      <c r="AX46" s="79" t="s">
        <v>34</v>
      </c>
      <c r="AY46" s="86">
        <v>9</v>
      </c>
      <c r="AZ46" s="85" t="s">
        <v>238</v>
      </c>
      <c r="BA46" s="106">
        <v>9</v>
      </c>
      <c r="BB46" s="105" t="s">
        <v>238</v>
      </c>
      <c r="BC46" s="104">
        <v>9</v>
      </c>
      <c r="BD46" s="183" t="s">
        <v>238</v>
      </c>
      <c r="BE46" s="134">
        <v>9</v>
      </c>
      <c r="BF46" s="105" t="s">
        <v>238</v>
      </c>
      <c r="BG46" s="134">
        <v>9</v>
      </c>
      <c r="BH46" s="105" t="s">
        <v>238</v>
      </c>
      <c r="BI46" s="78">
        <v>0</v>
      </c>
      <c r="BJ46" s="79" t="s">
        <v>34</v>
      </c>
      <c r="BK46" s="78">
        <v>0</v>
      </c>
      <c r="BL46" s="79" t="s">
        <v>34</v>
      </c>
      <c r="BM46" s="248">
        <v>9</v>
      </c>
      <c r="BN46" s="85" t="s">
        <v>238</v>
      </c>
      <c r="BO46" s="106">
        <v>9</v>
      </c>
      <c r="BP46" s="105" t="s">
        <v>238</v>
      </c>
      <c r="BQ46" s="134">
        <v>9</v>
      </c>
      <c r="BR46" s="105" t="s">
        <v>238</v>
      </c>
      <c r="BS46" s="70">
        <f t="shared" si="12"/>
        <v>21</v>
      </c>
      <c r="BT46" s="71">
        <f t="shared" ca="1" si="13"/>
        <v>198</v>
      </c>
      <c r="BU46" s="71">
        <f t="shared" si="14"/>
        <v>9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0</v>
      </c>
      <c r="CA46" s="71">
        <f t="shared" si="20"/>
        <v>0</v>
      </c>
      <c r="CB46" s="71">
        <f t="shared" si="21"/>
        <v>0</v>
      </c>
      <c r="CC46" s="72">
        <f t="shared" si="22"/>
        <v>30</v>
      </c>
    </row>
    <row r="47" spans="1:81" ht="15" customHeight="1" x14ac:dyDescent="0.25">
      <c r="A47" s="276"/>
      <c r="B47" s="219">
        <v>40</v>
      </c>
      <c r="C47" s="74" t="s">
        <v>180</v>
      </c>
      <c r="D47" s="75" t="s">
        <v>183</v>
      </c>
      <c r="E47" s="75" t="s">
        <v>184</v>
      </c>
      <c r="F47" s="89" t="s">
        <v>185</v>
      </c>
      <c r="G47" s="57" t="s">
        <v>186</v>
      </c>
      <c r="H47" s="77" t="s">
        <v>33</v>
      </c>
      <c r="I47" s="198">
        <v>0</v>
      </c>
      <c r="J47" s="199" t="s">
        <v>34</v>
      </c>
      <c r="K47" s="84">
        <v>9</v>
      </c>
      <c r="L47" s="85" t="s">
        <v>238</v>
      </c>
      <c r="M47" s="80">
        <v>9</v>
      </c>
      <c r="N47" s="81" t="s">
        <v>238</v>
      </c>
      <c r="O47" s="82">
        <v>9</v>
      </c>
      <c r="P47" s="83" t="s">
        <v>238</v>
      </c>
      <c r="Q47" s="82">
        <v>9</v>
      </c>
      <c r="R47" s="83" t="s">
        <v>238</v>
      </c>
      <c r="S47" s="78">
        <v>0</v>
      </c>
      <c r="T47" s="79" t="s">
        <v>34</v>
      </c>
      <c r="U47" s="78">
        <v>0</v>
      </c>
      <c r="V47" s="79" t="s">
        <v>34</v>
      </c>
      <c r="W47" s="82">
        <v>9</v>
      </c>
      <c r="X47" s="83" t="s">
        <v>238</v>
      </c>
      <c r="Y47" s="84">
        <v>9</v>
      </c>
      <c r="Z47" s="85" t="s">
        <v>238</v>
      </c>
      <c r="AA47" s="80">
        <v>9</v>
      </c>
      <c r="AB47" s="81" t="s">
        <v>238</v>
      </c>
      <c r="AC47" s="82">
        <v>9</v>
      </c>
      <c r="AD47" s="83" t="s">
        <v>238</v>
      </c>
      <c r="AE47" s="82">
        <v>9</v>
      </c>
      <c r="AF47" s="83" t="s">
        <v>238</v>
      </c>
      <c r="AG47" s="78">
        <v>0</v>
      </c>
      <c r="AH47" s="79" t="s">
        <v>34</v>
      </c>
      <c r="AI47" s="78">
        <v>0</v>
      </c>
      <c r="AJ47" s="79" t="s">
        <v>34</v>
      </c>
      <c r="AK47" s="84">
        <v>9</v>
      </c>
      <c r="AL47" s="85" t="s">
        <v>238</v>
      </c>
      <c r="AM47" s="80">
        <v>9</v>
      </c>
      <c r="AN47" s="83" t="s">
        <v>238</v>
      </c>
      <c r="AO47" s="80">
        <v>9</v>
      </c>
      <c r="AP47" s="81" t="s">
        <v>238</v>
      </c>
      <c r="AQ47" s="82">
        <v>9</v>
      </c>
      <c r="AR47" s="83" t="s">
        <v>238</v>
      </c>
      <c r="AS47" s="80">
        <v>0</v>
      </c>
      <c r="AT47" s="167" t="s">
        <v>253</v>
      </c>
      <c r="AU47" s="78">
        <v>0</v>
      </c>
      <c r="AV47" s="79" t="s">
        <v>34</v>
      </c>
      <c r="AW47" s="78">
        <v>0</v>
      </c>
      <c r="AX47" s="79" t="s">
        <v>34</v>
      </c>
      <c r="AY47" s="86">
        <v>9</v>
      </c>
      <c r="AZ47" s="85" t="s">
        <v>238</v>
      </c>
      <c r="BA47" s="106">
        <v>9</v>
      </c>
      <c r="BB47" s="105" t="s">
        <v>238</v>
      </c>
      <c r="BC47" s="104">
        <v>9</v>
      </c>
      <c r="BD47" s="183" t="s">
        <v>238</v>
      </c>
      <c r="BE47" s="134">
        <v>9</v>
      </c>
      <c r="BF47" s="105" t="s">
        <v>238</v>
      </c>
      <c r="BG47" s="134">
        <v>9</v>
      </c>
      <c r="BH47" s="105" t="s">
        <v>238</v>
      </c>
      <c r="BI47" s="78">
        <v>0</v>
      </c>
      <c r="BJ47" s="79" t="s">
        <v>34</v>
      </c>
      <c r="BK47" s="78">
        <v>0</v>
      </c>
      <c r="BL47" s="79" t="s">
        <v>34</v>
      </c>
      <c r="BM47" s="146">
        <v>9</v>
      </c>
      <c r="BN47" s="138" t="s">
        <v>238</v>
      </c>
      <c r="BO47" s="106">
        <v>9</v>
      </c>
      <c r="BP47" s="105" t="s">
        <v>238</v>
      </c>
      <c r="BQ47" s="134">
        <v>9</v>
      </c>
      <c r="BR47" s="105" t="s">
        <v>238</v>
      </c>
      <c r="BS47" s="70">
        <f t="shared" si="12"/>
        <v>20</v>
      </c>
      <c r="BT47" s="71">
        <f t="shared" ca="1" si="13"/>
        <v>189</v>
      </c>
      <c r="BU47" s="71">
        <f t="shared" si="14"/>
        <v>10</v>
      </c>
      <c r="BV47" s="71">
        <f t="shared" si="15"/>
        <v>0</v>
      </c>
      <c r="BW47" s="71">
        <f t="shared" si="16"/>
        <v>1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1">
        <f t="shared" si="20"/>
        <v>0</v>
      </c>
      <c r="CB47" s="71">
        <f t="shared" si="21"/>
        <v>0</v>
      </c>
      <c r="CC47" s="72">
        <f t="shared" si="22"/>
        <v>30</v>
      </c>
    </row>
    <row r="48" spans="1:81" x14ac:dyDescent="0.25">
      <c r="A48" s="276"/>
      <c r="B48" s="73">
        <v>41</v>
      </c>
      <c r="C48" s="91" t="s">
        <v>187</v>
      </c>
      <c r="D48" s="92" t="s">
        <v>254</v>
      </c>
      <c r="E48" s="92" t="s">
        <v>95</v>
      </c>
      <c r="F48" s="93" t="s">
        <v>188</v>
      </c>
      <c r="G48" s="57" t="s">
        <v>94</v>
      </c>
      <c r="H48" s="77" t="s">
        <v>33</v>
      </c>
      <c r="I48" s="198">
        <v>0</v>
      </c>
      <c r="J48" s="199" t="s">
        <v>34</v>
      </c>
      <c r="K48" s="84">
        <v>9</v>
      </c>
      <c r="L48" s="85" t="s">
        <v>238</v>
      </c>
      <c r="M48" s="80">
        <v>9</v>
      </c>
      <c r="N48" s="81" t="s">
        <v>238</v>
      </c>
      <c r="O48" s="82">
        <v>9</v>
      </c>
      <c r="P48" s="83" t="s">
        <v>238</v>
      </c>
      <c r="Q48" s="82">
        <v>9</v>
      </c>
      <c r="R48" s="83" t="s">
        <v>238</v>
      </c>
      <c r="S48" s="78">
        <v>0</v>
      </c>
      <c r="T48" s="79" t="s">
        <v>237</v>
      </c>
      <c r="U48" s="78">
        <v>0</v>
      </c>
      <c r="V48" s="79" t="s">
        <v>237</v>
      </c>
      <c r="W48" s="82">
        <v>0</v>
      </c>
      <c r="X48" s="83" t="s">
        <v>237</v>
      </c>
      <c r="Y48" s="82">
        <v>0</v>
      </c>
      <c r="Z48" s="83" t="s">
        <v>237</v>
      </c>
      <c r="AA48" s="84">
        <v>0</v>
      </c>
      <c r="AB48" s="85" t="s">
        <v>237</v>
      </c>
      <c r="AC48" s="84">
        <v>0</v>
      </c>
      <c r="AD48" s="85" t="s">
        <v>237</v>
      </c>
      <c r="AE48" s="84">
        <v>0</v>
      </c>
      <c r="AF48" s="85" t="s">
        <v>237</v>
      </c>
      <c r="AG48" s="78">
        <v>0</v>
      </c>
      <c r="AH48" s="79" t="s">
        <v>237</v>
      </c>
      <c r="AI48" s="78">
        <v>0</v>
      </c>
      <c r="AJ48" s="79" t="s">
        <v>237</v>
      </c>
      <c r="AK48" s="82">
        <v>0</v>
      </c>
      <c r="AL48" s="83" t="s">
        <v>237</v>
      </c>
      <c r="AM48" s="82">
        <v>0</v>
      </c>
      <c r="AN48" s="83" t="s">
        <v>237</v>
      </c>
      <c r="AO48" s="84">
        <v>0</v>
      </c>
      <c r="AP48" s="85" t="s">
        <v>237</v>
      </c>
      <c r="AQ48" s="84">
        <v>0</v>
      </c>
      <c r="AR48" s="85" t="s">
        <v>237</v>
      </c>
      <c r="AS48" s="84">
        <v>0</v>
      </c>
      <c r="AT48" s="85" t="s">
        <v>237</v>
      </c>
      <c r="AU48" s="78">
        <v>0</v>
      </c>
      <c r="AV48" s="79" t="s">
        <v>237</v>
      </c>
      <c r="AW48" s="78">
        <v>0</v>
      </c>
      <c r="AX48" s="79" t="s">
        <v>237</v>
      </c>
      <c r="AY48" s="82">
        <v>0</v>
      </c>
      <c r="AZ48" s="83" t="s">
        <v>237</v>
      </c>
      <c r="BA48" s="82">
        <v>0</v>
      </c>
      <c r="BB48" s="83" t="s">
        <v>237</v>
      </c>
      <c r="BC48" s="84">
        <v>0</v>
      </c>
      <c r="BD48" s="85" t="s">
        <v>237</v>
      </c>
      <c r="BE48" s="84">
        <v>0</v>
      </c>
      <c r="BF48" s="85" t="s">
        <v>237</v>
      </c>
      <c r="BG48" s="84">
        <v>0</v>
      </c>
      <c r="BH48" s="85" t="s">
        <v>237</v>
      </c>
      <c r="BI48" s="78">
        <v>0</v>
      </c>
      <c r="BJ48" s="79" t="s">
        <v>237</v>
      </c>
      <c r="BK48" s="78">
        <v>0</v>
      </c>
      <c r="BL48" s="79" t="s">
        <v>237</v>
      </c>
      <c r="BM48" s="82">
        <v>0</v>
      </c>
      <c r="BN48" s="83" t="s">
        <v>237</v>
      </c>
      <c r="BO48" s="82">
        <v>0</v>
      </c>
      <c r="BP48" s="83" t="s">
        <v>237</v>
      </c>
      <c r="BQ48" s="84">
        <v>0</v>
      </c>
      <c r="BR48" s="85" t="s">
        <v>237</v>
      </c>
      <c r="BS48" s="70">
        <f t="shared" si="12"/>
        <v>4</v>
      </c>
      <c r="BT48" s="71">
        <f t="shared" ca="1" si="13"/>
        <v>36</v>
      </c>
      <c r="BU48" s="71">
        <f t="shared" si="14"/>
        <v>1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25</v>
      </c>
      <c r="BZ48" s="71">
        <f t="shared" si="19"/>
        <v>0</v>
      </c>
      <c r="CA48" s="71">
        <f t="shared" si="20"/>
        <v>0</v>
      </c>
      <c r="CB48" s="71">
        <f t="shared" si="21"/>
        <v>0</v>
      </c>
      <c r="CC48" s="72">
        <f t="shared" si="22"/>
        <v>5</v>
      </c>
    </row>
    <row r="49" spans="1:81" x14ac:dyDescent="0.25">
      <c r="A49" s="276"/>
      <c r="B49" s="219">
        <v>42</v>
      </c>
      <c r="C49" s="75" t="s">
        <v>189</v>
      </c>
      <c r="D49" s="75" t="s">
        <v>261</v>
      </c>
      <c r="E49" s="75" t="s">
        <v>262</v>
      </c>
      <c r="F49" s="98" t="s">
        <v>263</v>
      </c>
      <c r="G49" s="94" t="s">
        <v>221</v>
      </c>
      <c r="H49" s="233" t="s">
        <v>33</v>
      </c>
      <c r="I49" s="198">
        <v>0</v>
      </c>
      <c r="J49" s="199" t="s">
        <v>34</v>
      </c>
      <c r="K49" s="84">
        <v>9</v>
      </c>
      <c r="L49" s="85" t="s">
        <v>238</v>
      </c>
      <c r="M49" s="80">
        <v>9</v>
      </c>
      <c r="N49" s="81" t="s">
        <v>238</v>
      </c>
      <c r="O49" s="82">
        <v>9</v>
      </c>
      <c r="P49" s="83" t="s">
        <v>238</v>
      </c>
      <c r="Q49" s="82">
        <v>9</v>
      </c>
      <c r="R49" s="83" t="s">
        <v>238</v>
      </c>
      <c r="S49" s="78">
        <v>0</v>
      </c>
      <c r="T49" s="79" t="s">
        <v>34</v>
      </c>
      <c r="U49" s="78">
        <v>0</v>
      </c>
      <c r="V49" s="79" t="s">
        <v>34</v>
      </c>
      <c r="W49" s="82">
        <v>9</v>
      </c>
      <c r="X49" s="83" t="s">
        <v>238</v>
      </c>
      <c r="Y49" s="84">
        <v>9</v>
      </c>
      <c r="Z49" s="85" t="s">
        <v>238</v>
      </c>
      <c r="AA49" s="80">
        <v>9</v>
      </c>
      <c r="AB49" s="83" t="s">
        <v>238</v>
      </c>
      <c r="AC49" s="80">
        <v>9</v>
      </c>
      <c r="AD49" s="81" t="s">
        <v>238</v>
      </c>
      <c r="AE49" s="82">
        <v>9</v>
      </c>
      <c r="AF49" s="83" t="s">
        <v>238</v>
      </c>
      <c r="AG49" s="78">
        <v>0</v>
      </c>
      <c r="AH49" s="79" t="s">
        <v>34</v>
      </c>
      <c r="AI49" s="78">
        <v>0</v>
      </c>
      <c r="AJ49" s="79" t="s">
        <v>34</v>
      </c>
      <c r="AK49" s="86">
        <v>9</v>
      </c>
      <c r="AL49" s="85" t="s">
        <v>238</v>
      </c>
      <c r="AM49" s="80">
        <v>9</v>
      </c>
      <c r="AN49" s="83" t="s">
        <v>238</v>
      </c>
      <c r="AO49" s="80">
        <v>9</v>
      </c>
      <c r="AP49" s="81" t="s">
        <v>238</v>
      </c>
      <c r="AQ49" s="82">
        <v>9</v>
      </c>
      <c r="AR49" s="83" t="s">
        <v>238</v>
      </c>
      <c r="AS49" s="80">
        <v>9</v>
      </c>
      <c r="AT49" s="81" t="s">
        <v>238</v>
      </c>
      <c r="AU49" s="78">
        <v>0</v>
      </c>
      <c r="AV49" s="79" t="s">
        <v>34</v>
      </c>
      <c r="AW49" s="78">
        <v>0</v>
      </c>
      <c r="AX49" s="79" t="s">
        <v>34</v>
      </c>
      <c r="AY49" s="86">
        <v>9</v>
      </c>
      <c r="AZ49" s="85" t="s">
        <v>238</v>
      </c>
      <c r="BA49" s="86">
        <v>9</v>
      </c>
      <c r="BB49" s="83" t="s">
        <v>238</v>
      </c>
      <c r="BC49" s="80">
        <v>9</v>
      </c>
      <c r="BD49" s="81" t="s">
        <v>238</v>
      </c>
      <c r="BE49" s="82">
        <v>9</v>
      </c>
      <c r="BF49" s="83" t="s">
        <v>238</v>
      </c>
      <c r="BG49" s="82">
        <v>9</v>
      </c>
      <c r="BH49" s="83" t="s">
        <v>238</v>
      </c>
      <c r="BI49" s="78">
        <v>0</v>
      </c>
      <c r="BJ49" s="79" t="s">
        <v>34</v>
      </c>
      <c r="BK49" s="78">
        <v>0</v>
      </c>
      <c r="BL49" s="79" t="s">
        <v>34</v>
      </c>
      <c r="BM49" s="249">
        <v>9</v>
      </c>
      <c r="BN49" s="85" t="s">
        <v>238</v>
      </c>
      <c r="BO49" s="86">
        <v>9</v>
      </c>
      <c r="BP49" s="83" t="s">
        <v>238</v>
      </c>
      <c r="BQ49" s="82">
        <v>9</v>
      </c>
      <c r="BR49" s="83" t="s">
        <v>238</v>
      </c>
      <c r="BS49" s="70">
        <f t="shared" ref="BS49" si="43">COUNTIF(I49:BP49,"A")+COUNTIF(I49:BL49,"B")+COUNTIF(I49:BL49,"C")+COUNTIF(I49:BL49,"A1")+COUNTIF(I49:BL49,"B1")+ COUNTIF(I49:BL49,"A2")+COUNTIF(I49:BL49,"B2")+ COUNTIF(I49:BL49,"H")</f>
        <v>21</v>
      </c>
      <c r="BT49" s="71">
        <f t="shared" ca="1" si="13"/>
        <v>198</v>
      </c>
      <c r="BU49" s="71">
        <f t="shared" ref="BU49" si="44">COUNTIF(I49:BP49,"De")+COUNTIF(I49:BL49,"Pc")+COUNTIF(I49:BL49,"Ad")+COUNTIF(I49:BL49,"Fa")</f>
        <v>9</v>
      </c>
      <c r="BV49" s="71">
        <f t="shared" ref="BV49" si="45">COUNTIF(I49:BP49,"Fa")</f>
        <v>0</v>
      </c>
      <c r="BW49" s="71">
        <f t="shared" ref="BW49" si="46">COUNTIF(I49:BP49,"Pc")</f>
        <v>0</v>
      </c>
      <c r="BX49" s="71">
        <f t="shared" ref="BX49" si="47">COUNTIF(I49:BP49,"Cn")</f>
        <v>0</v>
      </c>
      <c r="BY49" s="71">
        <f t="shared" ref="BY49" si="48">COUNTIF(I49:BP49,"Lm")</f>
        <v>0</v>
      </c>
      <c r="BZ49" s="71">
        <f t="shared" ref="BZ49" si="49">COUNTIF(I49:BP49,"Au")</f>
        <v>0</v>
      </c>
      <c r="CA49" s="71">
        <f t="shared" ref="CA49" si="50">COUNTIF(I49:BP49,"Va")</f>
        <v>0</v>
      </c>
      <c r="CB49" s="71">
        <f t="shared" ref="CB49" si="51">COUNTIF(I49:BP49,"Ad")</f>
        <v>0</v>
      </c>
      <c r="CC49" s="72">
        <f t="shared" ref="CC49" si="52">COUNTIF(I49:BP49,"A")+COUNTIF(I49:BP49,"B")+COUNTIF(I49:BP49,"C")+COUNTIF(I49:BP49,"De")+COUNTIF(I49:BP49,"Pc")+COUNTIF(I49:BP49,"V")</f>
        <v>30</v>
      </c>
    </row>
    <row r="50" spans="1:81" x14ac:dyDescent="0.25">
      <c r="A50" s="276"/>
      <c r="B50" s="73">
        <v>43</v>
      </c>
      <c r="C50" s="228" t="s">
        <v>189</v>
      </c>
      <c r="D50" s="229" t="s">
        <v>239</v>
      </c>
      <c r="E50" s="229" t="s">
        <v>240</v>
      </c>
      <c r="F50" s="230" t="s">
        <v>241</v>
      </c>
      <c r="G50" s="57" t="s">
        <v>39</v>
      </c>
      <c r="H50" s="58" t="s">
        <v>33</v>
      </c>
      <c r="I50" s="231">
        <v>0</v>
      </c>
      <c r="J50" s="232" t="s">
        <v>34</v>
      </c>
      <c r="K50" s="132">
        <v>9</v>
      </c>
      <c r="L50" s="133" t="s">
        <v>238</v>
      </c>
      <c r="M50" s="166">
        <v>9</v>
      </c>
      <c r="N50" s="167" t="s">
        <v>238</v>
      </c>
      <c r="O50" s="63">
        <v>9</v>
      </c>
      <c r="P50" s="64" t="s">
        <v>238</v>
      </c>
      <c r="Q50" s="63">
        <v>9</v>
      </c>
      <c r="R50" s="64" t="s">
        <v>238</v>
      </c>
      <c r="S50" s="67">
        <v>0</v>
      </c>
      <c r="T50" s="68" t="s">
        <v>34</v>
      </c>
      <c r="U50" s="67">
        <v>0</v>
      </c>
      <c r="V50" s="68" t="s">
        <v>34</v>
      </c>
      <c r="W50" s="63">
        <v>9</v>
      </c>
      <c r="X50" s="64" t="s">
        <v>238</v>
      </c>
      <c r="Y50" s="132">
        <v>9</v>
      </c>
      <c r="Z50" s="133" t="s">
        <v>238</v>
      </c>
      <c r="AA50" s="166">
        <v>9</v>
      </c>
      <c r="AB50" s="167" t="s">
        <v>238</v>
      </c>
      <c r="AC50" s="63">
        <v>9</v>
      </c>
      <c r="AD50" s="64" t="s">
        <v>238</v>
      </c>
      <c r="AE50" s="63">
        <v>9</v>
      </c>
      <c r="AF50" s="64" t="s">
        <v>238</v>
      </c>
      <c r="AG50" s="67">
        <v>0</v>
      </c>
      <c r="AH50" s="68" t="s">
        <v>34</v>
      </c>
      <c r="AI50" s="67">
        <v>0</v>
      </c>
      <c r="AJ50" s="68" t="s">
        <v>34</v>
      </c>
      <c r="AK50" s="132">
        <v>9</v>
      </c>
      <c r="AL50" s="133" t="s">
        <v>238</v>
      </c>
      <c r="AM50" s="166">
        <v>9</v>
      </c>
      <c r="AN50" s="64" t="s">
        <v>238</v>
      </c>
      <c r="AO50" s="166">
        <v>9</v>
      </c>
      <c r="AP50" s="167" t="s">
        <v>238</v>
      </c>
      <c r="AQ50" s="63">
        <v>9</v>
      </c>
      <c r="AR50" s="64" t="s">
        <v>238</v>
      </c>
      <c r="AS50" s="166">
        <v>9</v>
      </c>
      <c r="AT50" s="167" t="s">
        <v>238</v>
      </c>
      <c r="AU50" s="67">
        <v>0</v>
      </c>
      <c r="AV50" s="68" t="s">
        <v>34</v>
      </c>
      <c r="AW50" s="67">
        <v>0</v>
      </c>
      <c r="AX50" s="68" t="s">
        <v>34</v>
      </c>
      <c r="AY50" s="86">
        <v>9</v>
      </c>
      <c r="AZ50" s="85" t="s">
        <v>238</v>
      </c>
      <c r="BA50" s="86">
        <v>9</v>
      </c>
      <c r="BB50" s="83" t="s">
        <v>238</v>
      </c>
      <c r="BC50" s="80">
        <v>9</v>
      </c>
      <c r="BD50" s="81" t="s">
        <v>238</v>
      </c>
      <c r="BE50" s="82">
        <v>9</v>
      </c>
      <c r="BF50" s="83" t="s">
        <v>238</v>
      </c>
      <c r="BG50" s="82">
        <v>9</v>
      </c>
      <c r="BH50" s="83" t="s">
        <v>238</v>
      </c>
      <c r="BI50" s="67">
        <v>0</v>
      </c>
      <c r="BJ50" s="68" t="s">
        <v>34</v>
      </c>
      <c r="BK50" s="67">
        <v>0</v>
      </c>
      <c r="BL50" s="68" t="s">
        <v>34</v>
      </c>
      <c r="BM50" s="249">
        <v>9</v>
      </c>
      <c r="BN50" s="85" t="s">
        <v>238</v>
      </c>
      <c r="BO50" s="86">
        <v>9</v>
      </c>
      <c r="BP50" s="83" t="s">
        <v>238</v>
      </c>
      <c r="BQ50" s="82">
        <v>9</v>
      </c>
      <c r="BR50" s="83" t="s">
        <v>238</v>
      </c>
      <c r="BS50" s="70">
        <f t="shared" si="12"/>
        <v>21</v>
      </c>
      <c r="BT50" s="71">
        <f t="shared" ca="1" si="13"/>
        <v>198</v>
      </c>
      <c r="BU50" s="71">
        <f t="shared" si="14"/>
        <v>9</v>
      </c>
      <c r="BV50" s="71">
        <f t="shared" si="15"/>
        <v>0</v>
      </c>
      <c r="BW50" s="71">
        <f t="shared" si="16"/>
        <v>0</v>
      </c>
      <c r="BX50" s="71">
        <f t="shared" si="17"/>
        <v>0</v>
      </c>
      <c r="BY50" s="71">
        <f t="shared" si="18"/>
        <v>0</v>
      </c>
      <c r="BZ50" s="71">
        <f t="shared" si="19"/>
        <v>0</v>
      </c>
      <c r="CA50" s="71">
        <f t="shared" si="20"/>
        <v>0</v>
      </c>
      <c r="CB50" s="71">
        <f t="shared" si="21"/>
        <v>0</v>
      </c>
      <c r="CC50" s="72">
        <f t="shared" si="22"/>
        <v>30</v>
      </c>
    </row>
    <row r="51" spans="1:81" x14ac:dyDescent="0.25">
      <c r="A51" s="276"/>
      <c r="B51" s="219">
        <v>44</v>
      </c>
      <c r="C51" s="91" t="s">
        <v>189</v>
      </c>
      <c r="D51" s="92" t="s">
        <v>190</v>
      </c>
      <c r="E51" s="92" t="s">
        <v>191</v>
      </c>
      <c r="F51" s="93" t="s">
        <v>192</v>
      </c>
      <c r="G51" s="57" t="s">
        <v>94</v>
      </c>
      <c r="H51" s="77" t="s">
        <v>33</v>
      </c>
      <c r="I51" s="198">
        <v>0</v>
      </c>
      <c r="J51" s="199" t="s">
        <v>34</v>
      </c>
      <c r="K51" s="84">
        <v>9</v>
      </c>
      <c r="L51" s="85" t="s">
        <v>238</v>
      </c>
      <c r="M51" s="80">
        <v>9</v>
      </c>
      <c r="N51" s="81" t="s">
        <v>238</v>
      </c>
      <c r="O51" s="82">
        <v>9</v>
      </c>
      <c r="P51" s="83" t="s">
        <v>238</v>
      </c>
      <c r="Q51" s="82">
        <v>9</v>
      </c>
      <c r="R51" s="83" t="s">
        <v>238</v>
      </c>
      <c r="S51" s="78">
        <v>0</v>
      </c>
      <c r="T51" s="79" t="s">
        <v>34</v>
      </c>
      <c r="U51" s="78">
        <v>0</v>
      </c>
      <c r="V51" s="79" t="s">
        <v>34</v>
      </c>
      <c r="W51" s="82">
        <v>9</v>
      </c>
      <c r="X51" s="83" t="s">
        <v>238</v>
      </c>
      <c r="Y51" s="84">
        <v>9</v>
      </c>
      <c r="Z51" s="85" t="s">
        <v>238</v>
      </c>
      <c r="AA51" s="80">
        <v>9</v>
      </c>
      <c r="AB51" s="81" t="s">
        <v>238</v>
      </c>
      <c r="AC51" s="82">
        <v>9</v>
      </c>
      <c r="AD51" s="83" t="s">
        <v>238</v>
      </c>
      <c r="AE51" s="82">
        <v>9</v>
      </c>
      <c r="AF51" s="83" t="s">
        <v>238</v>
      </c>
      <c r="AG51" s="78">
        <v>0</v>
      </c>
      <c r="AH51" s="79" t="s">
        <v>34</v>
      </c>
      <c r="AI51" s="78">
        <v>0</v>
      </c>
      <c r="AJ51" s="79" t="s">
        <v>34</v>
      </c>
      <c r="AK51" s="84">
        <v>9</v>
      </c>
      <c r="AL51" s="85" t="s">
        <v>238</v>
      </c>
      <c r="AM51" s="80">
        <v>9</v>
      </c>
      <c r="AN51" s="83" t="s">
        <v>238</v>
      </c>
      <c r="AO51" s="80">
        <v>9</v>
      </c>
      <c r="AP51" s="81" t="s">
        <v>238</v>
      </c>
      <c r="AQ51" s="82">
        <v>9</v>
      </c>
      <c r="AR51" s="83" t="s">
        <v>238</v>
      </c>
      <c r="AS51" s="80">
        <v>9</v>
      </c>
      <c r="AT51" s="81" t="s">
        <v>238</v>
      </c>
      <c r="AU51" s="78">
        <v>0</v>
      </c>
      <c r="AV51" s="79" t="s">
        <v>34</v>
      </c>
      <c r="AW51" s="78">
        <v>0</v>
      </c>
      <c r="AX51" s="79" t="s">
        <v>34</v>
      </c>
      <c r="AY51" s="86">
        <v>9</v>
      </c>
      <c r="AZ51" s="85" t="s">
        <v>238</v>
      </c>
      <c r="BA51" s="86">
        <v>9</v>
      </c>
      <c r="BB51" s="83" t="s">
        <v>238</v>
      </c>
      <c r="BC51" s="80">
        <v>9</v>
      </c>
      <c r="BD51" s="81" t="s">
        <v>238</v>
      </c>
      <c r="BE51" s="82">
        <v>9</v>
      </c>
      <c r="BF51" s="83" t="s">
        <v>238</v>
      </c>
      <c r="BG51" s="82">
        <v>9</v>
      </c>
      <c r="BH51" s="83" t="s">
        <v>238</v>
      </c>
      <c r="BI51" s="78">
        <v>0</v>
      </c>
      <c r="BJ51" s="79" t="s">
        <v>34</v>
      </c>
      <c r="BK51" s="78">
        <v>0</v>
      </c>
      <c r="BL51" s="79" t="s">
        <v>34</v>
      </c>
      <c r="BM51" s="249">
        <v>9</v>
      </c>
      <c r="BN51" s="85" t="s">
        <v>238</v>
      </c>
      <c r="BO51" s="86">
        <v>9</v>
      </c>
      <c r="BP51" s="83" t="s">
        <v>238</v>
      </c>
      <c r="BQ51" s="82">
        <v>9</v>
      </c>
      <c r="BR51" s="83" t="s">
        <v>238</v>
      </c>
      <c r="BS51" s="70">
        <f t="shared" si="12"/>
        <v>21</v>
      </c>
      <c r="BT51" s="71">
        <f t="shared" ca="1" si="13"/>
        <v>198</v>
      </c>
      <c r="BU51" s="71">
        <f t="shared" si="14"/>
        <v>9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1">
        <f t="shared" si="20"/>
        <v>0</v>
      </c>
      <c r="CB51" s="71">
        <f t="shared" si="21"/>
        <v>0</v>
      </c>
      <c r="CC51" s="72">
        <f t="shared" si="22"/>
        <v>30</v>
      </c>
    </row>
    <row r="52" spans="1:81" x14ac:dyDescent="0.25">
      <c r="A52" s="276"/>
      <c r="B52" s="73">
        <v>45</v>
      </c>
      <c r="C52" s="91" t="s">
        <v>267</v>
      </c>
      <c r="D52" s="92" t="s">
        <v>206</v>
      </c>
      <c r="E52" s="92" t="s">
        <v>271</v>
      </c>
      <c r="F52" s="93" t="s">
        <v>272</v>
      </c>
      <c r="G52" s="57" t="s">
        <v>94</v>
      </c>
      <c r="H52" s="77" t="s">
        <v>33</v>
      </c>
      <c r="I52" s="158"/>
      <c r="J52" s="159"/>
      <c r="K52" s="158"/>
      <c r="L52" s="159"/>
      <c r="M52" s="170"/>
      <c r="N52" s="171"/>
      <c r="O52" s="160"/>
      <c r="P52" s="161"/>
      <c r="Q52" s="160"/>
      <c r="R52" s="161"/>
      <c r="S52" s="160"/>
      <c r="T52" s="161"/>
      <c r="U52" s="160"/>
      <c r="V52" s="161"/>
      <c r="W52" s="82">
        <v>9</v>
      </c>
      <c r="X52" s="83" t="s">
        <v>238</v>
      </c>
      <c r="Y52" s="84">
        <v>9</v>
      </c>
      <c r="Z52" s="85" t="s">
        <v>238</v>
      </c>
      <c r="AA52" s="80">
        <v>9</v>
      </c>
      <c r="AB52" s="81" t="s">
        <v>238</v>
      </c>
      <c r="AC52" s="82">
        <v>9</v>
      </c>
      <c r="AD52" s="83" t="s">
        <v>238</v>
      </c>
      <c r="AE52" s="82">
        <v>9</v>
      </c>
      <c r="AF52" s="83" t="s">
        <v>238</v>
      </c>
      <c r="AG52" s="78">
        <v>0</v>
      </c>
      <c r="AH52" s="79" t="s">
        <v>34</v>
      </c>
      <c r="AI52" s="78">
        <v>0</v>
      </c>
      <c r="AJ52" s="79" t="s">
        <v>34</v>
      </c>
      <c r="AK52" s="84">
        <v>9</v>
      </c>
      <c r="AL52" s="85" t="s">
        <v>238</v>
      </c>
      <c r="AM52" s="80">
        <v>9</v>
      </c>
      <c r="AN52" s="83" t="s">
        <v>238</v>
      </c>
      <c r="AO52" s="80">
        <v>9</v>
      </c>
      <c r="AP52" s="81" t="s">
        <v>238</v>
      </c>
      <c r="AQ52" s="82">
        <v>9</v>
      </c>
      <c r="AR52" s="83" t="s">
        <v>238</v>
      </c>
      <c r="AS52" s="80">
        <v>9</v>
      </c>
      <c r="AT52" s="81" t="s">
        <v>238</v>
      </c>
      <c r="AU52" s="78">
        <v>0</v>
      </c>
      <c r="AV52" s="79" t="s">
        <v>34</v>
      </c>
      <c r="AW52" s="78">
        <v>0</v>
      </c>
      <c r="AX52" s="79" t="s">
        <v>34</v>
      </c>
      <c r="AY52" s="86">
        <v>9</v>
      </c>
      <c r="AZ52" s="85" t="s">
        <v>238</v>
      </c>
      <c r="BA52" s="86">
        <v>9</v>
      </c>
      <c r="BB52" s="83" t="s">
        <v>238</v>
      </c>
      <c r="BC52" s="80">
        <v>9</v>
      </c>
      <c r="BD52" s="81" t="s">
        <v>238</v>
      </c>
      <c r="BE52" s="82">
        <v>9</v>
      </c>
      <c r="BF52" s="83" t="s">
        <v>238</v>
      </c>
      <c r="BG52" s="82">
        <v>9</v>
      </c>
      <c r="BH52" s="83" t="s">
        <v>238</v>
      </c>
      <c r="BI52" s="78">
        <v>0</v>
      </c>
      <c r="BJ52" s="79" t="s">
        <v>34</v>
      </c>
      <c r="BK52" s="78">
        <v>0</v>
      </c>
      <c r="BL52" s="79" t="s">
        <v>34</v>
      </c>
      <c r="BM52" s="249">
        <v>9</v>
      </c>
      <c r="BN52" s="85" t="s">
        <v>238</v>
      </c>
      <c r="BO52" s="86">
        <v>9</v>
      </c>
      <c r="BP52" s="83" t="s">
        <v>238</v>
      </c>
      <c r="BQ52" s="82">
        <v>0</v>
      </c>
      <c r="BR52" s="83" t="s">
        <v>250</v>
      </c>
      <c r="BS52" s="70">
        <f t="shared" si="12"/>
        <v>17</v>
      </c>
      <c r="BT52" s="71">
        <f t="shared" ca="1" si="13"/>
        <v>153</v>
      </c>
      <c r="BU52" s="71">
        <f t="shared" si="14"/>
        <v>6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1">
        <f t="shared" si="20"/>
        <v>0</v>
      </c>
      <c r="CB52" s="71">
        <f t="shared" si="21"/>
        <v>0</v>
      </c>
      <c r="CC52" s="72">
        <f t="shared" si="22"/>
        <v>23</v>
      </c>
    </row>
    <row r="53" spans="1:81" x14ac:dyDescent="0.25">
      <c r="A53" s="276"/>
      <c r="B53" s="219">
        <v>46</v>
      </c>
      <c r="C53" s="91" t="s">
        <v>193</v>
      </c>
      <c r="D53" s="92" t="s">
        <v>194</v>
      </c>
      <c r="E53" s="92" t="s">
        <v>92</v>
      </c>
      <c r="F53" s="93" t="s">
        <v>195</v>
      </c>
      <c r="G53" s="94" t="s">
        <v>196</v>
      </c>
      <c r="H53" s="77" t="s">
        <v>33</v>
      </c>
      <c r="I53" s="198">
        <v>0</v>
      </c>
      <c r="J53" s="199" t="s">
        <v>34</v>
      </c>
      <c r="K53" s="84">
        <v>0</v>
      </c>
      <c r="L53" s="83" t="s">
        <v>251</v>
      </c>
      <c r="M53" s="80">
        <v>9</v>
      </c>
      <c r="N53" s="81" t="s">
        <v>238</v>
      </c>
      <c r="O53" s="82">
        <v>9</v>
      </c>
      <c r="P53" s="83" t="s">
        <v>238</v>
      </c>
      <c r="Q53" s="82">
        <v>9</v>
      </c>
      <c r="R53" s="83" t="s">
        <v>238</v>
      </c>
      <c r="S53" s="78">
        <v>0</v>
      </c>
      <c r="T53" s="79" t="s">
        <v>34</v>
      </c>
      <c r="U53" s="78">
        <v>0</v>
      </c>
      <c r="V53" s="79" t="s">
        <v>34</v>
      </c>
      <c r="W53" s="82">
        <v>9</v>
      </c>
      <c r="X53" s="83" t="s">
        <v>238</v>
      </c>
      <c r="Y53" s="84">
        <v>9</v>
      </c>
      <c r="Z53" s="85" t="s">
        <v>238</v>
      </c>
      <c r="AA53" s="80">
        <v>9</v>
      </c>
      <c r="AB53" s="81" t="s">
        <v>238</v>
      </c>
      <c r="AC53" s="82">
        <v>9</v>
      </c>
      <c r="AD53" s="83" t="s">
        <v>238</v>
      </c>
      <c r="AE53" s="82">
        <v>9</v>
      </c>
      <c r="AF53" s="83" t="s">
        <v>238</v>
      </c>
      <c r="AG53" s="78">
        <v>0</v>
      </c>
      <c r="AH53" s="79" t="s">
        <v>34</v>
      </c>
      <c r="AI53" s="78">
        <v>0</v>
      </c>
      <c r="AJ53" s="79" t="s">
        <v>34</v>
      </c>
      <c r="AK53" s="84">
        <v>9</v>
      </c>
      <c r="AL53" s="85" t="s">
        <v>238</v>
      </c>
      <c r="AM53" s="80">
        <v>9</v>
      </c>
      <c r="AN53" s="83" t="s">
        <v>238</v>
      </c>
      <c r="AO53" s="80">
        <v>9</v>
      </c>
      <c r="AP53" s="81" t="s">
        <v>238</v>
      </c>
      <c r="AQ53" s="82">
        <v>9</v>
      </c>
      <c r="AR53" s="83" t="s">
        <v>238</v>
      </c>
      <c r="AS53" s="80">
        <v>9</v>
      </c>
      <c r="AT53" s="81" t="s">
        <v>238</v>
      </c>
      <c r="AU53" s="78">
        <v>0</v>
      </c>
      <c r="AV53" s="79" t="s">
        <v>34</v>
      </c>
      <c r="AW53" s="78">
        <v>0</v>
      </c>
      <c r="AX53" s="79" t="s">
        <v>34</v>
      </c>
      <c r="AY53" s="86">
        <v>9</v>
      </c>
      <c r="AZ53" s="85" t="s">
        <v>238</v>
      </c>
      <c r="BA53" s="86">
        <v>9</v>
      </c>
      <c r="BB53" s="83" t="s">
        <v>238</v>
      </c>
      <c r="BC53" s="80">
        <v>9</v>
      </c>
      <c r="BD53" s="81" t="s">
        <v>238</v>
      </c>
      <c r="BE53" s="82">
        <v>9</v>
      </c>
      <c r="BF53" s="83" t="s">
        <v>238</v>
      </c>
      <c r="BG53" s="82">
        <v>0</v>
      </c>
      <c r="BH53" s="85" t="s">
        <v>251</v>
      </c>
      <c r="BI53" s="78">
        <v>0</v>
      </c>
      <c r="BJ53" s="79" t="s">
        <v>34</v>
      </c>
      <c r="BK53" s="78">
        <v>0</v>
      </c>
      <c r="BL53" s="79" t="s">
        <v>34</v>
      </c>
      <c r="BM53" s="249">
        <v>9</v>
      </c>
      <c r="BN53" s="85" t="s">
        <v>238</v>
      </c>
      <c r="BO53" s="86">
        <v>9</v>
      </c>
      <c r="BP53" s="83" t="s">
        <v>238</v>
      </c>
      <c r="BQ53" s="82">
        <v>9</v>
      </c>
      <c r="BR53" s="83" t="s">
        <v>238</v>
      </c>
      <c r="BS53" s="70">
        <f t="shared" si="12"/>
        <v>19</v>
      </c>
      <c r="BT53" s="71">
        <f t="shared" ca="1" si="13"/>
        <v>180</v>
      </c>
      <c r="BU53" s="71">
        <f t="shared" si="14"/>
        <v>11</v>
      </c>
      <c r="BV53" s="71">
        <f t="shared" si="15"/>
        <v>0</v>
      </c>
      <c r="BW53" s="71">
        <f t="shared" si="16"/>
        <v>0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1">
        <f t="shared" si="20"/>
        <v>0</v>
      </c>
      <c r="CB53" s="71">
        <f t="shared" si="21"/>
        <v>2</v>
      </c>
      <c r="CC53" s="72">
        <f t="shared" si="22"/>
        <v>28</v>
      </c>
    </row>
    <row r="54" spans="1:81" s="96" customFormat="1" x14ac:dyDescent="0.25">
      <c r="A54" s="276"/>
      <c r="B54" s="73">
        <v>47</v>
      </c>
      <c r="C54" s="74" t="s">
        <v>197</v>
      </c>
      <c r="D54" s="75" t="s">
        <v>198</v>
      </c>
      <c r="E54" s="75" t="s">
        <v>199</v>
      </c>
      <c r="F54" s="95" t="s">
        <v>200</v>
      </c>
      <c r="G54" s="94" t="s">
        <v>32</v>
      </c>
      <c r="H54" s="77" t="s">
        <v>33</v>
      </c>
      <c r="I54" s="198">
        <v>0</v>
      </c>
      <c r="J54" s="199" t="s">
        <v>34</v>
      </c>
      <c r="K54" s="84">
        <v>9</v>
      </c>
      <c r="L54" s="85" t="s">
        <v>238</v>
      </c>
      <c r="M54" s="80">
        <v>9</v>
      </c>
      <c r="N54" s="81" t="s">
        <v>238</v>
      </c>
      <c r="O54" s="82">
        <v>9</v>
      </c>
      <c r="P54" s="83" t="s">
        <v>238</v>
      </c>
      <c r="Q54" s="82">
        <v>9</v>
      </c>
      <c r="R54" s="83" t="s">
        <v>238</v>
      </c>
      <c r="S54" s="78">
        <v>0</v>
      </c>
      <c r="T54" s="79" t="s">
        <v>34</v>
      </c>
      <c r="U54" s="78">
        <v>0</v>
      </c>
      <c r="V54" s="79" t="s">
        <v>34</v>
      </c>
      <c r="W54" s="82">
        <v>9</v>
      </c>
      <c r="X54" s="83" t="s">
        <v>238</v>
      </c>
      <c r="Y54" s="84">
        <v>9</v>
      </c>
      <c r="Z54" s="85" t="s">
        <v>238</v>
      </c>
      <c r="AA54" s="80">
        <v>9</v>
      </c>
      <c r="AB54" s="81" t="s">
        <v>238</v>
      </c>
      <c r="AC54" s="82">
        <v>9</v>
      </c>
      <c r="AD54" s="83" t="s">
        <v>238</v>
      </c>
      <c r="AE54" s="82">
        <v>9</v>
      </c>
      <c r="AF54" s="83" t="s">
        <v>238</v>
      </c>
      <c r="AG54" s="78">
        <v>0</v>
      </c>
      <c r="AH54" s="79" t="s">
        <v>34</v>
      </c>
      <c r="AI54" s="78">
        <v>0</v>
      </c>
      <c r="AJ54" s="79" t="s">
        <v>34</v>
      </c>
      <c r="AK54" s="84">
        <v>9</v>
      </c>
      <c r="AL54" s="85" t="s">
        <v>238</v>
      </c>
      <c r="AM54" s="80">
        <v>9</v>
      </c>
      <c r="AN54" s="83" t="s">
        <v>238</v>
      </c>
      <c r="AO54" s="80">
        <v>9</v>
      </c>
      <c r="AP54" s="81" t="s">
        <v>238</v>
      </c>
      <c r="AQ54" s="82">
        <v>9</v>
      </c>
      <c r="AR54" s="83" t="s">
        <v>238</v>
      </c>
      <c r="AS54" s="80">
        <v>9</v>
      </c>
      <c r="AT54" s="81" t="s">
        <v>238</v>
      </c>
      <c r="AU54" s="78">
        <v>0</v>
      </c>
      <c r="AV54" s="79" t="s">
        <v>34</v>
      </c>
      <c r="AW54" s="78">
        <v>0</v>
      </c>
      <c r="AX54" s="79" t="s">
        <v>34</v>
      </c>
      <c r="AY54" s="86">
        <v>9</v>
      </c>
      <c r="AZ54" s="85" t="s">
        <v>238</v>
      </c>
      <c r="BA54" s="86">
        <v>9</v>
      </c>
      <c r="BB54" s="83" t="s">
        <v>238</v>
      </c>
      <c r="BC54" s="80">
        <v>9</v>
      </c>
      <c r="BD54" s="81" t="s">
        <v>238</v>
      </c>
      <c r="BE54" s="82">
        <v>9</v>
      </c>
      <c r="BF54" s="83" t="s">
        <v>238</v>
      </c>
      <c r="BG54" s="82">
        <v>9</v>
      </c>
      <c r="BH54" s="83" t="s">
        <v>238</v>
      </c>
      <c r="BI54" s="78">
        <v>0</v>
      </c>
      <c r="BJ54" s="79" t="s">
        <v>34</v>
      </c>
      <c r="BK54" s="78">
        <v>0</v>
      </c>
      <c r="BL54" s="79" t="s">
        <v>34</v>
      </c>
      <c r="BM54" s="145">
        <v>0</v>
      </c>
      <c r="BN54" s="85" t="s">
        <v>251</v>
      </c>
      <c r="BO54" s="86">
        <v>9</v>
      </c>
      <c r="BP54" s="83" t="s">
        <v>238</v>
      </c>
      <c r="BQ54" s="82">
        <v>9</v>
      </c>
      <c r="BR54" s="83" t="s">
        <v>238</v>
      </c>
      <c r="BS54" s="70">
        <f t="shared" si="12"/>
        <v>20</v>
      </c>
      <c r="BT54" s="71">
        <f t="shared" ca="1" si="13"/>
        <v>189</v>
      </c>
      <c r="BU54" s="71">
        <f t="shared" si="14"/>
        <v>9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1">
        <f t="shared" si="20"/>
        <v>0</v>
      </c>
      <c r="CB54" s="71">
        <f t="shared" si="21"/>
        <v>1</v>
      </c>
      <c r="CC54" s="72">
        <f t="shared" si="22"/>
        <v>29</v>
      </c>
    </row>
    <row r="55" spans="1:81" s="96" customFormat="1" x14ac:dyDescent="0.25">
      <c r="A55" s="276"/>
      <c r="B55" s="219">
        <v>48</v>
      </c>
      <c r="C55" s="74" t="s">
        <v>273</v>
      </c>
      <c r="D55" s="75" t="s">
        <v>202</v>
      </c>
      <c r="E55" s="75" t="s">
        <v>274</v>
      </c>
      <c r="F55" s="97" t="s">
        <v>275</v>
      </c>
      <c r="G55" s="57" t="s">
        <v>39</v>
      </c>
      <c r="H55" s="77" t="s">
        <v>33</v>
      </c>
      <c r="I55" s="158"/>
      <c r="J55" s="159"/>
      <c r="K55" s="158"/>
      <c r="L55" s="159"/>
      <c r="M55" s="170"/>
      <c r="N55" s="171"/>
      <c r="O55" s="160"/>
      <c r="P55" s="161"/>
      <c r="Q55" s="160"/>
      <c r="R55" s="161"/>
      <c r="S55" s="160"/>
      <c r="T55" s="161"/>
      <c r="U55" s="160"/>
      <c r="V55" s="161"/>
      <c r="W55" s="160"/>
      <c r="X55" s="161"/>
      <c r="Y55" s="158"/>
      <c r="Z55" s="159"/>
      <c r="AA55" s="170"/>
      <c r="AB55" s="171"/>
      <c r="AC55" s="160"/>
      <c r="AD55" s="161"/>
      <c r="AE55" s="160"/>
      <c r="AF55" s="161"/>
      <c r="AG55" s="160"/>
      <c r="AH55" s="161"/>
      <c r="AI55" s="160"/>
      <c r="AJ55" s="161"/>
      <c r="AK55" s="158"/>
      <c r="AL55" s="173"/>
      <c r="AM55" s="80">
        <v>0</v>
      </c>
      <c r="AN55" s="167" t="s">
        <v>253</v>
      </c>
      <c r="AO55" s="80">
        <v>9</v>
      </c>
      <c r="AP55" s="81" t="s">
        <v>238</v>
      </c>
      <c r="AQ55" s="82">
        <v>9</v>
      </c>
      <c r="AR55" s="83" t="s">
        <v>238</v>
      </c>
      <c r="AS55" s="80">
        <v>9</v>
      </c>
      <c r="AT55" s="81" t="s">
        <v>238</v>
      </c>
      <c r="AU55" s="78">
        <v>0</v>
      </c>
      <c r="AV55" s="79" t="s">
        <v>34</v>
      </c>
      <c r="AW55" s="78">
        <v>0</v>
      </c>
      <c r="AX55" s="79" t="s">
        <v>34</v>
      </c>
      <c r="AY55" s="86">
        <v>9</v>
      </c>
      <c r="AZ55" s="85" t="s">
        <v>238</v>
      </c>
      <c r="BA55" s="86">
        <v>9</v>
      </c>
      <c r="BB55" s="83" t="s">
        <v>238</v>
      </c>
      <c r="BC55" s="80">
        <v>9</v>
      </c>
      <c r="BD55" s="81" t="s">
        <v>238</v>
      </c>
      <c r="BE55" s="82">
        <v>9</v>
      </c>
      <c r="BF55" s="83" t="s">
        <v>238</v>
      </c>
      <c r="BG55" s="82">
        <v>9</v>
      </c>
      <c r="BH55" s="83" t="s">
        <v>238</v>
      </c>
      <c r="BI55" s="78">
        <v>0</v>
      </c>
      <c r="BJ55" s="79" t="s">
        <v>34</v>
      </c>
      <c r="BK55" s="78">
        <v>0</v>
      </c>
      <c r="BL55" s="79" t="s">
        <v>34</v>
      </c>
      <c r="BM55" s="227"/>
      <c r="BN55" s="173"/>
      <c r="BO55" s="162"/>
      <c r="BP55" s="161"/>
      <c r="BQ55" s="160"/>
      <c r="BR55" s="161"/>
      <c r="BS55" s="70">
        <f t="shared" ref="BS55" si="53">COUNTIF(I55:BP55,"A")+COUNTIF(I55:BL55,"B")+COUNTIF(I55:BL55,"C")+COUNTIF(I55:BL55,"A1")+COUNTIF(I55:BL55,"B1")+ COUNTIF(I55:BL55,"A2")+COUNTIF(I55:BL55,"B2")+ COUNTIF(I55:BL55,"H")</f>
        <v>8</v>
      </c>
      <c r="BT55" s="71">
        <f t="shared" ca="1" si="13"/>
        <v>72</v>
      </c>
      <c r="BU55" s="71">
        <f t="shared" ref="BU55" si="54">COUNTIF(I55:BP55,"De")+COUNTIF(I55:BL55,"Pc")+COUNTIF(I55:BL55,"Ad")+COUNTIF(I55:BL55,"Fa")</f>
        <v>5</v>
      </c>
      <c r="BV55" s="71">
        <f t="shared" ref="BV55" si="55">COUNTIF(I55:BP55,"Fa")</f>
        <v>0</v>
      </c>
      <c r="BW55" s="71">
        <f t="shared" ref="BW55" si="56">COUNTIF(I55:BP55,"Pc")</f>
        <v>1</v>
      </c>
      <c r="BX55" s="71">
        <f t="shared" ref="BX55" si="57">COUNTIF(I55:BP55,"Cn")</f>
        <v>0</v>
      </c>
      <c r="BY55" s="71">
        <f t="shared" ref="BY55" si="58">COUNTIF(I55:BP55,"Lm")</f>
        <v>0</v>
      </c>
      <c r="BZ55" s="71">
        <f t="shared" ref="BZ55" si="59">COUNTIF(I55:BP55,"Au")</f>
        <v>0</v>
      </c>
      <c r="CA55" s="71">
        <f t="shared" ref="CA55" si="60">COUNTIF(I55:BP55,"Va")</f>
        <v>0</v>
      </c>
      <c r="CB55" s="71">
        <f t="shared" ref="CB55" si="61">COUNTIF(I55:BP55,"Ad")</f>
        <v>0</v>
      </c>
      <c r="CC55" s="72">
        <f t="shared" ref="CC55" si="62">COUNTIF(I55:BP55,"A")+COUNTIF(I55:BP55,"B")+COUNTIF(I55:BP55,"C")+COUNTIF(I55:BP55,"De")+COUNTIF(I55:BP55,"Pc")+COUNTIF(I55:BP55,"V")</f>
        <v>13</v>
      </c>
    </row>
    <row r="56" spans="1:81" s="96" customFormat="1" x14ac:dyDescent="0.25">
      <c r="A56" s="276"/>
      <c r="B56" s="73">
        <v>49</v>
      </c>
      <c r="C56" s="74" t="s">
        <v>244</v>
      </c>
      <c r="D56" s="75" t="s">
        <v>120</v>
      </c>
      <c r="E56" s="75" t="s">
        <v>245</v>
      </c>
      <c r="F56" s="97" t="s">
        <v>246</v>
      </c>
      <c r="G56" s="57" t="s">
        <v>39</v>
      </c>
      <c r="H56" s="77" t="s">
        <v>33</v>
      </c>
      <c r="I56" s="198">
        <v>0</v>
      </c>
      <c r="J56" s="199" t="s">
        <v>34</v>
      </c>
      <c r="K56" s="84">
        <v>9</v>
      </c>
      <c r="L56" s="85" t="s">
        <v>238</v>
      </c>
      <c r="M56" s="80">
        <v>9</v>
      </c>
      <c r="N56" s="81" t="s">
        <v>238</v>
      </c>
      <c r="O56" s="82">
        <v>9</v>
      </c>
      <c r="P56" s="83" t="s">
        <v>238</v>
      </c>
      <c r="Q56" s="82">
        <v>9</v>
      </c>
      <c r="R56" s="83" t="s">
        <v>238</v>
      </c>
      <c r="S56" s="78">
        <v>0</v>
      </c>
      <c r="T56" s="79" t="s">
        <v>34</v>
      </c>
      <c r="U56" s="78">
        <v>0</v>
      </c>
      <c r="V56" s="79" t="s">
        <v>34</v>
      </c>
      <c r="W56" s="82">
        <v>9</v>
      </c>
      <c r="X56" s="83" t="s">
        <v>238</v>
      </c>
      <c r="Y56" s="84">
        <v>9</v>
      </c>
      <c r="Z56" s="85" t="s">
        <v>238</v>
      </c>
      <c r="AA56" s="80">
        <v>9</v>
      </c>
      <c r="AB56" s="81" t="s">
        <v>238</v>
      </c>
      <c r="AC56" s="82">
        <v>9</v>
      </c>
      <c r="AD56" s="83" t="s">
        <v>238</v>
      </c>
      <c r="AE56" s="82">
        <v>9</v>
      </c>
      <c r="AF56" s="83" t="s">
        <v>238</v>
      </c>
      <c r="AG56" s="78">
        <v>0</v>
      </c>
      <c r="AH56" s="79" t="s">
        <v>34</v>
      </c>
      <c r="AI56" s="78">
        <v>0</v>
      </c>
      <c r="AJ56" s="79" t="s">
        <v>34</v>
      </c>
      <c r="AK56" s="84">
        <v>0</v>
      </c>
      <c r="AL56" s="133" t="s">
        <v>253</v>
      </c>
      <c r="AM56" s="80">
        <v>9</v>
      </c>
      <c r="AN56" s="83" t="s">
        <v>238</v>
      </c>
      <c r="AO56" s="80">
        <v>9</v>
      </c>
      <c r="AP56" s="81" t="s">
        <v>238</v>
      </c>
      <c r="AQ56" s="82">
        <v>9</v>
      </c>
      <c r="AR56" s="83" t="s">
        <v>238</v>
      </c>
      <c r="AS56" s="80">
        <v>9</v>
      </c>
      <c r="AT56" s="81" t="s">
        <v>238</v>
      </c>
      <c r="AU56" s="78">
        <v>0</v>
      </c>
      <c r="AV56" s="79" t="s">
        <v>34</v>
      </c>
      <c r="AW56" s="78">
        <v>0</v>
      </c>
      <c r="AX56" s="79" t="s">
        <v>34</v>
      </c>
      <c r="AY56" s="86">
        <v>9</v>
      </c>
      <c r="AZ56" s="85" t="s">
        <v>238</v>
      </c>
      <c r="BA56" s="86">
        <v>9</v>
      </c>
      <c r="BB56" s="83" t="s">
        <v>238</v>
      </c>
      <c r="BC56" s="80">
        <v>9</v>
      </c>
      <c r="BD56" s="81" t="s">
        <v>238</v>
      </c>
      <c r="BE56" s="82">
        <v>9</v>
      </c>
      <c r="BF56" s="83" t="s">
        <v>238</v>
      </c>
      <c r="BG56" s="82">
        <v>0</v>
      </c>
      <c r="BH56" s="83" t="s">
        <v>250</v>
      </c>
      <c r="BI56" s="78">
        <v>0</v>
      </c>
      <c r="BJ56" s="79" t="s">
        <v>34</v>
      </c>
      <c r="BK56" s="78">
        <v>0</v>
      </c>
      <c r="BL56" s="79" t="s">
        <v>34</v>
      </c>
      <c r="BM56" s="145">
        <v>9</v>
      </c>
      <c r="BN56" s="133" t="s">
        <v>238</v>
      </c>
      <c r="BO56" s="86">
        <v>9</v>
      </c>
      <c r="BP56" s="83" t="s">
        <v>238</v>
      </c>
      <c r="BQ56" s="82">
        <v>9</v>
      </c>
      <c r="BR56" s="83" t="s">
        <v>238</v>
      </c>
      <c r="BS56" s="70">
        <f t="shared" si="12"/>
        <v>19</v>
      </c>
      <c r="BT56" s="71">
        <f t="shared" ca="1" si="13"/>
        <v>180</v>
      </c>
      <c r="BU56" s="71">
        <f t="shared" si="14"/>
        <v>10</v>
      </c>
      <c r="BV56" s="71">
        <f t="shared" si="15"/>
        <v>0</v>
      </c>
      <c r="BW56" s="71">
        <f t="shared" si="16"/>
        <v>1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1">
        <f t="shared" si="20"/>
        <v>0</v>
      </c>
      <c r="CB56" s="71">
        <f t="shared" si="21"/>
        <v>0</v>
      </c>
      <c r="CC56" s="72">
        <f t="shared" si="22"/>
        <v>29</v>
      </c>
    </row>
    <row r="57" spans="1:81" s="96" customFormat="1" x14ac:dyDescent="0.25">
      <c r="A57" s="276"/>
      <c r="B57" s="219">
        <v>50</v>
      </c>
      <c r="C57" s="74" t="s">
        <v>247</v>
      </c>
      <c r="D57" s="75" t="s">
        <v>248</v>
      </c>
      <c r="E57" s="75" t="s">
        <v>125</v>
      </c>
      <c r="F57" s="97" t="s">
        <v>249</v>
      </c>
      <c r="G57" s="57" t="s">
        <v>39</v>
      </c>
      <c r="H57" s="77" t="s">
        <v>33</v>
      </c>
      <c r="I57" s="198">
        <v>0</v>
      </c>
      <c r="J57" s="199" t="s">
        <v>34</v>
      </c>
      <c r="K57" s="84">
        <v>9</v>
      </c>
      <c r="L57" s="85" t="s">
        <v>238</v>
      </c>
      <c r="M57" s="80">
        <v>9</v>
      </c>
      <c r="N57" s="81" t="s">
        <v>238</v>
      </c>
      <c r="O57" s="82">
        <v>9</v>
      </c>
      <c r="P57" s="83" t="s">
        <v>238</v>
      </c>
      <c r="Q57" s="82">
        <v>9</v>
      </c>
      <c r="R57" s="83" t="s">
        <v>238</v>
      </c>
      <c r="S57" s="78">
        <v>0</v>
      </c>
      <c r="T57" s="79" t="s">
        <v>34</v>
      </c>
      <c r="U57" s="78">
        <v>0</v>
      </c>
      <c r="V57" s="79" t="s">
        <v>34</v>
      </c>
      <c r="W57" s="82">
        <v>9</v>
      </c>
      <c r="X57" s="83" t="s">
        <v>238</v>
      </c>
      <c r="Y57" s="84">
        <v>9</v>
      </c>
      <c r="Z57" s="85" t="s">
        <v>238</v>
      </c>
      <c r="AA57" s="80">
        <v>9</v>
      </c>
      <c r="AB57" s="81" t="s">
        <v>238</v>
      </c>
      <c r="AC57" s="82">
        <v>9</v>
      </c>
      <c r="AD57" s="83" t="s">
        <v>238</v>
      </c>
      <c r="AE57" s="82">
        <v>9</v>
      </c>
      <c r="AF57" s="83" t="s">
        <v>238</v>
      </c>
      <c r="AG57" s="78">
        <v>0</v>
      </c>
      <c r="AH57" s="79" t="s">
        <v>34</v>
      </c>
      <c r="AI57" s="78">
        <v>0</v>
      </c>
      <c r="AJ57" s="79" t="s">
        <v>34</v>
      </c>
      <c r="AK57" s="84">
        <v>9</v>
      </c>
      <c r="AL57" s="85" t="s">
        <v>238</v>
      </c>
      <c r="AM57" s="80">
        <v>9</v>
      </c>
      <c r="AN57" s="83" t="s">
        <v>238</v>
      </c>
      <c r="AO57" s="80">
        <v>9</v>
      </c>
      <c r="AP57" s="81" t="s">
        <v>238</v>
      </c>
      <c r="AQ57" s="82">
        <v>9</v>
      </c>
      <c r="AR57" s="83" t="s">
        <v>238</v>
      </c>
      <c r="AS57" s="80">
        <v>9</v>
      </c>
      <c r="AT57" s="81" t="s">
        <v>238</v>
      </c>
      <c r="AU57" s="78">
        <v>0</v>
      </c>
      <c r="AV57" s="79" t="s">
        <v>34</v>
      </c>
      <c r="AW57" s="78">
        <v>0</v>
      </c>
      <c r="AX57" s="79" t="s">
        <v>34</v>
      </c>
      <c r="AY57" s="86">
        <v>9</v>
      </c>
      <c r="AZ57" s="85" t="s">
        <v>238</v>
      </c>
      <c r="BA57" s="86">
        <v>9</v>
      </c>
      <c r="BB57" s="83" t="s">
        <v>238</v>
      </c>
      <c r="BC57" s="80">
        <v>9</v>
      </c>
      <c r="BD57" s="81" t="s">
        <v>238</v>
      </c>
      <c r="BE57" s="82">
        <v>9</v>
      </c>
      <c r="BF57" s="83" t="s">
        <v>238</v>
      </c>
      <c r="BG57" s="82">
        <v>9</v>
      </c>
      <c r="BH57" s="83" t="s">
        <v>238</v>
      </c>
      <c r="BI57" s="78">
        <v>0</v>
      </c>
      <c r="BJ57" s="79" t="s">
        <v>34</v>
      </c>
      <c r="BK57" s="78">
        <v>0</v>
      </c>
      <c r="BL57" s="79" t="s">
        <v>34</v>
      </c>
      <c r="BM57" s="145">
        <v>9</v>
      </c>
      <c r="BN57" s="133" t="s">
        <v>238</v>
      </c>
      <c r="BO57" s="86">
        <v>9</v>
      </c>
      <c r="BP57" s="83" t="s">
        <v>238</v>
      </c>
      <c r="BQ57" s="82">
        <v>9</v>
      </c>
      <c r="BR57" s="83" t="s">
        <v>238</v>
      </c>
      <c r="BS57" s="70">
        <f t="shared" si="12"/>
        <v>21</v>
      </c>
      <c r="BT57" s="71">
        <f t="shared" ca="1" si="13"/>
        <v>198</v>
      </c>
      <c r="BU57" s="71">
        <f t="shared" si="14"/>
        <v>9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1">
        <f t="shared" si="20"/>
        <v>0</v>
      </c>
      <c r="CB57" s="71">
        <f t="shared" si="21"/>
        <v>0</v>
      </c>
      <c r="CC57" s="72">
        <f t="shared" si="22"/>
        <v>30</v>
      </c>
    </row>
    <row r="58" spans="1:81" s="96" customFormat="1" x14ac:dyDescent="0.25">
      <c r="A58" s="276"/>
      <c r="B58" s="73">
        <v>51</v>
      </c>
      <c r="C58" s="74" t="s">
        <v>201</v>
      </c>
      <c r="D58" s="75" t="s">
        <v>202</v>
      </c>
      <c r="E58" s="75" t="s">
        <v>203</v>
      </c>
      <c r="F58" s="97" t="s">
        <v>204</v>
      </c>
      <c r="G58" s="94" t="s">
        <v>32</v>
      </c>
      <c r="H58" s="77" t="s">
        <v>33</v>
      </c>
      <c r="I58" s="198">
        <v>0</v>
      </c>
      <c r="J58" s="199" t="s">
        <v>34</v>
      </c>
      <c r="K58" s="84">
        <v>9</v>
      </c>
      <c r="L58" s="85" t="s">
        <v>238</v>
      </c>
      <c r="M58" s="80">
        <v>9</v>
      </c>
      <c r="N58" s="81" t="s">
        <v>238</v>
      </c>
      <c r="O58" s="82">
        <v>9</v>
      </c>
      <c r="P58" s="83" t="s">
        <v>238</v>
      </c>
      <c r="Q58" s="82">
        <v>9</v>
      </c>
      <c r="R58" s="83" t="s">
        <v>238</v>
      </c>
      <c r="S58" s="78">
        <v>0</v>
      </c>
      <c r="T58" s="79" t="s">
        <v>34</v>
      </c>
      <c r="U58" s="78">
        <v>0</v>
      </c>
      <c r="V58" s="79" t="s">
        <v>34</v>
      </c>
      <c r="W58" s="82">
        <v>9</v>
      </c>
      <c r="X58" s="83" t="s">
        <v>238</v>
      </c>
      <c r="Y58" s="84">
        <v>9</v>
      </c>
      <c r="Z58" s="85" t="s">
        <v>238</v>
      </c>
      <c r="AA58" s="80">
        <v>9</v>
      </c>
      <c r="AB58" s="81" t="s">
        <v>238</v>
      </c>
      <c r="AC58" s="82">
        <v>9</v>
      </c>
      <c r="AD58" s="83" t="s">
        <v>238</v>
      </c>
      <c r="AE58" s="82">
        <v>9</v>
      </c>
      <c r="AF58" s="83" t="s">
        <v>238</v>
      </c>
      <c r="AG58" s="78">
        <v>0</v>
      </c>
      <c r="AH58" s="79" t="s">
        <v>34</v>
      </c>
      <c r="AI58" s="78">
        <v>0</v>
      </c>
      <c r="AJ58" s="79" t="s">
        <v>34</v>
      </c>
      <c r="AK58" s="84">
        <v>9</v>
      </c>
      <c r="AL58" s="85" t="s">
        <v>238</v>
      </c>
      <c r="AM58" s="80">
        <v>9</v>
      </c>
      <c r="AN58" s="83" t="s">
        <v>238</v>
      </c>
      <c r="AO58" s="80">
        <v>9</v>
      </c>
      <c r="AP58" s="81" t="s">
        <v>238</v>
      </c>
      <c r="AQ58" s="82">
        <v>9</v>
      </c>
      <c r="AR58" s="83" t="s">
        <v>238</v>
      </c>
      <c r="AS58" s="80">
        <v>9</v>
      </c>
      <c r="AT58" s="81" t="s">
        <v>238</v>
      </c>
      <c r="AU58" s="78">
        <v>0</v>
      </c>
      <c r="AV58" s="79" t="s">
        <v>34</v>
      </c>
      <c r="AW58" s="78">
        <v>0</v>
      </c>
      <c r="AX58" s="79" t="s">
        <v>34</v>
      </c>
      <c r="AY58" s="86">
        <v>9</v>
      </c>
      <c r="AZ58" s="85" t="s">
        <v>238</v>
      </c>
      <c r="BA58" s="86">
        <v>9</v>
      </c>
      <c r="BB58" s="83" t="s">
        <v>238</v>
      </c>
      <c r="BC58" s="80">
        <v>9</v>
      </c>
      <c r="BD58" s="81" t="s">
        <v>238</v>
      </c>
      <c r="BE58" s="82">
        <v>9</v>
      </c>
      <c r="BF58" s="83" t="s">
        <v>238</v>
      </c>
      <c r="BG58" s="82">
        <v>9</v>
      </c>
      <c r="BH58" s="83" t="s">
        <v>238</v>
      </c>
      <c r="BI58" s="78">
        <v>0</v>
      </c>
      <c r="BJ58" s="79" t="s">
        <v>34</v>
      </c>
      <c r="BK58" s="78">
        <v>0</v>
      </c>
      <c r="BL58" s="79" t="s">
        <v>34</v>
      </c>
      <c r="BM58" s="145">
        <v>9</v>
      </c>
      <c r="BN58" s="133" t="s">
        <v>238</v>
      </c>
      <c r="BO58" s="86">
        <v>9</v>
      </c>
      <c r="BP58" s="83" t="s">
        <v>238</v>
      </c>
      <c r="BQ58" s="82">
        <v>9</v>
      </c>
      <c r="BR58" s="83" t="s">
        <v>238</v>
      </c>
      <c r="BS58" s="70">
        <f t="shared" si="12"/>
        <v>21</v>
      </c>
      <c r="BT58" s="71">
        <f t="shared" ca="1" si="13"/>
        <v>198</v>
      </c>
      <c r="BU58" s="71">
        <f t="shared" si="14"/>
        <v>9</v>
      </c>
      <c r="BV58" s="71">
        <f t="shared" si="15"/>
        <v>0</v>
      </c>
      <c r="BW58" s="71">
        <f t="shared" si="16"/>
        <v>0</v>
      </c>
      <c r="BX58" s="71">
        <f t="shared" si="17"/>
        <v>0</v>
      </c>
      <c r="BY58" s="71">
        <f t="shared" si="18"/>
        <v>0</v>
      </c>
      <c r="BZ58" s="71">
        <f t="shared" si="19"/>
        <v>0</v>
      </c>
      <c r="CA58" s="71">
        <f t="shared" si="20"/>
        <v>0</v>
      </c>
      <c r="CB58" s="71">
        <f t="shared" si="21"/>
        <v>0</v>
      </c>
      <c r="CC58" s="72">
        <f t="shared" si="22"/>
        <v>30</v>
      </c>
    </row>
    <row r="59" spans="1:81" x14ac:dyDescent="0.25">
      <c r="A59" s="276"/>
      <c r="B59" s="219">
        <v>52</v>
      </c>
      <c r="C59" s="74" t="s">
        <v>205</v>
      </c>
      <c r="D59" s="75" t="s">
        <v>206</v>
      </c>
      <c r="E59" s="75" t="s">
        <v>207</v>
      </c>
      <c r="F59" s="98" t="s">
        <v>208</v>
      </c>
      <c r="G59" s="94" t="s">
        <v>49</v>
      </c>
      <c r="H59" s="77" t="s">
        <v>33</v>
      </c>
      <c r="I59" s="198">
        <v>0</v>
      </c>
      <c r="J59" s="199" t="s">
        <v>34</v>
      </c>
      <c r="K59" s="84">
        <v>9</v>
      </c>
      <c r="L59" s="85" t="s">
        <v>238</v>
      </c>
      <c r="M59" s="84">
        <v>0</v>
      </c>
      <c r="N59" s="83" t="s">
        <v>251</v>
      </c>
      <c r="O59" s="82">
        <v>9</v>
      </c>
      <c r="P59" s="83" t="s">
        <v>238</v>
      </c>
      <c r="Q59" s="82">
        <v>9</v>
      </c>
      <c r="R59" s="83" t="s">
        <v>238</v>
      </c>
      <c r="S59" s="78">
        <v>0</v>
      </c>
      <c r="T59" s="79" t="s">
        <v>34</v>
      </c>
      <c r="U59" s="78">
        <v>0</v>
      </c>
      <c r="V59" s="79" t="s">
        <v>34</v>
      </c>
      <c r="W59" s="82">
        <v>9</v>
      </c>
      <c r="X59" s="83" t="s">
        <v>238</v>
      </c>
      <c r="Y59" s="84">
        <v>9</v>
      </c>
      <c r="Z59" s="85" t="s">
        <v>238</v>
      </c>
      <c r="AA59" s="80">
        <v>9</v>
      </c>
      <c r="AB59" s="81" t="s">
        <v>238</v>
      </c>
      <c r="AC59" s="82">
        <v>9</v>
      </c>
      <c r="AD59" s="83" t="s">
        <v>238</v>
      </c>
      <c r="AE59" s="82">
        <v>9</v>
      </c>
      <c r="AF59" s="83" t="s">
        <v>238</v>
      </c>
      <c r="AG59" s="78">
        <v>0</v>
      </c>
      <c r="AH59" s="79" t="s">
        <v>34</v>
      </c>
      <c r="AI59" s="78">
        <v>0</v>
      </c>
      <c r="AJ59" s="79" t="s">
        <v>34</v>
      </c>
      <c r="AK59" s="84">
        <v>9</v>
      </c>
      <c r="AL59" s="85" t="s">
        <v>238</v>
      </c>
      <c r="AM59" s="80">
        <v>9</v>
      </c>
      <c r="AN59" s="83" t="s">
        <v>238</v>
      </c>
      <c r="AO59" s="80">
        <v>9</v>
      </c>
      <c r="AP59" s="81" t="s">
        <v>238</v>
      </c>
      <c r="AQ59" s="82">
        <v>9</v>
      </c>
      <c r="AR59" s="83" t="s">
        <v>238</v>
      </c>
      <c r="AS59" s="80">
        <v>9</v>
      </c>
      <c r="AT59" s="81" t="s">
        <v>238</v>
      </c>
      <c r="AU59" s="78">
        <v>0</v>
      </c>
      <c r="AV59" s="79" t="s">
        <v>34</v>
      </c>
      <c r="AW59" s="78">
        <v>0</v>
      </c>
      <c r="AX59" s="79" t="s">
        <v>34</v>
      </c>
      <c r="AY59" s="86">
        <v>9</v>
      </c>
      <c r="AZ59" s="85" t="s">
        <v>238</v>
      </c>
      <c r="BA59" s="86">
        <v>9</v>
      </c>
      <c r="BB59" s="83" t="s">
        <v>238</v>
      </c>
      <c r="BC59" s="80">
        <v>9</v>
      </c>
      <c r="BD59" s="81" t="s">
        <v>238</v>
      </c>
      <c r="BE59" s="82">
        <v>9</v>
      </c>
      <c r="BF59" s="83" t="s">
        <v>238</v>
      </c>
      <c r="BG59" s="82">
        <v>0</v>
      </c>
      <c r="BH59" s="85" t="s">
        <v>251</v>
      </c>
      <c r="BI59" s="78">
        <v>0</v>
      </c>
      <c r="BJ59" s="79" t="s">
        <v>34</v>
      </c>
      <c r="BK59" s="78">
        <v>0</v>
      </c>
      <c r="BL59" s="79" t="s">
        <v>34</v>
      </c>
      <c r="BM59" s="145">
        <v>9</v>
      </c>
      <c r="BN59" s="133" t="s">
        <v>238</v>
      </c>
      <c r="BO59" s="86">
        <v>9</v>
      </c>
      <c r="BP59" s="83" t="s">
        <v>238</v>
      </c>
      <c r="BQ59" s="82">
        <v>9</v>
      </c>
      <c r="BR59" s="83" t="s">
        <v>238</v>
      </c>
      <c r="BS59" s="70">
        <f t="shared" si="12"/>
        <v>19</v>
      </c>
      <c r="BT59" s="71">
        <f t="shared" ca="1" si="13"/>
        <v>180</v>
      </c>
      <c r="BU59" s="71">
        <f t="shared" si="14"/>
        <v>11</v>
      </c>
      <c r="BV59" s="71">
        <f t="shared" si="15"/>
        <v>0</v>
      </c>
      <c r="BW59" s="71">
        <f t="shared" si="16"/>
        <v>0</v>
      </c>
      <c r="BX59" s="71">
        <f t="shared" si="17"/>
        <v>0</v>
      </c>
      <c r="BY59" s="71">
        <f t="shared" si="18"/>
        <v>0</v>
      </c>
      <c r="BZ59" s="71">
        <f t="shared" si="19"/>
        <v>0</v>
      </c>
      <c r="CA59" s="71">
        <f t="shared" si="20"/>
        <v>0</v>
      </c>
      <c r="CB59" s="71">
        <f t="shared" si="21"/>
        <v>2</v>
      </c>
      <c r="CC59" s="72">
        <f t="shared" si="22"/>
        <v>28</v>
      </c>
    </row>
    <row r="60" spans="1:81" x14ac:dyDescent="0.25">
      <c r="A60" s="276"/>
      <c r="B60" s="73">
        <v>53</v>
      </c>
      <c r="C60" s="74" t="s">
        <v>121</v>
      </c>
      <c r="D60" s="75" t="s">
        <v>121</v>
      </c>
      <c r="E60" s="75" t="s">
        <v>209</v>
      </c>
      <c r="F60" s="98" t="s">
        <v>210</v>
      </c>
      <c r="G60" s="94" t="s">
        <v>32</v>
      </c>
      <c r="H60" s="77" t="s">
        <v>33</v>
      </c>
      <c r="I60" s="198">
        <v>0</v>
      </c>
      <c r="J60" s="199" t="s">
        <v>34</v>
      </c>
      <c r="K60" s="84">
        <v>9</v>
      </c>
      <c r="L60" s="85" t="s">
        <v>238</v>
      </c>
      <c r="M60" s="80">
        <v>9</v>
      </c>
      <c r="N60" s="81" t="s">
        <v>238</v>
      </c>
      <c r="O60" s="84">
        <v>0</v>
      </c>
      <c r="P60" s="83" t="s">
        <v>251</v>
      </c>
      <c r="Q60" s="82">
        <v>0</v>
      </c>
      <c r="R60" s="83" t="s">
        <v>237</v>
      </c>
      <c r="S60" s="78">
        <v>0</v>
      </c>
      <c r="T60" s="79" t="s">
        <v>237</v>
      </c>
      <c r="U60" s="78">
        <v>0</v>
      </c>
      <c r="V60" s="79" t="s">
        <v>237</v>
      </c>
      <c r="W60" s="82">
        <v>0</v>
      </c>
      <c r="X60" s="83" t="s">
        <v>237</v>
      </c>
      <c r="Y60" s="86">
        <v>0</v>
      </c>
      <c r="Z60" s="83" t="s">
        <v>237</v>
      </c>
      <c r="AA60" s="80">
        <v>0</v>
      </c>
      <c r="AB60" s="83" t="s">
        <v>237</v>
      </c>
      <c r="AC60" s="82">
        <v>0</v>
      </c>
      <c r="AD60" s="83" t="s">
        <v>237</v>
      </c>
      <c r="AE60" s="82">
        <v>0</v>
      </c>
      <c r="AF60" s="83" t="s">
        <v>237</v>
      </c>
      <c r="AG60" s="78">
        <v>0</v>
      </c>
      <c r="AH60" s="79" t="s">
        <v>237</v>
      </c>
      <c r="AI60" s="78">
        <v>0</v>
      </c>
      <c r="AJ60" s="79" t="s">
        <v>237</v>
      </c>
      <c r="AK60" s="82">
        <v>0</v>
      </c>
      <c r="AL60" s="83" t="s">
        <v>237</v>
      </c>
      <c r="AM60" s="86">
        <v>0</v>
      </c>
      <c r="AN60" s="83" t="s">
        <v>237</v>
      </c>
      <c r="AO60" s="80">
        <v>0</v>
      </c>
      <c r="AP60" s="83" t="s">
        <v>237</v>
      </c>
      <c r="AQ60" s="82">
        <v>0</v>
      </c>
      <c r="AR60" s="83" t="s">
        <v>237</v>
      </c>
      <c r="AS60" s="82">
        <v>0</v>
      </c>
      <c r="AT60" s="83" t="s">
        <v>237</v>
      </c>
      <c r="AU60" s="78">
        <v>0</v>
      </c>
      <c r="AV60" s="79" t="s">
        <v>34</v>
      </c>
      <c r="AW60" s="78">
        <v>0</v>
      </c>
      <c r="AX60" s="79" t="s">
        <v>34</v>
      </c>
      <c r="AY60" s="86">
        <v>9</v>
      </c>
      <c r="AZ60" s="85" t="s">
        <v>238</v>
      </c>
      <c r="BA60" s="86">
        <v>9</v>
      </c>
      <c r="BB60" s="83" t="s">
        <v>238</v>
      </c>
      <c r="BC60" s="80">
        <v>9</v>
      </c>
      <c r="BD60" s="81" t="s">
        <v>238</v>
      </c>
      <c r="BE60" s="82">
        <v>9</v>
      </c>
      <c r="BF60" s="83" t="s">
        <v>238</v>
      </c>
      <c r="BG60" s="82">
        <v>9</v>
      </c>
      <c r="BH60" s="83" t="s">
        <v>238</v>
      </c>
      <c r="BI60" s="78">
        <v>0</v>
      </c>
      <c r="BJ60" s="79" t="s">
        <v>34</v>
      </c>
      <c r="BK60" s="78">
        <v>0</v>
      </c>
      <c r="BL60" s="79" t="s">
        <v>34</v>
      </c>
      <c r="BM60" s="145">
        <v>9</v>
      </c>
      <c r="BN60" s="133" t="s">
        <v>238</v>
      </c>
      <c r="BO60" s="86">
        <v>9</v>
      </c>
      <c r="BP60" s="83" t="s">
        <v>238</v>
      </c>
      <c r="BQ60" s="82">
        <v>9</v>
      </c>
      <c r="BR60" s="83" t="s">
        <v>238</v>
      </c>
      <c r="BS60" s="70">
        <f t="shared" si="12"/>
        <v>9</v>
      </c>
      <c r="BT60" s="71">
        <f t="shared" ca="1" si="13"/>
        <v>90</v>
      </c>
      <c r="BU60" s="71">
        <f t="shared" si="14"/>
        <v>6</v>
      </c>
      <c r="BV60" s="71">
        <f t="shared" si="15"/>
        <v>0</v>
      </c>
      <c r="BW60" s="71">
        <f t="shared" si="16"/>
        <v>0</v>
      </c>
      <c r="BX60" s="71">
        <f t="shared" si="17"/>
        <v>0</v>
      </c>
      <c r="BY60" s="71">
        <f t="shared" si="18"/>
        <v>15</v>
      </c>
      <c r="BZ60" s="71">
        <f t="shared" si="19"/>
        <v>0</v>
      </c>
      <c r="CA60" s="71">
        <f t="shared" si="20"/>
        <v>0</v>
      </c>
      <c r="CB60" s="71">
        <f t="shared" si="21"/>
        <v>1</v>
      </c>
      <c r="CC60" s="72">
        <f t="shared" si="22"/>
        <v>14</v>
      </c>
    </row>
    <row r="61" spans="1:81" ht="15.75" thickBot="1" x14ac:dyDescent="0.3">
      <c r="A61" s="276"/>
      <c r="B61" s="107">
        <v>54</v>
      </c>
      <c r="C61" s="234" t="s">
        <v>212</v>
      </c>
      <c r="D61" s="108" t="s">
        <v>213</v>
      </c>
      <c r="E61" s="108" t="s">
        <v>214</v>
      </c>
      <c r="F61" s="109" t="s">
        <v>215</v>
      </c>
      <c r="G61" s="110" t="s">
        <v>216</v>
      </c>
      <c r="H61" s="235" t="s">
        <v>33</v>
      </c>
      <c r="I61" s="216">
        <v>0</v>
      </c>
      <c r="J61" s="217" t="s">
        <v>34</v>
      </c>
      <c r="K61" s="117">
        <v>9</v>
      </c>
      <c r="L61" s="118" t="s">
        <v>238</v>
      </c>
      <c r="M61" s="113">
        <v>9</v>
      </c>
      <c r="N61" s="114" t="s">
        <v>238</v>
      </c>
      <c r="O61" s="115">
        <v>9</v>
      </c>
      <c r="P61" s="116" t="s">
        <v>238</v>
      </c>
      <c r="Q61" s="115">
        <v>9</v>
      </c>
      <c r="R61" s="116" t="s">
        <v>238</v>
      </c>
      <c r="S61" s="111">
        <v>0</v>
      </c>
      <c r="T61" s="112" t="s">
        <v>34</v>
      </c>
      <c r="U61" s="111">
        <v>0</v>
      </c>
      <c r="V61" s="112" t="s">
        <v>34</v>
      </c>
      <c r="W61" s="115">
        <v>9</v>
      </c>
      <c r="X61" s="116" t="s">
        <v>238</v>
      </c>
      <c r="Y61" s="117">
        <v>9</v>
      </c>
      <c r="Z61" s="118" t="s">
        <v>238</v>
      </c>
      <c r="AA61" s="113">
        <v>9</v>
      </c>
      <c r="AB61" s="116" t="s">
        <v>238</v>
      </c>
      <c r="AC61" s="113">
        <v>9</v>
      </c>
      <c r="AD61" s="114" t="s">
        <v>238</v>
      </c>
      <c r="AE61" s="115">
        <v>9</v>
      </c>
      <c r="AF61" s="116" t="s">
        <v>238</v>
      </c>
      <c r="AG61" s="111">
        <v>0</v>
      </c>
      <c r="AH61" s="112" t="s">
        <v>34</v>
      </c>
      <c r="AI61" s="111">
        <v>0</v>
      </c>
      <c r="AJ61" s="112" t="s">
        <v>34</v>
      </c>
      <c r="AK61" s="117">
        <v>0</v>
      </c>
      <c r="AL61" s="118" t="s">
        <v>253</v>
      </c>
      <c r="AM61" s="113">
        <v>9</v>
      </c>
      <c r="AN61" s="116" t="s">
        <v>238</v>
      </c>
      <c r="AO61" s="113">
        <v>9</v>
      </c>
      <c r="AP61" s="114" t="s">
        <v>238</v>
      </c>
      <c r="AQ61" s="115">
        <v>9</v>
      </c>
      <c r="AR61" s="116" t="s">
        <v>238</v>
      </c>
      <c r="AS61" s="113">
        <v>9</v>
      </c>
      <c r="AT61" s="114" t="s">
        <v>238</v>
      </c>
      <c r="AU61" s="111">
        <v>0</v>
      </c>
      <c r="AV61" s="112" t="s">
        <v>34</v>
      </c>
      <c r="AW61" s="111">
        <v>0</v>
      </c>
      <c r="AX61" s="112" t="s">
        <v>34</v>
      </c>
      <c r="AY61" s="119">
        <v>9</v>
      </c>
      <c r="AZ61" s="118" t="s">
        <v>238</v>
      </c>
      <c r="BA61" s="119">
        <v>9</v>
      </c>
      <c r="BB61" s="116" t="s">
        <v>238</v>
      </c>
      <c r="BC61" s="113">
        <v>9</v>
      </c>
      <c r="BD61" s="114" t="s">
        <v>238</v>
      </c>
      <c r="BE61" s="115">
        <v>9</v>
      </c>
      <c r="BF61" s="116" t="s">
        <v>238</v>
      </c>
      <c r="BG61" s="115">
        <v>9</v>
      </c>
      <c r="BH61" s="116" t="s">
        <v>238</v>
      </c>
      <c r="BI61" s="111">
        <v>0</v>
      </c>
      <c r="BJ61" s="112" t="s">
        <v>34</v>
      </c>
      <c r="BK61" s="111">
        <v>0</v>
      </c>
      <c r="BL61" s="112" t="s">
        <v>34</v>
      </c>
      <c r="BM61" s="250">
        <v>9</v>
      </c>
      <c r="BN61" s="118" t="s">
        <v>238</v>
      </c>
      <c r="BO61" s="119">
        <v>9</v>
      </c>
      <c r="BP61" s="116" t="s">
        <v>238</v>
      </c>
      <c r="BQ61" s="115">
        <v>9</v>
      </c>
      <c r="BR61" s="116" t="s">
        <v>238</v>
      </c>
      <c r="BS61" s="70">
        <f t="shared" si="12"/>
        <v>20</v>
      </c>
      <c r="BT61" s="71">
        <f t="shared" ca="1" si="13"/>
        <v>189</v>
      </c>
      <c r="BU61" s="71">
        <f t="shared" si="14"/>
        <v>10</v>
      </c>
      <c r="BV61" s="71">
        <f t="shared" si="15"/>
        <v>0</v>
      </c>
      <c r="BW61" s="71">
        <f t="shared" si="16"/>
        <v>1</v>
      </c>
      <c r="BX61" s="71">
        <f t="shared" si="17"/>
        <v>0</v>
      </c>
      <c r="BY61" s="71">
        <f t="shared" si="18"/>
        <v>0</v>
      </c>
      <c r="BZ61" s="71">
        <f t="shared" si="19"/>
        <v>0</v>
      </c>
      <c r="CA61" s="71">
        <f t="shared" si="20"/>
        <v>0</v>
      </c>
      <c r="CB61" s="71">
        <f t="shared" si="21"/>
        <v>0</v>
      </c>
      <c r="CC61" s="72">
        <f t="shared" si="22"/>
        <v>30</v>
      </c>
    </row>
    <row r="62" spans="1:81" x14ac:dyDescent="0.25">
      <c r="B62" s="120"/>
      <c r="C62" s="121"/>
      <c r="D62" s="121"/>
      <c r="E62" s="121"/>
      <c r="F62" s="87"/>
      <c r="G62" s="122"/>
    </row>
    <row r="63" spans="1:81" x14ac:dyDescent="0.25">
      <c r="C63" s="1"/>
      <c r="D63" s="10"/>
      <c r="Q63" s="123"/>
      <c r="BK63" s="1"/>
      <c r="BL63" s="1"/>
      <c r="BM63" s="1"/>
      <c r="BN63" s="1"/>
      <c r="BO63" s="1"/>
      <c r="BP63" s="1"/>
      <c r="BQ63" s="1"/>
      <c r="BR63" s="1"/>
      <c r="BS63" s="124" t="s">
        <v>222</v>
      </c>
      <c r="BT63" s="124">
        <f t="shared" ref="BT63:CC63" ca="1" si="63">SUM(BT8:BT61)</f>
        <v>9090</v>
      </c>
      <c r="BU63" s="124">
        <f t="shared" si="63"/>
        <v>454</v>
      </c>
      <c r="BV63" s="124">
        <f t="shared" si="63"/>
        <v>1</v>
      </c>
      <c r="BW63" s="124">
        <f t="shared" si="63"/>
        <v>14</v>
      </c>
      <c r="BX63" s="124">
        <f t="shared" si="63"/>
        <v>0</v>
      </c>
      <c r="BY63" s="124">
        <f t="shared" si="63"/>
        <v>142</v>
      </c>
      <c r="BZ63" s="124">
        <f t="shared" si="63"/>
        <v>1</v>
      </c>
      <c r="CA63" s="124">
        <f t="shared" si="63"/>
        <v>0</v>
      </c>
      <c r="CB63" s="124">
        <f t="shared" si="63"/>
        <v>17</v>
      </c>
      <c r="CC63" s="124">
        <f t="shared" si="63"/>
        <v>1403</v>
      </c>
    </row>
    <row r="64" spans="1:81" x14ac:dyDescent="0.25">
      <c r="BS64" s="124" t="s">
        <v>223</v>
      </c>
      <c r="BT64" s="124">
        <v>0</v>
      </c>
    </row>
    <row r="65" spans="2:72" x14ac:dyDescent="0.25">
      <c r="B65" s="125"/>
      <c r="C65" s="125"/>
      <c r="D65" s="126"/>
      <c r="G65" s="127"/>
      <c r="BT65" s="128">
        <v>0</v>
      </c>
    </row>
    <row r="66" spans="2:72" x14ac:dyDescent="0.25">
      <c r="B66" s="125"/>
      <c r="C66" s="125"/>
      <c r="D66" s="126"/>
      <c r="G66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61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Y26:BR26 I41:L41 AA27:AJ39 I48:R48 W28:AF39 W41:AJ41 I27:X39 Y34:AL34 I8:BR9 I13:AX24 I61:BR61 BI13:BL24 I10:AX10 BI10:BL10 I50:AX60 I43:AZ47 BI43:BL47 AY10:BH24 BI50:BL52 BG53:BL53 BG54:BN54 BM10:BR24 AK27:BR41 BG55:BR60">
    <cfRule type="cellIs" dxfId="4726" priority="608" stopIfTrue="1" operator="equal">
      <formula>"Au"</formula>
    </cfRule>
    <cfRule type="cellIs" dxfId="4725" priority="609" stopIfTrue="1" operator="equal">
      <formula>"Ad"</formula>
    </cfRule>
    <cfRule type="cellIs" dxfId="4724" priority="610" stopIfTrue="1" operator="equal">
      <formula>"Va"</formula>
    </cfRule>
    <cfRule type="cellIs" dxfId="4723" priority="611" stopIfTrue="1" operator="equal">
      <formula>"Lm"</formula>
    </cfRule>
    <cfRule type="cellIs" dxfId="4722" priority="612" stopIfTrue="1" operator="equal">
      <formula>"Pc"</formula>
    </cfRule>
    <cfRule type="cellIs" dxfId="4721" priority="613" stopIfTrue="1" operator="equal">
      <formula>"Fa"</formula>
    </cfRule>
  </conditionalFormatting>
  <conditionalFormatting sqref="Y27:Z39">
    <cfRule type="cellIs" dxfId="4720" priority="589" stopIfTrue="1" operator="equal">
      <formula>"Au"</formula>
    </cfRule>
    <cfRule type="cellIs" dxfId="4719" priority="590" stopIfTrue="1" operator="equal">
      <formula>"Ad"</formula>
    </cfRule>
    <cfRule type="cellIs" dxfId="4718" priority="591" stopIfTrue="1" operator="equal">
      <formula>"Va"</formula>
    </cfRule>
    <cfRule type="cellIs" dxfId="4717" priority="592" stopIfTrue="1" operator="equal">
      <formula>"Lm"</formula>
    </cfRule>
    <cfRule type="cellIs" dxfId="4716" priority="593" stopIfTrue="1" operator="equal">
      <formula>"Pc"</formula>
    </cfRule>
    <cfRule type="cellIs" dxfId="4715" priority="594" stopIfTrue="1" operator="equal">
      <formula>"Fa"</formula>
    </cfRule>
  </conditionalFormatting>
  <conditionalFormatting sqref="AY26:BR26 I41:L41 W41:BR41 I48:R48 AM31:AN41 AK40:BR40 I8:BR9 I13:AX24 I61:BR61 BI13:BL24 I10:AX10 BI10:BL10 I50:AX60 I43:AZ47 BI43:BL47 AY10:BH24 BI50:BL52 BG53:BL53 BG54:BN54 BM10:BR24 I27:BR39 BG55:BR60">
    <cfRule type="cellIs" dxfId="4714" priority="522" stopIfTrue="1" operator="equal">
      <formula>"Cn"</formula>
    </cfRule>
  </conditionalFormatting>
  <conditionalFormatting sqref="I25:V25">
    <cfRule type="cellIs" dxfId="4713" priority="416" stopIfTrue="1" operator="equal">
      <formula>"Au"</formula>
    </cfRule>
    <cfRule type="cellIs" dxfId="4712" priority="417" stopIfTrue="1" operator="equal">
      <formula>"Ad"</formula>
    </cfRule>
    <cfRule type="cellIs" dxfId="4711" priority="418" stopIfTrue="1" operator="equal">
      <formula>"Va"</formula>
    </cfRule>
    <cfRule type="cellIs" dxfId="4710" priority="419" stopIfTrue="1" operator="equal">
      <formula>"Lm"</formula>
    </cfRule>
    <cfRule type="cellIs" dxfId="4709" priority="420" stopIfTrue="1" operator="equal">
      <formula>"Pc"</formula>
    </cfRule>
    <cfRule type="cellIs" dxfId="4708" priority="421" stopIfTrue="1" operator="equal">
      <formula>"Fa"</formula>
    </cfRule>
  </conditionalFormatting>
  <conditionalFormatting sqref="I25:V25">
    <cfRule type="cellIs" dxfId="4707" priority="415" stopIfTrue="1" operator="equal">
      <formula>"Cn"</formula>
    </cfRule>
  </conditionalFormatting>
  <conditionalFormatting sqref="R25">
    <cfRule type="cellIs" dxfId="4706" priority="409" stopIfTrue="1" operator="equal">
      <formula>"Au"</formula>
    </cfRule>
    <cfRule type="cellIs" dxfId="4705" priority="410" stopIfTrue="1" operator="equal">
      <formula>"Ad"</formula>
    </cfRule>
    <cfRule type="cellIs" dxfId="4704" priority="411" stopIfTrue="1" operator="equal">
      <formula>"Va"</formula>
    </cfRule>
    <cfRule type="cellIs" dxfId="4703" priority="412" stopIfTrue="1" operator="equal">
      <formula>"Lm"</formula>
    </cfRule>
    <cfRule type="cellIs" dxfId="4702" priority="413" stopIfTrue="1" operator="equal">
      <formula>"Pc"</formula>
    </cfRule>
    <cfRule type="cellIs" dxfId="4701" priority="414" stopIfTrue="1" operator="equal">
      <formula>"Fa"</formula>
    </cfRule>
  </conditionalFormatting>
  <conditionalFormatting sqref="U25:V25">
    <cfRule type="cellIs" dxfId="4700" priority="403" stopIfTrue="1" operator="equal">
      <formula>"Au"</formula>
    </cfRule>
    <cfRule type="cellIs" dxfId="4699" priority="404" stopIfTrue="1" operator="equal">
      <formula>"Ad"</formula>
    </cfRule>
    <cfRule type="cellIs" dxfId="4698" priority="405" stopIfTrue="1" operator="equal">
      <formula>"Va"</formula>
    </cfRule>
    <cfRule type="cellIs" dxfId="4697" priority="406" stopIfTrue="1" operator="equal">
      <formula>"Lm"</formula>
    </cfRule>
    <cfRule type="cellIs" dxfId="4696" priority="407" stopIfTrue="1" operator="equal">
      <formula>"Pc"</formula>
    </cfRule>
    <cfRule type="cellIs" dxfId="4695" priority="408" stopIfTrue="1" operator="equal">
      <formula>"Fa"</formula>
    </cfRule>
  </conditionalFormatting>
  <conditionalFormatting sqref="W25:AJ25">
    <cfRule type="cellIs" dxfId="4694" priority="397" stopIfTrue="1" operator="equal">
      <formula>"Au"</formula>
    </cfRule>
    <cfRule type="cellIs" dxfId="4693" priority="398" stopIfTrue="1" operator="equal">
      <formula>"Ad"</formula>
    </cfRule>
    <cfRule type="cellIs" dxfId="4692" priority="399" stopIfTrue="1" operator="equal">
      <formula>"Va"</formula>
    </cfRule>
    <cfRule type="cellIs" dxfId="4691" priority="400" stopIfTrue="1" operator="equal">
      <formula>"Lm"</formula>
    </cfRule>
    <cfRule type="cellIs" dxfId="4690" priority="401" stopIfTrue="1" operator="equal">
      <formula>"Pc"</formula>
    </cfRule>
    <cfRule type="cellIs" dxfId="4689" priority="402" stopIfTrue="1" operator="equal">
      <formula>"Fa"</formula>
    </cfRule>
  </conditionalFormatting>
  <conditionalFormatting sqref="W25:AJ25">
    <cfRule type="cellIs" dxfId="4688" priority="396" stopIfTrue="1" operator="equal">
      <formula>"Cn"</formula>
    </cfRule>
  </conditionalFormatting>
  <conditionalFormatting sqref="AF25">
    <cfRule type="cellIs" dxfId="4687" priority="390" stopIfTrue="1" operator="equal">
      <formula>"Au"</formula>
    </cfRule>
    <cfRule type="cellIs" dxfId="4686" priority="391" stopIfTrue="1" operator="equal">
      <formula>"Ad"</formula>
    </cfRule>
    <cfRule type="cellIs" dxfId="4685" priority="392" stopIfTrue="1" operator="equal">
      <formula>"Va"</formula>
    </cfRule>
    <cfRule type="cellIs" dxfId="4684" priority="393" stopIfTrue="1" operator="equal">
      <formula>"Lm"</formula>
    </cfRule>
    <cfRule type="cellIs" dxfId="4683" priority="394" stopIfTrue="1" operator="equal">
      <formula>"Pc"</formula>
    </cfRule>
    <cfRule type="cellIs" dxfId="4682" priority="395" stopIfTrue="1" operator="equal">
      <formula>"Fa"</formula>
    </cfRule>
  </conditionalFormatting>
  <conditionalFormatting sqref="AI25:AJ25">
    <cfRule type="cellIs" dxfId="4681" priority="384" stopIfTrue="1" operator="equal">
      <formula>"Au"</formula>
    </cfRule>
    <cfRule type="cellIs" dxfId="4680" priority="385" stopIfTrue="1" operator="equal">
      <formula>"Ad"</formula>
    </cfRule>
    <cfRule type="cellIs" dxfId="4679" priority="386" stopIfTrue="1" operator="equal">
      <formula>"Va"</formula>
    </cfRule>
    <cfRule type="cellIs" dxfId="4678" priority="387" stopIfTrue="1" operator="equal">
      <formula>"Lm"</formula>
    </cfRule>
    <cfRule type="cellIs" dxfId="4677" priority="388" stopIfTrue="1" operator="equal">
      <formula>"Pc"</formula>
    </cfRule>
    <cfRule type="cellIs" dxfId="4676" priority="389" stopIfTrue="1" operator="equal">
      <formula>"Fa"</formula>
    </cfRule>
  </conditionalFormatting>
  <conditionalFormatting sqref="AK25:AX25">
    <cfRule type="cellIs" dxfId="4675" priority="378" stopIfTrue="1" operator="equal">
      <formula>"Au"</formula>
    </cfRule>
    <cfRule type="cellIs" dxfId="4674" priority="379" stopIfTrue="1" operator="equal">
      <formula>"Ad"</formula>
    </cfRule>
    <cfRule type="cellIs" dxfId="4673" priority="380" stopIfTrue="1" operator="equal">
      <formula>"Va"</formula>
    </cfRule>
    <cfRule type="cellIs" dxfId="4672" priority="381" stopIfTrue="1" operator="equal">
      <formula>"Lm"</formula>
    </cfRule>
    <cfRule type="cellIs" dxfId="4671" priority="382" stopIfTrue="1" operator="equal">
      <formula>"Pc"</formula>
    </cfRule>
    <cfRule type="cellIs" dxfId="4670" priority="383" stopIfTrue="1" operator="equal">
      <formula>"Fa"</formula>
    </cfRule>
  </conditionalFormatting>
  <conditionalFormatting sqref="AK25:AX25">
    <cfRule type="cellIs" dxfId="4669" priority="377" stopIfTrue="1" operator="equal">
      <formula>"Cn"</formula>
    </cfRule>
  </conditionalFormatting>
  <conditionalFormatting sqref="AT25">
    <cfRule type="cellIs" dxfId="4668" priority="371" stopIfTrue="1" operator="equal">
      <formula>"Au"</formula>
    </cfRule>
    <cfRule type="cellIs" dxfId="4667" priority="372" stopIfTrue="1" operator="equal">
      <formula>"Ad"</formula>
    </cfRule>
    <cfRule type="cellIs" dxfId="4666" priority="373" stopIfTrue="1" operator="equal">
      <formula>"Va"</formula>
    </cfRule>
    <cfRule type="cellIs" dxfId="4665" priority="374" stopIfTrue="1" operator="equal">
      <formula>"Lm"</formula>
    </cfRule>
    <cfRule type="cellIs" dxfId="4664" priority="375" stopIfTrue="1" operator="equal">
      <formula>"Pc"</formula>
    </cfRule>
    <cfRule type="cellIs" dxfId="4663" priority="376" stopIfTrue="1" operator="equal">
      <formula>"Fa"</formula>
    </cfRule>
  </conditionalFormatting>
  <conditionalFormatting sqref="AW25:AX25">
    <cfRule type="cellIs" dxfId="4662" priority="365" stopIfTrue="1" operator="equal">
      <formula>"Au"</formula>
    </cfRule>
    <cfRule type="cellIs" dxfId="4661" priority="366" stopIfTrue="1" operator="equal">
      <formula>"Ad"</formula>
    </cfRule>
    <cfRule type="cellIs" dxfId="4660" priority="367" stopIfTrue="1" operator="equal">
      <formula>"Va"</formula>
    </cfRule>
    <cfRule type="cellIs" dxfId="4659" priority="368" stopIfTrue="1" operator="equal">
      <formula>"Lm"</formula>
    </cfRule>
    <cfRule type="cellIs" dxfId="4658" priority="369" stopIfTrue="1" operator="equal">
      <formula>"Pc"</formula>
    </cfRule>
    <cfRule type="cellIs" dxfId="4657" priority="370" stopIfTrue="1" operator="equal">
      <formula>"Fa"</formula>
    </cfRule>
  </conditionalFormatting>
  <conditionalFormatting sqref="AY25:BL25">
    <cfRule type="cellIs" dxfId="4656" priority="359" stopIfTrue="1" operator="equal">
      <formula>"Au"</formula>
    </cfRule>
    <cfRule type="cellIs" dxfId="4655" priority="360" stopIfTrue="1" operator="equal">
      <formula>"Ad"</formula>
    </cfRule>
    <cfRule type="cellIs" dxfId="4654" priority="361" stopIfTrue="1" operator="equal">
      <formula>"Va"</formula>
    </cfRule>
    <cfRule type="cellIs" dxfId="4653" priority="362" stopIfTrue="1" operator="equal">
      <formula>"Lm"</formula>
    </cfRule>
    <cfRule type="cellIs" dxfId="4652" priority="363" stopIfTrue="1" operator="equal">
      <formula>"Pc"</formula>
    </cfRule>
    <cfRule type="cellIs" dxfId="4651" priority="364" stopIfTrue="1" operator="equal">
      <formula>"Fa"</formula>
    </cfRule>
  </conditionalFormatting>
  <conditionalFormatting sqref="AY25:BL25">
    <cfRule type="cellIs" dxfId="4650" priority="358" stopIfTrue="1" operator="equal">
      <formula>"Cn"</formula>
    </cfRule>
  </conditionalFormatting>
  <conditionalFormatting sqref="BH25">
    <cfRule type="cellIs" dxfId="4649" priority="352" stopIfTrue="1" operator="equal">
      <formula>"Au"</formula>
    </cfRule>
    <cfRule type="cellIs" dxfId="4648" priority="353" stopIfTrue="1" operator="equal">
      <formula>"Ad"</formula>
    </cfRule>
    <cfRule type="cellIs" dxfId="4647" priority="354" stopIfTrue="1" operator="equal">
      <formula>"Va"</formula>
    </cfRule>
    <cfRule type="cellIs" dxfId="4646" priority="355" stopIfTrue="1" operator="equal">
      <formula>"Lm"</formula>
    </cfRule>
    <cfRule type="cellIs" dxfId="4645" priority="356" stopIfTrue="1" operator="equal">
      <formula>"Pc"</formula>
    </cfRule>
    <cfRule type="cellIs" dxfId="4644" priority="357" stopIfTrue="1" operator="equal">
      <formula>"Fa"</formula>
    </cfRule>
  </conditionalFormatting>
  <conditionalFormatting sqref="BK25:BL25">
    <cfRule type="cellIs" dxfId="4643" priority="346" stopIfTrue="1" operator="equal">
      <formula>"Au"</formula>
    </cfRule>
    <cfRule type="cellIs" dxfId="4642" priority="347" stopIfTrue="1" operator="equal">
      <formula>"Ad"</formula>
    </cfRule>
    <cfRule type="cellIs" dxfId="4641" priority="348" stopIfTrue="1" operator="equal">
      <formula>"Va"</formula>
    </cfRule>
    <cfRule type="cellIs" dxfId="4640" priority="349" stopIfTrue="1" operator="equal">
      <formula>"Lm"</formula>
    </cfRule>
    <cfRule type="cellIs" dxfId="4639" priority="350" stopIfTrue="1" operator="equal">
      <formula>"Pc"</formula>
    </cfRule>
    <cfRule type="cellIs" dxfId="4638" priority="351" stopIfTrue="1" operator="equal">
      <formula>"Fa"</formula>
    </cfRule>
  </conditionalFormatting>
  <conditionalFormatting sqref="BM25:BR25">
    <cfRule type="cellIs" dxfId="4637" priority="340" stopIfTrue="1" operator="equal">
      <formula>"Au"</formula>
    </cfRule>
    <cfRule type="cellIs" dxfId="4636" priority="341" stopIfTrue="1" operator="equal">
      <formula>"Ad"</formula>
    </cfRule>
    <cfRule type="cellIs" dxfId="4635" priority="342" stopIfTrue="1" operator="equal">
      <formula>"Va"</formula>
    </cfRule>
    <cfRule type="cellIs" dxfId="4634" priority="343" stopIfTrue="1" operator="equal">
      <formula>"Lm"</formula>
    </cfRule>
    <cfRule type="cellIs" dxfId="4633" priority="344" stopIfTrue="1" operator="equal">
      <formula>"Pc"</formula>
    </cfRule>
    <cfRule type="cellIs" dxfId="4632" priority="345" stopIfTrue="1" operator="equal">
      <formula>"Fa"</formula>
    </cfRule>
  </conditionalFormatting>
  <conditionalFormatting sqref="BM25:BR25">
    <cfRule type="cellIs" dxfId="4631" priority="339" stopIfTrue="1" operator="equal">
      <formula>"Cn"</formula>
    </cfRule>
  </conditionalFormatting>
  <conditionalFormatting sqref="Q53:R53">
    <cfRule type="cellIs" dxfId="4630" priority="333" stopIfTrue="1" operator="equal">
      <formula>"Au"</formula>
    </cfRule>
    <cfRule type="cellIs" dxfId="4629" priority="334" stopIfTrue="1" operator="equal">
      <formula>"Ad"</formula>
    </cfRule>
    <cfRule type="cellIs" dxfId="4628" priority="335" stopIfTrue="1" operator="equal">
      <formula>"Va"</formula>
    </cfRule>
    <cfRule type="cellIs" dxfId="4627" priority="336" stopIfTrue="1" operator="equal">
      <formula>"Lm"</formula>
    </cfRule>
    <cfRule type="cellIs" dxfId="4626" priority="337" stopIfTrue="1" operator="equal">
      <formula>"Pc"</formula>
    </cfRule>
    <cfRule type="cellIs" dxfId="4625" priority="338" stopIfTrue="1" operator="equal">
      <formula>"Fa"</formula>
    </cfRule>
  </conditionalFormatting>
  <conditionalFormatting sqref="Q53:R53">
    <cfRule type="cellIs" dxfId="4624" priority="327" stopIfTrue="1" operator="equal">
      <formula>"Au"</formula>
    </cfRule>
    <cfRule type="cellIs" dxfId="4623" priority="328" stopIfTrue="1" operator="equal">
      <formula>"Ad"</formula>
    </cfRule>
    <cfRule type="cellIs" dxfId="4622" priority="329" stopIfTrue="1" operator="equal">
      <formula>"Va"</formula>
    </cfRule>
    <cfRule type="cellIs" dxfId="4621" priority="330" stopIfTrue="1" operator="equal">
      <formula>"Lm"</formula>
    </cfRule>
    <cfRule type="cellIs" dxfId="4620" priority="331" stopIfTrue="1" operator="equal">
      <formula>"Pc"</formula>
    </cfRule>
    <cfRule type="cellIs" dxfId="4619" priority="332" stopIfTrue="1" operator="equal">
      <formula>"Fa"</formula>
    </cfRule>
  </conditionalFormatting>
  <conditionalFormatting sqref="I26:V26">
    <cfRule type="cellIs" dxfId="4618" priority="321" stopIfTrue="1" operator="equal">
      <formula>"Au"</formula>
    </cfRule>
    <cfRule type="cellIs" dxfId="4617" priority="322" stopIfTrue="1" operator="equal">
      <formula>"Ad"</formula>
    </cfRule>
    <cfRule type="cellIs" dxfId="4616" priority="323" stopIfTrue="1" operator="equal">
      <formula>"Va"</formula>
    </cfRule>
    <cfRule type="cellIs" dxfId="4615" priority="324" stopIfTrue="1" operator="equal">
      <formula>"Lm"</formula>
    </cfRule>
    <cfRule type="cellIs" dxfId="4614" priority="325" stopIfTrue="1" operator="equal">
      <formula>"Pc"</formula>
    </cfRule>
    <cfRule type="cellIs" dxfId="4613" priority="326" stopIfTrue="1" operator="equal">
      <formula>"Fa"</formula>
    </cfRule>
  </conditionalFormatting>
  <conditionalFormatting sqref="I26:V26">
    <cfRule type="cellIs" dxfId="4612" priority="320" stopIfTrue="1" operator="equal">
      <formula>"Cn"</formula>
    </cfRule>
  </conditionalFormatting>
  <conditionalFormatting sqref="R26">
    <cfRule type="cellIs" dxfId="4611" priority="314" stopIfTrue="1" operator="equal">
      <formula>"Au"</formula>
    </cfRule>
    <cfRule type="cellIs" dxfId="4610" priority="315" stopIfTrue="1" operator="equal">
      <formula>"Ad"</formula>
    </cfRule>
    <cfRule type="cellIs" dxfId="4609" priority="316" stopIfTrue="1" operator="equal">
      <formula>"Va"</formula>
    </cfRule>
    <cfRule type="cellIs" dxfId="4608" priority="317" stopIfTrue="1" operator="equal">
      <formula>"Lm"</formula>
    </cfRule>
    <cfRule type="cellIs" dxfId="4607" priority="318" stopIfTrue="1" operator="equal">
      <formula>"Pc"</formula>
    </cfRule>
    <cfRule type="cellIs" dxfId="4606" priority="319" stopIfTrue="1" operator="equal">
      <formula>"Fa"</formula>
    </cfRule>
  </conditionalFormatting>
  <conditionalFormatting sqref="U26:V26">
    <cfRule type="cellIs" dxfId="4605" priority="308" stopIfTrue="1" operator="equal">
      <formula>"Au"</formula>
    </cfRule>
    <cfRule type="cellIs" dxfId="4604" priority="309" stopIfTrue="1" operator="equal">
      <formula>"Ad"</formula>
    </cfRule>
    <cfRule type="cellIs" dxfId="4603" priority="310" stopIfTrue="1" operator="equal">
      <formula>"Va"</formula>
    </cfRule>
    <cfRule type="cellIs" dxfId="4602" priority="311" stopIfTrue="1" operator="equal">
      <formula>"Lm"</formula>
    </cfRule>
    <cfRule type="cellIs" dxfId="4601" priority="312" stopIfTrue="1" operator="equal">
      <formula>"Pc"</formula>
    </cfRule>
    <cfRule type="cellIs" dxfId="4600" priority="313" stopIfTrue="1" operator="equal">
      <formula>"Fa"</formula>
    </cfRule>
  </conditionalFormatting>
  <conditionalFormatting sqref="W26:AJ26">
    <cfRule type="cellIs" dxfId="4599" priority="302" stopIfTrue="1" operator="equal">
      <formula>"Au"</formula>
    </cfRule>
    <cfRule type="cellIs" dxfId="4598" priority="303" stopIfTrue="1" operator="equal">
      <formula>"Ad"</formula>
    </cfRule>
    <cfRule type="cellIs" dxfId="4597" priority="304" stopIfTrue="1" operator="equal">
      <formula>"Va"</formula>
    </cfRule>
    <cfRule type="cellIs" dxfId="4596" priority="305" stopIfTrue="1" operator="equal">
      <formula>"Lm"</formula>
    </cfRule>
    <cfRule type="cellIs" dxfId="4595" priority="306" stopIfTrue="1" operator="equal">
      <formula>"Pc"</formula>
    </cfRule>
    <cfRule type="cellIs" dxfId="4594" priority="307" stopIfTrue="1" operator="equal">
      <formula>"Fa"</formula>
    </cfRule>
  </conditionalFormatting>
  <conditionalFormatting sqref="W26:AJ26">
    <cfRule type="cellIs" dxfId="4593" priority="301" stopIfTrue="1" operator="equal">
      <formula>"Cn"</formula>
    </cfRule>
  </conditionalFormatting>
  <conditionalFormatting sqref="AF26">
    <cfRule type="cellIs" dxfId="4592" priority="295" stopIfTrue="1" operator="equal">
      <formula>"Au"</formula>
    </cfRule>
    <cfRule type="cellIs" dxfId="4591" priority="296" stopIfTrue="1" operator="equal">
      <formula>"Ad"</formula>
    </cfRule>
    <cfRule type="cellIs" dxfId="4590" priority="297" stopIfTrue="1" operator="equal">
      <formula>"Va"</formula>
    </cfRule>
    <cfRule type="cellIs" dxfId="4589" priority="298" stopIfTrue="1" operator="equal">
      <formula>"Lm"</formula>
    </cfRule>
    <cfRule type="cellIs" dxfId="4588" priority="299" stopIfTrue="1" operator="equal">
      <formula>"Pc"</formula>
    </cfRule>
    <cfRule type="cellIs" dxfId="4587" priority="300" stopIfTrue="1" operator="equal">
      <formula>"Fa"</formula>
    </cfRule>
  </conditionalFormatting>
  <conditionalFormatting sqref="AI26:AJ26">
    <cfRule type="cellIs" dxfId="4586" priority="289" stopIfTrue="1" operator="equal">
      <formula>"Au"</formula>
    </cfRule>
    <cfRule type="cellIs" dxfId="4585" priority="290" stopIfTrue="1" operator="equal">
      <formula>"Ad"</formula>
    </cfRule>
    <cfRule type="cellIs" dxfId="4584" priority="291" stopIfTrue="1" operator="equal">
      <formula>"Va"</formula>
    </cfRule>
    <cfRule type="cellIs" dxfId="4583" priority="292" stopIfTrue="1" operator="equal">
      <formula>"Lm"</formula>
    </cfRule>
    <cfRule type="cellIs" dxfId="4582" priority="293" stopIfTrue="1" operator="equal">
      <formula>"Pc"</formula>
    </cfRule>
    <cfRule type="cellIs" dxfId="4581" priority="294" stopIfTrue="1" operator="equal">
      <formula>"Fa"</formula>
    </cfRule>
  </conditionalFormatting>
  <conditionalFormatting sqref="AK26:AX26">
    <cfRule type="cellIs" dxfId="4580" priority="283" stopIfTrue="1" operator="equal">
      <formula>"Au"</formula>
    </cfRule>
    <cfRule type="cellIs" dxfId="4579" priority="284" stopIfTrue="1" operator="equal">
      <formula>"Ad"</formula>
    </cfRule>
    <cfRule type="cellIs" dxfId="4578" priority="285" stopIfTrue="1" operator="equal">
      <formula>"Va"</formula>
    </cfRule>
    <cfRule type="cellIs" dxfId="4577" priority="286" stopIfTrue="1" operator="equal">
      <formula>"Lm"</formula>
    </cfRule>
    <cfRule type="cellIs" dxfId="4576" priority="287" stopIfTrue="1" operator="equal">
      <formula>"Pc"</formula>
    </cfRule>
    <cfRule type="cellIs" dxfId="4575" priority="288" stopIfTrue="1" operator="equal">
      <formula>"Fa"</formula>
    </cfRule>
  </conditionalFormatting>
  <conditionalFormatting sqref="AK26:AX26">
    <cfRule type="cellIs" dxfId="4574" priority="282" stopIfTrue="1" operator="equal">
      <formula>"Cn"</formula>
    </cfRule>
  </conditionalFormatting>
  <conditionalFormatting sqref="AT26">
    <cfRule type="cellIs" dxfId="4573" priority="276" stopIfTrue="1" operator="equal">
      <formula>"Au"</formula>
    </cfRule>
    <cfRule type="cellIs" dxfId="4572" priority="277" stopIfTrue="1" operator="equal">
      <formula>"Ad"</formula>
    </cfRule>
    <cfRule type="cellIs" dxfId="4571" priority="278" stopIfTrue="1" operator="equal">
      <formula>"Va"</formula>
    </cfRule>
    <cfRule type="cellIs" dxfId="4570" priority="279" stopIfTrue="1" operator="equal">
      <formula>"Lm"</formula>
    </cfRule>
    <cfRule type="cellIs" dxfId="4569" priority="280" stopIfTrue="1" operator="equal">
      <formula>"Pc"</formula>
    </cfRule>
    <cfRule type="cellIs" dxfId="4568" priority="281" stopIfTrue="1" operator="equal">
      <formula>"Fa"</formula>
    </cfRule>
  </conditionalFormatting>
  <conditionalFormatting sqref="AW26:AX26">
    <cfRule type="cellIs" dxfId="4567" priority="270" stopIfTrue="1" operator="equal">
      <formula>"Au"</formula>
    </cfRule>
    <cfRule type="cellIs" dxfId="4566" priority="271" stopIfTrue="1" operator="equal">
      <formula>"Ad"</formula>
    </cfRule>
    <cfRule type="cellIs" dxfId="4565" priority="272" stopIfTrue="1" operator="equal">
      <formula>"Va"</formula>
    </cfRule>
    <cfRule type="cellIs" dxfId="4564" priority="273" stopIfTrue="1" operator="equal">
      <formula>"Lm"</formula>
    </cfRule>
    <cfRule type="cellIs" dxfId="4563" priority="274" stopIfTrue="1" operator="equal">
      <formula>"Pc"</formula>
    </cfRule>
    <cfRule type="cellIs" dxfId="4562" priority="275" stopIfTrue="1" operator="equal">
      <formula>"Fa"</formula>
    </cfRule>
  </conditionalFormatting>
  <conditionalFormatting sqref="I40:V40">
    <cfRule type="cellIs" dxfId="4561" priority="264" stopIfTrue="1" operator="equal">
      <formula>"Au"</formula>
    </cfRule>
    <cfRule type="cellIs" dxfId="4560" priority="265" stopIfTrue="1" operator="equal">
      <formula>"Ad"</formula>
    </cfRule>
    <cfRule type="cellIs" dxfId="4559" priority="266" stopIfTrue="1" operator="equal">
      <formula>"Va"</formula>
    </cfRule>
    <cfRule type="cellIs" dxfId="4558" priority="267" stopIfTrue="1" operator="equal">
      <formula>"Lm"</formula>
    </cfRule>
    <cfRule type="cellIs" dxfId="4557" priority="268" stopIfTrue="1" operator="equal">
      <formula>"Pc"</formula>
    </cfRule>
    <cfRule type="cellIs" dxfId="4556" priority="269" stopIfTrue="1" operator="equal">
      <formula>"Fa"</formula>
    </cfRule>
  </conditionalFormatting>
  <conditionalFormatting sqref="I40:V40">
    <cfRule type="cellIs" dxfId="4555" priority="263" stopIfTrue="1" operator="equal">
      <formula>"Cn"</formula>
    </cfRule>
  </conditionalFormatting>
  <conditionalFormatting sqref="R40">
    <cfRule type="cellIs" dxfId="4554" priority="257" stopIfTrue="1" operator="equal">
      <formula>"Au"</formula>
    </cfRule>
    <cfRule type="cellIs" dxfId="4553" priority="258" stopIfTrue="1" operator="equal">
      <formula>"Ad"</formula>
    </cfRule>
    <cfRule type="cellIs" dxfId="4552" priority="259" stopIfTrue="1" operator="equal">
      <formula>"Va"</formula>
    </cfRule>
    <cfRule type="cellIs" dxfId="4551" priority="260" stopIfTrue="1" operator="equal">
      <formula>"Lm"</formula>
    </cfRule>
    <cfRule type="cellIs" dxfId="4550" priority="261" stopIfTrue="1" operator="equal">
      <formula>"Pc"</formula>
    </cfRule>
    <cfRule type="cellIs" dxfId="4549" priority="262" stopIfTrue="1" operator="equal">
      <formula>"Fa"</formula>
    </cfRule>
  </conditionalFormatting>
  <conditionalFormatting sqref="U40:V40">
    <cfRule type="cellIs" dxfId="4548" priority="251" stopIfTrue="1" operator="equal">
      <formula>"Au"</formula>
    </cfRule>
    <cfRule type="cellIs" dxfId="4547" priority="252" stopIfTrue="1" operator="equal">
      <formula>"Ad"</formula>
    </cfRule>
    <cfRule type="cellIs" dxfId="4546" priority="253" stopIfTrue="1" operator="equal">
      <formula>"Va"</formula>
    </cfRule>
    <cfRule type="cellIs" dxfId="4545" priority="254" stopIfTrue="1" operator="equal">
      <formula>"Lm"</formula>
    </cfRule>
    <cfRule type="cellIs" dxfId="4544" priority="255" stopIfTrue="1" operator="equal">
      <formula>"Pc"</formula>
    </cfRule>
    <cfRule type="cellIs" dxfId="4543" priority="256" stopIfTrue="1" operator="equal">
      <formula>"Fa"</formula>
    </cfRule>
  </conditionalFormatting>
  <conditionalFormatting sqref="M41:V41">
    <cfRule type="cellIs" dxfId="4542" priority="245" stopIfTrue="1" operator="equal">
      <formula>"Au"</formula>
    </cfRule>
    <cfRule type="cellIs" dxfId="4541" priority="246" stopIfTrue="1" operator="equal">
      <formula>"Ad"</formula>
    </cfRule>
    <cfRule type="cellIs" dxfId="4540" priority="247" stopIfTrue="1" operator="equal">
      <formula>"Va"</formula>
    </cfRule>
    <cfRule type="cellIs" dxfId="4539" priority="248" stopIfTrue="1" operator="equal">
      <formula>"Lm"</formula>
    </cfRule>
    <cfRule type="cellIs" dxfId="4538" priority="249" stopIfTrue="1" operator="equal">
      <formula>"Pc"</formula>
    </cfRule>
    <cfRule type="cellIs" dxfId="4537" priority="250" stopIfTrue="1" operator="equal">
      <formula>"Fa"</formula>
    </cfRule>
  </conditionalFormatting>
  <conditionalFormatting sqref="M41:V41">
    <cfRule type="cellIs" dxfId="4536" priority="244" stopIfTrue="1" operator="equal">
      <formula>"Cn"</formula>
    </cfRule>
  </conditionalFormatting>
  <conditionalFormatting sqref="R41">
    <cfRule type="cellIs" dxfId="4535" priority="238" stopIfTrue="1" operator="equal">
      <formula>"Au"</formula>
    </cfRule>
    <cfRule type="cellIs" dxfId="4534" priority="239" stopIfTrue="1" operator="equal">
      <formula>"Ad"</formula>
    </cfRule>
    <cfRule type="cellIs" dxfId="4533" priority="240" stopIfTrue="1" operator="equal">
      <formula>"Va"</formula>
    </cfRule>
    <cfRule type="cellIs" dxfId="4532" priority="241" stopIfTrue="1" operator="equal">
      <formula>"Lm"</formula>
    </cfRule>
    <cfRule type="cellIs" dxfId="4531" priority="242" stopIfTrue="1" operator="equal">
      <formula>"Pc"</formula>
    </cfRule>
    <cfRule type="cellIs" dxfId="4530" priority="243" stopIfTrue="1" operator="equal">
      <formula>"Fa"</formula>
    </cfRule>
  </conditionalFormatting>
  <conditionalFormatting sqref="U41:V41">
    <cfRule type="cellIs" dxfId="4529" priority="232" stopIfTrue="1" operator="equal">
      <formula>"Au"</formula>
    </cfRule>
    <cfRule type="cellIs" dxfId="4528" priority="233" stopIfTrue="1" operator="equal">
      <formula>"Ad"</formula>
    </cfRule>
    <cfRule type="cellIs" dxfId="4527" priority="234" stopIfTrue="1" operator="equal">
      <formula>"Va"</formula>
    </cfRule>
    <cfRule type="cellIs" dxfId="4526" priority="235" stopIfTrue="1" operator="equal">
      <formula>"Lm"</formula>
    </cfRule>
    <cfRule type="cellIs" dxfId="4525" priority="236" stopIfTrue="1" operator="equal">
      <formula>"Pc"</formula>
    </cfRule>
    <cfRule type="cellIs" dxfId="4524" priority="237" stopIfTrue="1" operator="equal">
      <formula>"Fa"</formula>
    </cfRule>
  </conditionalFormatting>
  <conditionalFormatting sqref="W40 Y40:AD40">
    <cfRule type="cellIs" dxfId="4523" priority="226" stopIfTrue="1" operator="equal">
      <formula>"Au"</formula>
    </cfRule>
    <cfRule type="cellIs" dxfId="4522" priority="227" stopIfTrue="1" operator="equal">
      <formula>"Ad"</formula>
    </cfRule>
    <cfRule type="cellIs" dxfId="4521" priority="228" stopIfTrue="1" operator="equal">
      <formula>"Va"</formula>
    </cfRule>
    <cfRule type="cellIs" dxfId="4520" priority="229" stopIfTrue="1" operator="equal">
      <formula>"Lm"</formula>
    </cfRule>
    <cfRule type="cellIs" dxfId="4519" priority="230" stopIfTrue="1" operator="equal">
      <formula>"Pc"</formula>
    </cfRule>
    <cfRule type="cellIs" dxfId="4518" priority="231" stopIfTrue="1" operator="equal">
      <formula>"Fa"</formula>
    </cfRule>
  </conditionalFormatting>
  <conditionalFormatting sqref="W40 Y40:AD40">
    <cfRule type="cellIs" dxfId="4517" priority="225" stopIfTrue="1" operator="equal">
      <formula>"Cn"</formula>
    </cfRule>
  </conditionalFormatting>
  <conditionalFormatting sqref="AD40">
    <cfRule type="cellIs" dxfId="4516" priority="219" stopIfTrue="1" operator="equal">
      <formula>"Au"</formula>
    </cfRule>
    <cfRule type="cellIs" dxfId="4515" priority="220" stopIfTrue="1" operator="equal">
      <formula>"Ad"</formula>
    </cfRule>
    <cfRule type="cellIs" dxfId="4514" priority="221" stopIfTrue="1" operator="equal">
      <formula>"Va"</formula>
    </cfRule>
    <cfRule type="cellIs" dxfId="4513" priority="222" stopIfTrue="1" operator="equal">
      <formula>"Lm"</formula>
    </cfRule>
    <cfRule type="cellIs" dxfId="4512" priority="223" stopIfTrue="1" operator="equal">
      <formula>"Pc"</formula>
    </cfRule>
    <cfRule type="cellIs" dxfId="4511" priority="224" stopIfTrue="1" operator="equal">
      <formula>"Fa"</formula>
    </cfRule>
  </conditionalFormatting>
  <conditionalFormatting sqref="AE40:AF40">
    <cfRule type="cellIs" dxfId="4510" priority="213" stopIfTrue="1" operator="equal">
      <formula>"Au"</formula>
    </cfRule>
    <cfRule type="cellIs" dxfId="4509" priority="214" stopIfTrue="1" operator="equal">
      <formula>"Ad"</formula>
    </cfRule>
    <cfRule type="cellIs" dxfId="4508" priority="215" stopIfTrue="1" operator="equal">
      <formula>"Va"</formula>
    </cfRule>
    <cfRule type="cellIs" dxfId="4507" priority="216" stopIfTrue="1" operator="equal">
      <formula>"Lm"</formula>
    </cfRule>
    <cfRule type="cellIs" dxfId="4506" priority="217" stopIfTrue="1" operator="equal">
      <formula>"Pc"</formula>
    </cfRule>
    <cfRule type="cellIs" dxfId="4505" priority="218" stopIfTrue="1" operator="equal">
      <formula>"Fa"</formula>
    </cfRule>
  </conditionalFormatting>
  <conditionalFormatting sqref="AE40:AF40">
    <cfRule type="cellIs" dxfId="4504" priority="212" stopIfTrue="1" operator="equal">
      <formula>"Cn"</formula>
    </cfRule>
  </conditionalFormatting>
  <conditionalFormatting sqref="AF40">
    <cfRule type="cellIs" dxfId="4503" priority="206" stopIfTrue="1" operator="equal">
      <formula>"Au"</formula>
    </cfRule>
    <cfRule type="cellIs" dxfId="4502" priority="207" stopIfTrue="1" operator="equal">
      <formula>"Ad"</formula>
    </cfRule>
    <cfRule type="cellIs" dxfId="4501" priority="208" stopIfTrue="1" operator="equal">
      <formula>"Va"</formula>
    </cfRule>
    <cfRule type="cellIs" dxfId="4500" priority="209" stopIfTrue="1" operator="equal">
      <formula>"Lm"</formula>
    </cfRule>
    <cfRule type="cellIs" dxfId="4499" priority="210" stopIfTrue="1" operator="equal">
      <formula>"Pc"</formula>
    </cfRule>
    <cfRule type="cellIs" dxfId="4498" priority="211" stopIfTrue="1" operator="equal">
      <formula>"Fa"</formula>
    </cfRule>
  </conditionalFormatting>
  <conditionalFormatting sqref="AG40:AJ40">
    <cfRule type="cellIs" dxfId="4497" priority="200" stopIfTrue="1" operator="equal">
      <formula>"Au"</formula>
    </cfRule>
    <cfRule type="cellIs" dxfId="4496" priority="201" stopIfTrue="1" operator="equal">
      <formula>"Ad"</formula>
    </cfRule>
    <cfRule type="cellIs" dxfId="4495" priority="202" stopIfTrue="1" operator="equal">
      <formula>"Va"</formula>
    </cfRule>
    <cfRule type="cellIs" dxfId="4494" priority="203" stopIfTrue="1" operator="equal">
      <formula>"Lm"</formula>
    </cfRule>
    <cfRule type="cellIs" dxfId="4493" priority="204" stopIfTrue="1" operator="equal">
      <formula>"Pc"</formula>
    </cfRule>
    <cfRule type="cellIs" dxfId="4492" priority="205" stopIfTrue="1" operator="equal">
      <formula>"Fa"</formula>
    </cfRule>
  </conditionalFormatting>
  <conditionalFormatting sqref="AG40:AJ40">
    <cfRule type="cellIs" dxfId="4491" priority="199" stopIfTrue="1" operator="equal">
      <formula>"Cn"</formula>
    </cfRule>
  </conditionalFormatting>
  <conditionalFormatting sqref="AI40:AJ40">
    <cfRule type="cellIs" dxfId="4490" priority="193" stopIfTrue="1" operator="equal">
      <formula>"Au"</formula>
    </cfRule>
    <cfRule type="cellIs" dxfId="4489" priority="194" stopIfTrue="1" operator="equal">
      <formula>"Ad"</formula>
    </cfRule>
    <cfRule type="cellIs" dxfId="4488" priority="195" stopIfTrue="1" operator="equal">
      <formula>"Va"</formula>
    </cfRule>
    <cfRule type="cellIs" dxfId="4487" priority="196" stopIfTrue="1" operator="equal">
      <formula>"Lm"</formula>
    </cfRule>
    <cfRule type="cellIs" dxfId="4486" priority="197" stopIfTrue="1" operator="equal">
      <formula>"Pc"</formula>
    </cfRule>
    <cfRule type="cellIs" dxfId="4485" priority="198" stopIfTrue="1" operator="equal">
      <formula>"Fa"</formula>
    </cfRule>
  </conditionalFormatting>
  <conditionalFormatting sqref="S48:V48">
    <cfRule type="cellIs" dxfId="4484" priority="187" stopIfTrue="1" operator="equal">
      <formula>"Au"</formula>
    </cfRule>
    <cfRule type="cellIs" dxfId="4483" priority="188" stopIfTrue="1" operator="equal">
      <formula>"Ad"</formula>
    </cfRule>
    <cfRule type="cellIs" dxfId="4482" priority="189" stopIfTrue="1" operator="equal">
      <formula>"Va"</formula>
    </cfRule>
    <cfRule type="cellIs" dxfId="4481" priority="190" stopIfTrue="1" operator="equal">
      <formula>"Lm"</formula>
    </cfRule>
    <cfRule type="cellIs" dxfId="4480" priority="191" stopIfTrue="1" operator="equal">
      <formula>"Pc"</formula>
    </cfRule>
    <cfRule type="cellIs" dxfId="4479" priority="192" stopIfTrue="1" operator="equal">
      <formula>"Fa"</formula>
    </cfRule>
  </conditionalFormatting>
  <conditionalFormatting sqref="S48:V48">
    <cfRule type="cellIs" dxfId="4478" priority="186" stopIfTrue="1" operator="equal">
      <formula>"Cn"</formula>
    </cfRule>
  </conditionalFormatting>
  <conditionalFormatting sqref="U48:V48">
    <cfRule type="cellIs" dxfId="4477" priority="180" stopIfTrue="1" operator="equal">
      <formula>"Au"</formula>
    </cfRule>
    <cfRule type="cellIs" dxfId="4476" priority="181" stopIfTrue="1" operator="equal">
      <formula>"Ad"</formula>
    </cfRule>
    <cfRule type="cellIs" dxfId="4475" priority="182" stopIfTrue="1" operator="equal">
      <formula>"Va"</formula>
    </cfRule>
    <cfRule type="cellIs" dxfId="4474" priority="183" stopIfTrue="1" operator="equal">
      <formula>"Lm"</formula>
    </cfRule>
    <cfRule type="cellIs" dxfId="4473" priority="184" stopIfTrue="1" operator="equal">
      <formula>"Pc"</formula>
    </cfRule>
    <cfRule type="cellIs" dxfId="4472" priority="185" stopIfTrue="1" operator="equal">
      <formula>"Fa"</formula>
    </cfRule>
  </conditionalFormatting>
  <conditionalFormatting sqref="W48:AD48">
    <cfRule type="cellIs" dxfId="4471" priority="174" stopIfTrue="1" operator="equal">
      <formula>"Au"</formula>
    </cfRule>
    <cfRule type="cellIs" dxfId="4470" priority="175" stopIfTrue="1" operator="equal">
      <formula>"Ad"</formula>
    </cfRule>
    <cfRule type="cellIs" dxfId="4469" priority="176" stopIfTrue="1" operator="equal">
      <formula>"Va"</formula>
    </cfRule>
    <cfRule type="cellIs" dxfId="4468" priority="177" stopIfTrue="1" operator="equal">
      <formula>"Lm"</formula>
    </cfRule>
    <cfRule type="cellIs" dxfId="4467" priority="178" stopIfTrue="1" operator="equal">
      <formula>"Pc"</formula>
    </cfRule>
    <cfRule type="cellIs" dxfId="4466" priority="179" stopIfTrue="1" operator="equal">
      <formula>"Fa"</formula>
    </cfRule>
  </conditionalFormatting>
  <conditionalFormatting sqref="W48:AD48">
    <cfRule type="cellIs" dxfId="4465" priority="173" stopIfTrue="1" operator="equal">
      <formula>"Cn"</formula>
    </cfRule>
  </conditionalFormatting>
  <conditionalFormatting sqref="AD48">
    <cfRule type="cellIs" dxfId="4464" priority="167" stopIfTrue="1" operator="equal">
      <formula>"Au"</formula>
    </cfRule>
    <cfRule type="cellIs" dxfId="4463" priority="168" stopIfTrue="1" operator="equal">
      <formula>"Ad"</formula>
    </cfRule>
    <cfRule type="cellIs" dxfId="4462" priority="169" stopIfTrue="1" operator="equal">
      <formula>"Va"</formula>
    </cfRule>
    <cfRule type="cellIs" dxfId="4461" priority="170" stopIfTrue="1" operator="equal">
      <formula>"Lm"</formula>
    </cfRule>
    <cfRule type="cellIs" dxfId="4460" priority="171" stopIfTrue="1" operator="equal">
      <formula>"Pc"</formula>
    </cfRule>
    <cfRule type="cellIs" dxfId="4459" priority="172" stopIfTrue="1" operator="equal">
      <formula>"Fa"</formula>
    </cfRule>
  </conditionalFormatting>
  <conditionalFormatting sqref="AE48:AF48">
    <cfRule type="cellIs" dxfId="4458" priority="161" stopIfTrue="1" operator="equal">
      <formula>"Au"</formula>
    </cfRule>
    <cfRule type="cellIs" dxfId="4457" priority="162" stopIfTrue="1" operator="equal">
      <formula>"Ad"</formula>
    </cfRule>
    <cfRule type="cellIs" dxfId="4456" priority="163" stopIfTrue="1" operator="equal">
      <formula>"Va"</formula>
    </cfRule>
    <cfRule type="cellIs" dxfId="4455" priority="164" stopIfTrue="1" operator="equal">
      <formula>"Lm"</formula>
    </cfRule>
    <cfRule type="cellIs" dxfId="4454" priority="165" stopIfTrue="1" operator="equal">
      <formula>"Pc"</formula>
    </cfRule>
    <cfRule type="cellIs" dxfId="4453" priority="166" stopIfTrue="1" operator="equal">
      <formula>"Fa"</formula>
    </cfRule>
  </conditionalFormatting>
  <conditionalFormatting sqref="AE48:AF48">
    <cfRule type="cellIs" dxfId="4452" priority="160" stopIfTrue="1" operator="equal">
      <formula>"Cn"</formula>
    </cfRule>
  </conditionalFormatting>
  <conditionalFormatting sqref="AF48">
    <cfRule type="cellIs" dxfId="4451" priority="154" stopIfTrue="1" operator="equal">
      <formula>"Au"</formula>
    </cfRule>
    <cfRule type="cellIs" dxfId="4450" priority="155" stopIfTrue="1" operator="equal">
      <formula>"Ad"</formula>
    </cfRule>
    <cfRule type="cellIs" dxfId="4449" priority="156" stopIfTrue="1" operator="equal">
      <formula>"Va"</formula>
    </cfRule>
    <cfRule type="cellIs" dxfId="4448" priority="157" stopIfTrue="1" operator="equal">
      <formula>"Lm"</formula>
    </cfRule>
    <cfRule type="cellIs" dxfId="4447" priority="158" stopIfTrue="1" operator="equal">
      <formula>"Pc"</formula>
    </cfRule>
    <cfRule type="cellIs" dxfId="4446" priority="159" stopIfTrue="1" operator="equal">
      <formula>"Fa"</formula>
    </cfRule>
  </conditionalFormatting>
  <conditionalFormatting sqref="AG48:AJ48">
    <cfRule type="cellIs" dxfId="4445" priority="148" stopIfTrue="1" operator="equal">
      <formula>"Au"</formula>
    </cfRule>
    <cfRule type="cellIs" dxfId="4444" priority="149" stopIfTrue="1" operator="equal">
      <formula>"Ad"</formula>
    </cfRule>
    <cfRule type="cellIs" dxfId="4443" priority="150" stopIfTrue="1" operator="equal">
      <formula>"Va"</formula>
    </cfRule>
    <cfRule type="cellIs" dxfId="4442" priority="151" stopIfTrue="1" operator="equal">
      <formula>"Lm"</formula>
    </cfRule>
    <cfRule type="cellIs" dxfId="4441" priority="152" stopIfTrue="1" operator="equal">
      <formula>"Pc"</formula>
    </cfRule>
    <cfRule type="cellIs" dxfId="4440" priority="153" stopIfTrue="1" operator="equal">
      <formula>"Fa"</formula>
    </cfRule>
  </conditionalFormatting>
  <conditionalFormatting sqref="AG48:AJ48">
    <cfRule type="cellIs" dxfId="4439" priority="147" stopIfTrue="1" operator="equal">
      <formula>"Cn"</formula>
    </cfRule>
  </conditionalFormatting>
  <conditionalFormatting sqref="AI48:AJ48">
    <cfRule type="cellIs" dxfId="4438" priority="141" stopIfTrue="1" operator="equal">
      <formula>"Au"</formula>
    </cfRule>
    <cfRule type="cellIs" dxfId="4437" priority="142" stopIfTrue="1" operator="equal">
      <formula>"Ad"</formula>
    </cfRule>
    <cfRule type="cellIs" dxfId="4436" priority="143" stopIfTrue="1" operator="equal">
      <formula>"Va"</formula>
    </cfRule>
    <cfRule type="cellIs" dxfId="4435" priority="144" stopIfTrue="1" operator="equal">
      <formula>"Lm"</formula>
    </cfRule>
    <cfRule type="cellIs" dxfId="4434" priority="145" stopIfTrue="1" operator="equal">
      <formula>"Pc"</formula>
    </cfRule>
    <cfRule type="cellIs" dxfId="4433" priority="146" stopIfTrue="1" operator="equal">
      <formula>"Fa"</formula>
    </cfRule>
  </conditionalFormatting>
  <conditionalFormatting sqref="AK48:AR48">
    <cfRule type="cellIs" dxfId="4432" priority="135" stopIfTrue="1" operator="equal">
      <formula>"Au"</formula>
    </cfRule>
    <cfRule type="cellIs" dxfId="4431" priority="136" stopIfTrue="1" operator="equal">
      <formula>"Ad"</formula>
    </cfRule>
    <cfRule type="cellIs" dxfId="4430" priority="137" stopIfTrue="1" operator="equal">
      <formula>"Va"</formula>
    </cfRule>
    <cfRule type="cellIs" dxfId="4429" priority="138" stopIfTrue="1" operator="equal">
      <formula>"Lm"</formula>
    </cfRule>
    <cfRule type="cellIs" dxfId="4428" priority="139" stopIfTrue="1" operator="equal">
      <formula>"Pc"</formula>
    </cfRule>
    <cfRule type="cellIs" dxfId="4427" priority="140" stopIfTrue="1" operator="equal">
      <formula>"Fa"</formula>
    </cfRule>
  </conditionalFormatting>
  <conditionalFormatting sqref="AK48:AR48">
    <cfRule type="cellIs" dxfId="4426" priority="134" stopIfTrue="1" operator="equal">
      <formula>"Cn"</formula>
    </cfRule>
  </conditionalFormatting>
  <conditionalFormatting sqref="AR48">
    <cfRule type="cellIs" dxfId="4425" priority="128" stopIfTrue="1" operator="equal">
      <formula>"Au"</formula>
    </cfRule>
    <cfRule type="cellIs" dxfId="4424" priority="129" stopIfTrue="1" operator="equal">
      <formula>"Ad"</formula>
    </cfRule>
    <cfRule type="cellIs" dxfId="4423" priority="130" stopIfTrue="1" operator="equal">
      <formula>"Va"</formula>
    </cfRule>
    <cfRule type="cellIs" dxfId="4422" priority="131" stopIfTrue="1" operator="equal">
      <formula>"Lm"</formula>
    </cfRule>
    <cfRule type="cellIs" dxfId="4421" priority="132" stopIfTrue="1" operator="equal">
      <formula>"Pc"</formula>
    </cfRule>
    <cfRule type="cellIs" dxfId="4420" priority="133" stopIfTrue="1" operator="equal">
      <formula>"Fa"</formula>
    </cfRule>
  </conditionalFormatting>
  <conditionalFormatting sqref="AS48:AT48">
    <cfRule type="cellIs" dxfId="4419" priority="122" stopIfTrue="1" operator="equal">
      <formula>"Au"</formula>
    </cfRule>
    <cfRule type="cellIs" dxfId="4418" priority="123" stopIfTrue="1" operator="equal">
      <formula>"Ad"</formula>
    </cfRule>
    <cfRule type="cellIs" dxfId="4417" priority="124" stopIfTrue="1" operator="equal">
      <formula>"Va"</formula>
    </cfRule>
    <cfRule type="cellIs" dxfId="4416" priority="125" stopIfTrue="1" operator="equal">
      <formula>"Lm"</formula>
    </cfRule>
    <cfRule type="cellIs" dxfId="4415" priority="126" stopIfTrue="1" operator="equal">
      <formula>"Pc"</formula>
    </cfRule>
    <cfRule type="cellIs" dxfId="4414" priority="127" stopIfTrue="1" operator="equal">
      <formula>"Fa"</formula>
    </cfRule>
  </conditionalFormatting>
  <conditionalFormatting sqref="AS48:AT48">
    <cfRule type="cellIs" dxfId="4413" priority="121" stopIfTrue="1" operator="equal">
      <formula>"Cn"</formula>
    </cfRule>
  </conditionalFormatting>
  <conditionalFormatting sqref="AT48">
    <cfRule type="cellIs" dxfId="4412" priority="115" stopIfTrue="1" operator="equal">
      <formula>"Au"</formula>
    </cfRule>
    <cfRule type="cellIs" dxfId="4411" priority="116" stopIfTrue="1" operator="equal">
      <formula>"Ad"</formula>
    </cfRule>
    <cfRule type="cellIs" dxfId="4410" priority="117" stopIfTrue="1" operator="equal">
      <formula>"Va"</formula>
    </cfRule>
    <cfRule type="cellIs" dxfId="4409" priority="118" stopIfTrue="1" operator="equal">
      <formula>"Lm"</formula>
    </cfRule>
    <cfRule type="cellIs" dxfId="4408" priority="119" stopIfTrue="1" operator="equal">
      <formula>"Pc"</formula>
    </cfRule>
    <cfRule type="cellIs" dxfId="4407" priority="120" stopIfTrue="1" operator="equal">
      <formula>"Fa"</formula>
    </cfRule>
  </conditionalFormatting>
  <conditionalFormatting sqref="AU48:AX48">
    <cfRule type="cellIs" dxfId="4406" priority="109" stopIfTrue="1" operator="equal">
      <formula>"Au"</formula>
    </cfRule>
    <cfRule type="cellIs" dxfId="4405" priority="110" stopIfTrue="1" operator="equal">
      <formula>"Ad"</formula>
    </cfRule>
    <cfRule type="cellIs" dxfId="4404" priority="111" stopIfTrue="1" operator="equal">
      <formula>"Va"</formula>
    </cfRule>
    <cfRule type="cellIs" dxfId="4403" priority="112" stopIfTrue="1" operator="equal">
      <formula>"Lm"</formula>
    </cfRule>
    <cfRule type="cellIs" dxfId="4402" priority="113" stopIfTrue="1" operator="equal">
      <formula>"Pc"</formula>
    </cfRule>
    <cfRule type="cellIs" dxfId="4401" priority="114" stopIfTrue="1" operator="equal">
      <formula>"Fa"</formula>
    </cfRule>
  </conditionalFormatting>
  <conditionalFormatting sqref="AU48:AX48">
    <cfRule type="cellIs" dxfId="4400" priority="108" stopIfTrue="1" operator="equal">
      <formula>"Cn"</formula>
    </cfRule>
  </conditionalFormatting>
  <conditionalFormatting sqref="AW48:AX48">
    <cfRule type="cellIs" dxfId="4399" priority="102" stopIfTrue="1" operator="equal">
      <formula>"Au"</formula>
    </cfRule>
    <cfRule type="cellIs" dxfId="4398" priority="103" stopIfTrue="1" operator="equal">
      <formula>"Ad"</formula>
    </cfRule>
    <cfRule type="cellIs" dxfId="4397" priority="104" stopIfTrue="1" operator="equal">
      <formula>"Va"</formula>
    </cfRule>
    <cfRule type="cellIs" dxfId="4396" priority="105" stopIfTrue="1" operator="equal">
      <formula>"Lm"</formula>
    </cfRule>
    <cfRule type="cellIs" dxfId="4395" priority="106" stopIfTrue="1" operator="equal">
      <formula>"Pc"</formula>
    </cfRule>
    <cfRule type="cellIs" dxfId="4394" priority="107" stopIfTrue="1" operator="equal">
      <formula>"Fa"</formula>
    </cfRule>
  </conditionalFormatting>
  <conditionalFormatting sqref="AY48:BF48">
    <cfRule type="cellIs" dxfId="4393" priority="96" stopIfTrue="1" operator="equal">
      <formula>"Au"</formula>
    </cfRule>
    <cfRule type="cellIs" dxfId="4392" priority="97" stopIfTrue="1" operator="equal">
      <formula>"Ad"</formula>
    </cfRule>
    <cfRule type="cellIs" dxfId="4391" priority="98" stopIfTrue="1" operator="equal">
      <formula>"Va"</formula>
    </cfRule>
    <cfRule type="cellIs" dxfId="4390" priority="99" stopIfTrue="1" operator="equal">
      <formula>"Lm"</formula>
    </cfRule>
    <cfRule type="cellIs" dxfId="4389" priority="100" stopIfTrue="1" operator="equal">
      <formula>"Pc"</formula>
    </cfRule>
    <cfRule type="cellIs" dxfId="4388" priority="101" stopIfTrue="1" operator="equal">
      <formula>"Fa"</formula>
    </cfRule>
  </conditionalFormatting>
  <conditionalFormatting sqref="AY48:BF48">
    <cfRule type="cellIs" dxfId="4387" priority="95" stopIfTrue="1" operator="equal">
      <formula>"Cn"</formula>
    </cfRule>
  </conditionalFormatting>
  <conditionalFormatting sqref="BF48">
    <cfRule type="cellIs" dxfId="4386" priority="89" stopIfTrue="1" operator="equal">
      <formula>"Au"</formula>
    </cfRule>
    <cfRule type="cellIs" dxfId="4385" priority="90" stopIfTrue="1" operator="equal">
      <formula>"Ad"</formula>
    </cfRule>
    <cfRule type="cellIs" dxfId="4384" priority="91" stopIfTrue="1" operator="equal">
      <formula>"Va"</formula>
    </cfRule>
    <cfRule type="cellIs" dxfId="4383" priority="92" stopIfTrue="1" operator="equal">
      <formula>"Lm"</formula>
    </cfRule>
    <cfRule type="cellIs" dxfId="4382" priority="93" stopIfTrue="1" operator="equal">
      <formula>"Pc"</formula>
    </cfRule>
    <cfRule type="cellIs" dxfId="4381" priority="94" stopIfTrue="1" operator="equal">
      <formula>"Fa"</formula>
    </cfRule>
  </conditionalFormatting>
  <conditionalFormatting sqref="BG48:BH48">
    <cfRule type="cellIs" dxfId="4380" priority="83" stopIfTrue="1" operator="equal">
      <formula>"Au"</formula>
    </cfRule>
    <cfRule type="cellIs" dxfId="4379" priority="84" stopIfTrue="1" operator="equal">
      <formula>"Ad"</formula>
    </cfRule>
    <cfRule type="cellIs" dxfId="4378" priority="85" stopIfTrue="1" operator="equal">
      <formula>"Va"</formula>
    </cfRule>
    <cfRule type="cellIs" dxfId="4377" priority="86" stopIfTrue="1" operator="equal">
      <formula>"Lm"</formula>
    </cfRule>
    <cfRule type="cellIs" dxfId="4376" priority="87" stopIfTrue="1" operator="equal">
      <formula>"Pc"</formula>
    </cfRule>
    <cfRule type="cellIs" dxfId="4375" priority="88" stopIfTrue="1" operator="equal">
      <formula>"Fa"</formula>
    </cfRule>
  </conditionalFormatting>
  <conditionalFormatting sqref="BG48:BH48">
    <cfRule type="cellIs" dxfId="4374" priority="82" stopIfTrue="1" operator="equal">
      <formula>"Cn"</formula>
    </cfRule>
  </conditionalFormatting>
  <conditionalFormatting sqref="BH48">
    <cfRule type="cellIs" dxfId="4373" priority="76" stopIfTrue="1" operator="equal">
      <formula>"Au"</formula>
    </cfRule>
    <cfRule type="cellIs" dxfId="4372" priority="77" stopIfTrue="1" operator="equal">
      <formula>"Ad"</formula>
    </cfRule>
    <cfRule type="cellIs" dxfId="4371" priority="78" stopIfTrue="1" operator="equal">
      <formula>"Va"</formula>
    </cfRule>
    <cfRule type="cellIs" dxfId="4370" priority="79" stopIfTrue="1" operator="equal">
      <formula>"Lm"</formula>
    </cfRule>
    <cfRule type="cellIs" dxfId="4369" priority="80" stopIfTrue="1" operator="equal">
      <formula>"Pc"</formula>
    </cfRule>
    <cfRule type="cellIs" dxfId="4368" priority="81" stopIfTrue="1" operator="equal">
      <formula>"Fa"</formula>
    </cfRule>
  </conditionalFormatting>
  <conditionalFormatting sqref="BI48:BL48">
    <cfRule type="cellIs" dxfId="4367" priority="70" stopIfTrue="1" operator="equal">
      <formula>"Au"</formula>
    </cfRule>
    <cfRule type="cellIs" dxfId="4366" priority="71" stopIfTrue="1" operator="equal">
      <formula>"Ad"</formula>
    </cfRule>
    <cfRule type="cellIs" dxfId="4365" priority="72" stopIfTrue="1" operator="equal">
      <formula>"Va"</formula>
    </cfRule>
    <cfRule type="cellIs" dxfId="4364" priority="73" stopIfTrue="1" operator="equal">
      <formula>"Lm"</formula>
    </cfRule>
    <cfRule type="cellIs" dxfId="4363" priority="74" stopIfTrue="1" operator="equal">
      <formula>"Pc"</formula>
    </cfRule>
    <cfRule type="cellIs" dxfId="4362" priority="75" stopIfTrue="1" operator="equal">
      <formula>"Fa"</formula>
    </cfRule>
  </conditionalFormatting>
  <conditionalFormatting sqref="BI48:BL48">
    <cfRule type="cellIs" dxfId="4361" priority="69" stopIfTrue="1" operator="equal">
      <formula>"Cn"</formula>
    </cfRule>
  </conditionalFormatting>
  <conditionalFormatting sqref="BK48:BL48">
    <cfRule type="cellIs" dxfId="4360" priority="63" stopIfTrue="1" operator="equal">
      <formula>"Au"</formula>
    </cfRule>
    <cfRule type="cellIs" dxfId="4359" priority="64" stopIfTrue="1" operator="equal">
      <formula>"Ad"</formula>
    </cfRule>
    <cfRule type="cellIs" dxfId="4358" priority="65" stopIfTrue="1" operator="equal">
      <formula>"Va"</formula>
    </cfRule>
    <cfRule type="cellIs" dxfId="4357" priority="66" stopIfTrue="1" operator="equal">
      <formula>"Lm"</formula>
    </cfRule>
    <cfRule type="cellIs" dxfId="4356" priority="67" stopIfTrue="1" operator="equal">
      <formula>"Pc"</formula>
    </cfRule>
    <cfRule type="cellIs" dxfId="4355" priority="68" stopIfTrue="1" operator="equal">
      <formula>"Fa"</formula>
    </cfRule>
  </conditionalFormatting>
  <conditionalFormatting sqref="BM48:BR48">
    <cfRule type="cellIs" dxfId="4354" priority="57" stopIfTrue="1" operator="equal">
      <formula>"Au"</formula>
    </cfRule>
    <cfRule type="cellIs" dxfId="4353" priority="58" stopIfTrue="1" operator="equal">
      <formula>"Ad"</formula>
    </cfRule>
    <cfRule type="cellIs" dxfId="4352" priority="59" stopIfTrue="1" operator="equal">
      <formula>"Va"</formula>
    </cfRule>
    <cfRule type="cellIs" dxfId="4351" priority="60" stopIfTrue="1" operator="equal">
      <formula>"Lm"</formula>
    </cfRule>
    <cfRule type="cellIs" dxfId="4350" priority="61" stopIfTrue="1" operator="equal">
      <formula>"Pc"</formula>
    </cfRule>
    <cfRule type="cellIs" dxfId="4349" priority="62" stopIfTrue="1" operator="equal">
      <formula>"Fa"</formula>
    </cfRule>
  </conditionalFormatting>
  <conditionalFormatting sqref="BM48:BR48">
    <cfRule type="cellIs" dxfId="4348" priority="56" stopIfTrue="1" operator="equal">
      <formula>"Cn"</formula>
    </cfRule>
  </conditionalFormatting>
  <conditionalFormatting sqref="X40">
    <cfRule type="cellIs" dxfId="4347" priority="50" stopIfTrue="1" operator="equal">
      <formula>"Au"</formula>
    </cfRule>
    <cfRule type="cellIs" dxfId="4346" priority="51" stopIfTrue="1" operator="equal">
      <formula>"Ad"</formula>
    </cfRule>
    <cfRule type="cellIs" dxfId="4345" priority="52" stopIfTrue="1" operator="equal">
      <formula>"Va"</formula>
    </cfRule>
    <cfRule type="cellIs" dxfId="4344" priority="53" stopIfTrue="1" operator="equal">
      <formula>"Lm"</formula>
    </cfRule>
    <cfRule type="cellIs" dxfId="4343" priority="54" stopIfTrue="1" operator="equal">
      <formula>"Pc"</formula>
    </cfRule>
    <cfRule type="cellIs" dxfId="4342" priority="55" stopIfTrue="1" operator="equal">
      <formula>"Fa"</formula>
    </cfRule>
  </conditionalFormatting>
  <conditionalFormatting sqref="X40">
    <cfRule type="cellIs" dxfId="4341" priority="49" stopIfTrue="1" operator="equal">
      <formula>"Cn"</formula>
    </cfRule>
  </conditionalFormatting>
  <conditionalFormatting sqref="I12:AX12 BI12:BL12">
    <cfRule type="cellIs" dxfId="4340" priority="43" stopIfTrue="1" operator="equal">
      <formula>"Au"</formula>
    </cfRule>
    <cfRule type="cellIs" dxfId="4339" priority="44" stopIfTrue="1" operator="equal">
      <formula>"Ad"</formula>
    </cfRule>
    <cfRule type="cellIs" dxfId="4338" priority="45" stopIfTrue="1" operator="equal">
      <formula>"Va"</formula>
    </cfRule>
    <cfRule type="cellIs" dxfId="4337" priority="46" stopIfTrue="1" operator="equal">
      <formula>"Lm"</formula>
    </cfRule>
    <cfRule type="cellIs" dxfId="4336" priority="47" stopIfTrue="1" operator="equal">
      <formula>"Pc"</formula>
    </cfRule>
    <cfRule type="cellIs" dxfId="4335" priority="48" stopIfTrue="1" operator="equal">
      <formula>"Fa"</formula>
    </cfRule>
  </conditionalFormatting>
  <conditionalFormatting sqref="I12:AX12 BI12:BL12">
    <cfRule type="cellIs" dxfId="4334" priority="42" stopIfTrue="1" operator="equal">
      <formula>"Cn"</formula>
    </cfRule>
  </conditionalFormatting>
  <conditionalFormatting sqref="I11:AX11 BI11:BL11">
    <cfRule type="cellIs" dxfId="4333" priority="36" stopIfTrue="1" operator="equal">
      <formula>"Au"</formula>
    </cfRule>
    <cfRule type="cellIs" dxfId="4332" priority="37" stopIfTrue="1" operator="equal">
      <formula>"Ad"</formula>
    </cfRule>
    <cfRule type="cellIs" dxfId="4331" priority="38" stopIfTrue="1" operator="equal">
      <formula>"Va"</formula>
    </cfRule>
    <cfRule type="cellIs" dxfId="4330" priority="39" stopIfTrue="1" operator="equal">
      <formula>"Lm"</formula>
    </cfRule>
    <cfRule type="cellIs" dxfId="4329" priority="40" stopIfTrue="1" operator="equal">
      <formula>"Pc"</formula>
    </cfRule>
    <cfRule type="cellIs" dxfId="4328" priority="41" stopIfTrue="1" operator="equal">
      <formula>"Fa"</formula>
    </cfRule>
  </conditionalFormatting>
  <conditionalFormatting sqref="I11:AX11 BI11:BL11">
    <cfRule type="cellIs" dxfId="4327" priority="35" stopIfTrue="1" operator="equal">
      <formula>"Cn"</formula>
    </cfRule>
  </conditionalFormatting>
  <conditionalFormatting sqref="I49:AJ49 AM49:BR49 AY50:BF60 BG50:BH52 BM50:BN53 BO50:BR54">
    <cfRule type="cellIs" dxfId="4326" priority="22" stopIfTrue="1" operator="equal">
      <formula>"Au"</formula>
    </cfRule>
    <cfRule type="cellIs" dxfId="4325" priority="23" stopIfTrue="1" operator="equal">
      <formula>"Ad"</formula>
    </cfRule>
    <cfRule type="cellIs" dxfId="4324" priority="24" stopIfTrue="1" operator="equal">
      <formula>"Va"</formula>
    </cfRule>
    <cfRule type="cellIs" dxfId="4323" priority="25" stopIfTrue="1" operator="equal">
      <formula>"Lm"</formula>
    </cfRule>
    <cfRule type="cellIs" dxfId="4322" priority="26" stopIfTrue="1" operator="equal">
      <formula>"Pc"</formula>
    </cfRule>
    <cfRule type="cellIs" dxfId="4321" priority="27" stopIfTrue="1" operator="equal">
      <formula>"Fa"</formula>
    </cfRule>
  </conditionalFormatting>
  <conditionalFormatting sqref="AK49:AL49">
    <cfRule type="cellIs" dxfId="4320" priority="16" stopIfTrue="1" operator="equal">
      <formula>"Au"</formula>
    </cfRule>
    <cfRule type="cellIs" dxfId="4319" priority="17" stopIfTrue="1" operator="equal">
      <formula>"Ad"</formula>
    </cfRule>
    <cfRule type="cellIs" dxfId="4318" priority="18" stopIfTrue="1" operator="equal">
      <formula>"Va"</formula>
    </cfRule>
    <cfRule type="cellIs" dxfId="4317" priority="19" stopIfTrue="1" operator="equal">
      <formula>"Lm"</formula>
    </cfRule>
    <cfRule type="cellIs" dxfId="4316" priority="20" stopIfTrue="1" operator="equal">
      <formula>"Pc"</formula>
    </cfRule>
    <cfRule type="cellIs" dxfId="4315" priority="21" stopIfTrue="1" operator="equal">
      <formula>"Fa"</formula>
    </cfRule>
  </conditionalFormatting>
  <conditionalFormatting sqref="I49:BR49 AY50:BF60 BG50:BH52 BM50:BN53 BO50:BR54">
    <cfRule type="cellIs" dxfId="4314" priority="15" stopIfTrue="1" operator="equal">
      <formula>"Cn"</formula>
    </cfRule>
  </conditionalFormatting>
  <conditionalFormatting sqref="AY42:AZ42">
    <cfRule type="cellIs" dxfId="4313" priority="9" stopIfTrue="1" operator="equal">
      <formula>"Au"</formula>
    </cfRule>
    <cfRule type="cellIs" dxfId="4312" priority="10" stopIfTrue="1" operator="equal">
      <formula>"Ad"</formula>
    </cfRule>
    <cfRule type="cellIs" dxfId="4311" priority="11" stopIfTrue="1" operator="equal">
      <formula>"Va"</formula>
    </cfRule>
    <cfRule type="cellIs" dxfId="4310" priority="12" stopIfTrue="1" operator="equal">
      <formula>"Lm"</formula>
    </cfRule>
    <cfRule type="cellIs" dxfId="4309" priority="13" stopIfTrue="1" operator="equal">
      <formula>"Pc"</formula>
    </cfRule>
    <cfRule type="cellIs" dxfId="4308" priority="14" stopIfTrue="1" operator="equal">
      <formula>"Fa"</formula>
    </cfRule>
  </conditionalFormatting>
  <conditionalFormatting sqref="AY42:AZ42">
    <cfRule type="cellIs" dxfId="4307" priority="8" stopIfTrue="1" operator="equal">
      <formula>"Cn"</formula>
    </cfRule>
  </conditionalFormatting>
  <conditionalFormatting sqref="I42:AX42 BA42:BR42 BA43:BH47 BM43:BR47">
    <cfRule type="cellIs" dxfId="4306" priority="2" stopIfTrue="1" operator="equal">
      <formula>"Au"</formula>
    </cfRule>
    <cfRule type="cellIs" dxfId="4305" priority="3" stopIfTrue="1" operator="equal">
      <formula>"Ad"</formula>
    </cfRule>
    <cfRule type="cellIs" dxfId="4304" priority="4" stopIfTrue="1" operator="equal">
      <formula>"Va"</formula>
    </cfRule>
    <cfRule type="cellIs" dxfId="4303" priority="5" stopIfTrue="1" operator="equal">
      <formula>"Lm"</formula>
    </cfRule>
    <cfRule type="cellIs" dxfId="4302" priority="6" stopIfTrue="1" operator="equal">
      <formula>"Pc"</formula>
    </cfRule>
    <cfRule type="cellIs" dxfId="4301" priority="7" stopIfTrue="1" operator="equal">
      <formula>"Fa"</formula>
    </cfRule>
  </conditionalFormatting>
  <conditionalFormatting sqref="I42:AX42 BA42:BR42 BA43:BH47 BM43:BR47">
    <cfRule type="cellIs" dxfId="4300" priority="1" stopIfTrue="1" operator="equal">
      <formula>"Cn"</formula>
    </cfRule>
  </conditionalFormatting>
  <dataValidations disablePrompts="1" count="1">
    <dataValidation type="list" allowBlank="1" showInputMessage="1" showErrorMessage="1" prompt="FERIADO" sqref="I5:J5" xr:uid="{00000000-0002-0000-0400-000000000000}">
      <formula1>$I$5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C64"/>
  <sheetViews>
    <sheetView zoomScale="80" zoomScaleNormal="80" workbookViewId="0">
      <pane xSplit="8" ySplit="7" topLeftCell="BB8" activePane="bottomRight" state="frozen"/>
      <selection pane="topRight" activeCell="I1" sqref="I1"/>
      <selection pane="bottomLeft" activeCell="A8" sqref="A8"/>
      <selection pane="bottomRight" activeCell="BP15" sqref="BP1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8.8554687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8" width="4.710937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81" ht="20.45" customHeight="1" thickBot="1" x14ac:dyDescent="0.3">
      <c r="A4" s="11"/>
      <c r="B4" s="12"/>
      <c r="C4" s="12"/>
      <c r="D4" s="13" t="s">
        <v>228</v>
      </c>
      <c r="E4" s="14"/>
      <c r="F4" s="14"/>
      <c r="G4" s="15"/>
      <c r="H4" s="16"/>
      <c r="I4" s="284" t="s">
        <v>6</v>
      </c>
      <c r="J4" s="285"/>
      <c r="K4" s="284" t="s">
        <v>7</v>
      </c>
      <c r="L4" s="285"/>
      <c r="M4" s="316" t="s">
        <v>8</v>
      </c>
      <c r="N4" s="317"/>
      <c r="O4" s="316" t="s">
        <v>2</v>
      </c>
      <c r="P4" s="317"/>
      <c r="Q4" s="284" t="s">
        <v>3</v>
      </c>
      <c r="R4" s="285"/>
      <c r="S4" s="284" t="s">
        <v>4</v>
      </c>
      <c r="T4" s="285"/>
      <c r="U4" s="284" t="s">
        <v>5</v>
      </c>
      <c r="V4" s="285"/>
      <c r="W4" s="284" t="s">
        <v>6</v>
      </c>
      <c r="X4" s="285"/>
      <c r="Y4" s="284" t="s">
        <v>7</v>
      </c>
      <c r="Z4" s="285"/>
      <c r="AA4" s="316" t="s">
        <v>8</v>
      </c>
      <c r="AB4" s="317"/>
      <c r="AC4" s="316" t="s">
        <v>2</v>
      </c>
      <c r="AD4" s="317"/>
      <c r="AE4" s="284" t="s">
        <v>3</v>
      </c>
      <c r="AF4" s="285"/>
      <c r="AG4" s="284" t="s">
        <v>4</v>
      </c>
      <c r="AH4" s="285"/>
      <c r="AI4" s="284" t="s">
        <v>5</v>
      </c>
      <c r="AJ4" s="285"/>
      <c r="AK4" s="284" t="s">
        <v>6</v>
      </c>
      <c r="AL4" s="285"/>
      <c r="AM4" s="284" t="s">
        <v>7</v>
      </c>
      <c r="AN4" s="285"/>
      <c r="AO4" s="316" t="s">
        <v>8</v>
      </c>
      <c r="AP4" s="317"/>
      <c r="AQ4" s="316" t="s">
        <v>2</v>
      </c>
      <c r="AR4" s="317"/>
      <c r="AS4" s="322" t="s">
        <v>3</v>
      </c>
      <c r="AT4" s="323"/>
      <c r="AU4" s="284" t="s">
        <v>4</v>
      </c>
      <c r="AV4" s="285"/>
      <c r="AW4" s="320" t="s">
        <v>5</v>
      </c>
      <c r="AX4" s="321"/>
      <c r="AY4" s="284" t="s">
        <v>6</v>
      </c>
      <c r="AZ4" s="285"/>
      <c r="BA4" s="284" t="s">
        <v>7</v>
      </c>
      <c r="BB4" s="285"/>
      <c r="BC4" s="316" t="s">
        <v>8</v>
      </c>
      <c r="BD4" s="317"/>
      <c r="BE4" s="316" t="s">
        <v>2</v>
      </c>
      <c r="BF4" s="317"/>
      <c r="BG4" s="320" t="s">
        <v>3</v>
      </c>
      <c r="BH4" s="321"/>
      <c r="BI4" s="284" t="s">
        <v>4</v>
      </c>
      <c r="BJ4" s="285"/>
      <c r="BK4" s="284" t="s">
        <v>5</v>
      </c>
      <c r="BL4" s="285"/>
      <c r="BM4" s="284" t="s">
        <v>6</v>
      </c>
      <c r="BN4" s="285"/>
      <c r="BO4" s="284" t="s">
        <v>7</v>
      </c>
      <c r="BP4" s="285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45078</v>
      </c>
      <c r="J5" s="278"/>
      <c r="K5" s="277">
        <v>45079</v>
      </c>
      <c r="L5" s="278"/>
      <c r="M5" s="279">
        <v>45080</v>
      </c>
      <c r="N5" s="280"/>
      <c r="O5" s="279">
        <v>45081</v>
      </c>
      <c r="P5" s="280"/>
      <c r="Q5" s="277">
        <v>45082</v>
      </c>
      <c r="R5" s="278"/>
      <c r="S5" s="277">
        <v>45083</v>
      </c>
      <c r="T5" s="278"/>
      <c r="U5" s="277">
        <v>45084</v>
      </c>
      <c r="V5" s="278"/>
      <c r="W5" s="277">
        <v>45085</v>
      </c>
      <c r="X5" s="278"/>
      <c r="Y5" s="277">
        <v>45086</v>
      </c>
      <c r="Z5" s="278"/>
      <c r="AA5" s="279">
        <v>45087</v>
      </c>
      <c r="AB5" s="280"/>
      <c r="AC5" s="279">
        <v>45088</v>
      </c>
      <c r="AD5" s="280"/>
      <c r="AE5" s="277">
        <v>45089</v>
      </c>
      <c r="AF5" s="278"/>
      <c r="AG5" s="277">
        <v>45090</v>
      </c>
      <c r="AH5" s="278"/>
      <c r="AI5" s="277">
        <v>45091</v>
      </c>
      <c r="AJ5" s="278"/>
      <c r="AK5" s="277">
        <v>45092</v>
      </c>
      <c r="AL5" s="278"/>
      <c r="AM5" s="277">
        <v>45093</v>
      </c>
      <c r="AN5" s="278"/>
      <c r="AO5" s="279">
        <v>45094</v>
      </c>
      <c r="AP5" s="280"/>
      <c r="AQ5" s="279">
        <v>45095</v>
      </c>
      <c r="AR5" s="280"/>
      <c r="AS5" s="277">
        <v>45096</v>
      </c>
      <c r="AT5" s="278"/>
      <c r="AU5" s="277">
        <v>45097</v>
      </c>
      <c r="AV5" s="278"/>
      <c r="AW5" s="318">
        <v>45098</v>
      </c>
      <c r="AX5" s="319"/>
      <c r="AY5" s="277">
        <v>45099</v>
      </c>
      <c r="AZ5" s="278"/>
      <c r="BA5" s="277">
        <v>45100</v>
      </c>
      <c r="BB5" s="278"/>
      <c r="BC5" s="279">
        <v>45101</v>
      </c>
      <c r="BD5" s="280"/>
      <c r="BE5" s="279">
        <v>45102</v>
      </c>
      <c r="BF5" s="280"/>
      <c r="BG5" s="318">
        <v>45103</v>
      </c>
      <c r="BH5" s="319"/>
      <c r="BI5" s="277">
        <v>45104</v>
      </c>
      <c r="BJ5" s="278"/>
      <c r="BK5" s="277">
        <v>45105</v>
      </c>
      <c r="BL5" s="278"/>
      <c r="BM5" s="277">
        <v>45106</v>
      </c>
      <c r="BN5" s="278"/>
      <c r="BO5" s="277">
        <v>45107</v>
      </c>
      <c r="BP5" s="278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130" t="s">
        <v>21</v>
      </c>
      <c r="N6" s="21" t="s">
        <v>22</v>
      </c>
      <c r="O6" s="130" t="s">
        <v>21</v>
      </c>
      <c r="P6" s="131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130" t="s">
        <v>21</v>
      </c>
      <c r="AB6" s="21" t="s">
        <v>22</v>
      </c>
      <c r="AC6" s="130" t="s">
        <v>21</v>
      </c>
      <c r="AD6" s="21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130" t="s">
        <v>21</v>
      </c>
      <c r="AP6" s="21" t="s">
        <v>22</v>
      </c>
      <c r="AQ6" s="130" t="s">
        <v>21</v>
      </c>
      <c r="AR6" s="131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36" t="s">
        <v>21</v>
      </c>
      <c r="AX6" s="237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130" t="s">
        <v>21</v>
      </c>
      <c r="BD6" s="21" t="s">
        <v>22</v>
      </c>
      <c r="BE6" s="130" t="s">
        <v>21</v>
      </c>
      <c r="BF6" s="131" t="s">
        <v>22</v>
      </c>
      <c r="BG6" s="236" t="s">
        <v>21</v>
      </c>
      <c r="BH6" s="237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238</v>
      </c>
      <c r="K8" s="65">
        <v>9</v>
      </c>
      <c r="L8" s="66" t="s">
        <v>238</v>
      </c>
      <c r="M8" s="67">
        <v>0</v>
      </c>
      <c r="N8" s="68" t="s">
        <v>34</v>
      </c>
      <c r="O8" s="67">
        <v>0</v>
      </c>
      <c r="P8" s="68" t="s">
        <v>34</v>
      </c>
      <c r="Q8" s="63">
        <v>9</v>
      </c>
      <c r="R8" s="64" t="s">
        <v>238</v>
      </c>
      <c r="S8" s="63">
        <v>9</v>
      </c>
      <c r="T8" s="64" t="s">
        <v>238</v>
      </c>
      <c r="U8" s="63">
        <v>9</v>
      </c>
      <c r="V8" s="64" t="s">
        <v>238</v>
      </c>
      <c r="W8" s="63">
        <v>9</v>
      </c>
      <c r="X8" s="64" t="s">
        <v>238</v>
      </c>
      <c r="Y8" s="65">
        <v>9</v>
      </c>
      <c r="Z8" s="66" t="s">
        <v>238</v>
      </c>
      <c r="AA8" s="67">
        <v>0</v>
      </c>
      <c r="AB8" s="68" t="s">
        <v>34</v>
      </c>
      <c r="AC8" s="67">
        <v>0</v>
      </c>
      <c r="AD8" s="68" t="s">
        <v>34</v>
      </c>
      <c r="AE8" s="63">
        <v>9</v>
      </c>
      <c r="AF8" s="64" t="s">
        <v>238</v>
      </c>
      <c r="AG8" s="63">
        <v>9</v>
      </c>
      <c r="AH8" s="64" t="s">
        <v>238</v>
      </c>
      <c r="AI8" s="63">
        <v>9</v>
      </c>
      <c r="AJ8" s="64" t="s">
        <v>238</v>
      </c>
      <c r="AK8" s="65">
        <v>9</v>
      </c>
      <c r="AL8" s="66" t="s">
        <v>238</v>
      </c>
      <c r="AM8" s="61">
        <v>9</v>
      </c>
      <c r="AN8" s="45" t="s">
        <v>238</v>
      </c>
      <c r="AO8" s="67">
        <v>0</v>
      </c>
      <c r="AP8" s="68" t="s">
        <v>34</v>
      </c>
      <c r="AQ8" s="67">
        <v>0</v>
      </c>
      <c r="AR8" s="68" t="s">
        <v>34</v>
      </c>
      <c r="AS8" s="61">
        <v>9</v>
      </c>
      <c r="AT8" s="62" t="s">
        <v>238</v>
      </c>
      <c r="AU8" s="63">
        <v>9</v>
      </c>
      <c r="AV8" s="64" t="s">
        <v>238</v>
      </c>
      <c r="AW8" s="67">
        <v>0</v>
      </c>
      <c r="AX8" s="68" t="s">
        <v>34</v>
      </c>
      <c r="AY8" s="69">
        <v>9</v>
      </c>
      <c r="AZ8" s="66" t="s">
        <v>238</v>
      </c>
      <c r="BA8" s="86">
        <v>0</v>
      </c>
      <c r="BB8" s="85" t="s">
        <v>251</v>
      </c>
      <c r="BC8" s="67">
        <v>0</v>
      </c>
      <c r="BD8" s="68" t="s">
        <v>34</v>
      </c>
      <c r="BE8" s="67">
        <v>0</v>
      </c>
      <c r="BF8" s="68" t="s">
        <v>34</v>
      </c>
      <c r="BG8" s="238">
        <v>0</v>
      </c>
      <c r="BH8" s="239" t="s">
        <v>34</v>
      </c>
      <c r="BI8" s="63">
        <v>9</v>
      </c>
      <c r="BJ8" s="64" t="s">
        <v>238</v>
      </c>
      <c r="BK8" s="63">
        <v>9</v>
      </c>
      <c r="BL8" s="64" t="s">
        <v>238</v>
      </c>
      <c r="BM8" s="142">
        <v>9</v>
      </c>
      <c r="BN8" s="66" t="s">
        <v>238</v>
      </c>
      <c r="BO8" s="69">
        <v>9</v>
      </c>
      <c r="BP8" s="45" t="s">
        <v>238</v>
      </c>
      <c r="BQ8" s="244">
        <f t="shared" ref="BQ8:BQ30" si="0">COUNTIF(I8:BP8,"A")+COUNTIF(I8:BL8,"B")+COUNTIF(I8:BL8,"C")+COUNTIF(I8:BL8,"A1")+COUNTIF(I8:BL8,"B1")+ COUNTIF(I8:BL8,"A2")+COUNTIF(I8:BL8,"B2")+ COUNTIF(I8:BL8,"H")</f>
        <v>19</v>
      </c>
      <c r="BR8" s="245">
        <f t="shared" ref="BR8:BR39" ca="1" si="1">SUMIF($I$6:$BP$59,"Hn",I8:BP8)</f>
        <v>171</v>
      </c>
      <c r="BS8" s="245">
        <f t="shared" ref="BS8:BS30" si="2">COUNTIF(I8:BP8,"De")+COUNTIF(I8:BL8,"Pc")+COUNTIF(I8:BL8,"Ad")+COUNTIF(I8:BL8,"Fa")</f>
        <v>11</v>
      </c>
      <c r="BT8" s="245">
        <f t="shared" ref="BT8:BT30" si="3">COUNTIF(I8:BP8,"Fa")</f>
        <v>0</v>
      </c>
      <c r="BU8" s="245">
        <f t="shared" ref="BU8:BU30" si="4">COUNTIF(I8:BP8,"Pc")</f>
        <v>0</v>
      </c>
      <c r="BV8" s="245">
        <f t="shared" ref="BV8:BV30" si="5">COUNTIF(I8:BP8,"Cn")</f>
        <v>0</v>
      </c>
      <c r="BW8" s="245">
        <f t="shared" ref="BW8:BW30" si="6">COUNTIF(I8:BP8,"Lm")</f>
        <v>0</v>
      </c>
      <c r="BX8" s="245">
        <f t="shared" ref="BX8:BX30" si="7">COUNTIF(I8:BP8,"Au")</f>
        <v>0</v>
      </c>
      <c r="BY8" s="245">
        <f t="shared" ref="BY8:BY30" si="8">COUNTIF(I8:BP8,"Va")</f>
        <v>0</v>
      </c>
      <c r="BZ8" s="245">
        <f t="shared" ref="BZ8:BZ30" si="9">COUNTIF(I8:BP8,"Ad")</f>
        <v>1</v>
      </c>
      <c r="CA8" s="246">
        <f t="shared" ref="CA8:CA30" si="10">COUNTIF(I8:BP8,"A")+COUNTIF(I8:BP8,"B")+COUNTIF(I8:BP8,"C")+COUNTIF(I8:BP8,"De")+COUNTIF(I8:BP8,"Pc")+COUNTIF(I8:BP8,"V")</f>
        <v>29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132">
        <v>9</v>
      </c>
      <c r="J9" s="133" t="s">
        <v>238</v>
      </c>
      <c r="K9" s="132">
        <v>9</v>
      </c>
      <c r="L9" s="133" t="s">
        <v>238</v>
      </c>
      <c r="M9" s="78">
        <v>0</v>
      </c>
      <c r="N9" s="79" t="s">
        <v>34</v>
      </c>
      <c r="O9" s="78">
        <v>0</v>
      </c>
      <c r="P9" s="79" t="s">
        <v>34</v>
      </c>
      <c r="Q9" s="63">
        <v>9</v>
      </c>
      <c r="R9" s="64" t="s">
        <v>238</v>
      </c>
      <c r="S9" s="82">
        <v>9</v>
      </c>
      <c r="T9" s="83" t="s">
        <v>238</v>
      </c>
      <c r="U9" s="82">
        <v>9</v>
      </c>
      <c r="V9" s="83" t="s">
        <v>238</v>
      </c>
      <c r="W9" s="63">
        <v>9</v>
      </c>
      <c r="X9" s="64" t="s">
        <v>238</v>
      </c>
      <c r="Y9" s="132">
        <v>9</v>
      </c>
      <c r="Z9" s="133" t="s">
        <v>238</v>
      </c>
      <c r="AA9" s="78">
        <v>0</v>
      </c>
      <c r="AB9" s="79" t="s">
        <v>34</v>
      </c>
      <c r="AC9" s="78">
        <v>0</v>
      </c>
      <c r="AD9" s="79" t="s">
        <v>34</v>
      </c>
      <c r="AE9" s="63">
        <v>9</v>
      </c>
      <c r="AF9" s="64" t="s">
        <v>238</v>
      </c>
      <c r="AG9" s="82">
        <v>9</v>
      </c>
      <c r="AH9" s="83" t="s">
        <v>238</v>
      </c>
      <c r="AI9" s="82">
        <v>9</v>
      </c>
      <c r="AJ9" s="83" t="s">
        <v>238</v>
      </c>
      <c r="AK9" s="132">
        <v>9</v>
      </c>
      <c r="AL9" s="133" t="s">
        <v>238</v>
      </c>
      <c r="AM9" s="166">
        <v>9</v>
      </c>
      <c r="AN9" s="64" t="s">
        <v>238</v>
      </c>
      <c r="AO9" s="78">
        <v>0</v>
      </c>
      <c r="AP9" s="79" t="s">
        <v>34</v>
      </c>
      <c r="AQ9" s="78">
        <v>0</v>
      </c>
      <c r="AR9" s="79" t="s">
        <v>34</v>
      </c>
      <c r="AS9" s="166">
        <v>9</v>
      </c>
      <c r="AT9" s="167" t="s">
        <v>238</v>
      </c>
      <c r="AU9" s="82">
        <v>9</v>
      </c>
      <c r="AV9" s="83" t="s">
        <v>238</v>
      </c>
      <c r="AW9" s="78">
        <v>0</v>
      </c>
      <c r="AX9" s="79" t="s">
        <v>34</v>
      </c>
      <c r="AY9" s="157">
        <v>9</v>
      </c>
      <c r="AZ9" s="133" t="s">
        <v>238</v>
      </c>
      <c r="BA9" s="157">
        <v>9</v>
      </c>
      <c r="BB9" s="64" t="s">
        <v>238</v>
      </c>
      <c r="BC9" s="78">
        <v>0</v>
      </c>
      <c r="BD9" s="79" t="s">
        <v>34</v>
      </c>
      <c r="BE9" s="78">
        <v>0</v>
      </c>
      <c r="BF9" s="79" t="s">
        <v>34</v>
      </c>
      <c r="BG9" s="240">
        <v>0</v>
      </c>
      <c r="BH9" s="215" t="s">
        <v>34</v>
      </c>
      <c r="BI9" s="82">
        <v>9</v>
      </c>
      <c r="BJ9" s="83" t="s">
        <v>238</v>
      </c>
      <c r="BK9" s="82">
        <v>9</v>
      </c>
      <c r="BL9" s="83" t="s">
        <v>238</v>
      </c>
      <c r="BM9" s="145">
        <v>9</v>
      </c>
      <c r="BN9" s="133" t="s">
        <v>238</v>
      </c>
      <c r="BO9" s="157">
        <v>9</v>
      </c>
      <c r="BP9" s="64" t="s">
        <v>238</v>
      </c>
      <c r="BQ9" s="247">
        <f t="shared" ref="BQ9" si="11">COUNTIF(I9:BP9,"A")+COUNTIF(I9:BL9,"B")+COUNTIF(I9:BL9,"C")+COUNTIF(I9:BL9,"A1")+COUNTIF(I9:BL9,"B1")+ COUNTIF(I9:BL9,"A2")+COUNTIF(I9:BL9,"B2")+ COUNTIF(I9:BL9,"H")</f>
        <v>20</v>
      </c>
      <c r="BR9" s="222">
        <f t="shared" ca="1" si="1"/>
        <v>180</v>
      </c>
      <c r="BS9" s="222">
        <f t="shared" ref="BS9" si="12">COUNTIF(I9:BP9,"De")+COUNTIF(I9:BL9,"Pc")+COUNTIF(I9:BL9,"Ad")+COUNTIF(I9:BL9,"Fa")</f>
        <v>10</v>
      </c>
      <c r="BT9" s="222">
        <f t="shared" ref="BT9" si="13">COUNTIF(I9:BP9,"Fa")</f>
        <v>0</v>
      </c>
      <c r="BU9" s="222">
        <f t="shared" ref="BU9" si="14">COUNTIF(I9:BP9,"Pc")</f>
        <v>0</v>
      </c>
      <c r="BV9" s="222">
        <f t="shared" ref="BV9" si="15">COUNTIF(I9:BP9,"Cn")</f>
        <v>0</v>
      </c>
      <c r="BW9" s="222">
        <f t="shared" ref="BW9" si="16">COUNTIF(I9:BP9,"Lm")</f>
        <v>0</v>
      </c>
      <c r="BX9" s="222">
        <f t="shared" ref="BX9" si="17">COUNTIF(I9:BP9,"Au")</f>
        <v>0</v>
      </c>
      <c r="BY9" s="222">
        <f t="shared" ref="BY9" si="18">COUNTIF(I9:BP9,"Va")</f>
        <v>0</v>
      </c>
      <c r="BZ9" s="222">
        <f t="shared" ref="BZ9" si="19">COUNTIF(I9:BP9,"Ad")</f>
        <v>0</v>
      </c>
      <c r="CA9" s="223">
        <f t="shared" ref="CA9" si="20">COUNTIF(I9:BP9,"A")+COUNTIF(I9:BP9,"B")+COUNTIF(I9:BP9,"C")+COUNTIF(I9:BP9,"De")+COUNTIF(I9:BP9,"Pc")+COUNTIF(I9:BP9,"V")</f>
        <v>30</v>
      </c>
      <c r="CB9" s="71">
        <f>COUNTIF(I9:BP9,"Ad")</f>
        <v>0</v>
      </c>
      <c r="CC9" s="72">
        <f>COUNTIF(I9:BP9,"A")+COUNTIF(I9:BP9,"B")+COUNTIF(I9:BP9,"C")+COUNTIF(I9:BP9,"De")+COUNTIF(I9:BP9,"Pc")+COUNTIF(I9:BP9,"V")</f>
        <v>30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132">
        <v>9</v>
      </c>
      <c r="J10" s="133" t="s">
        <v>238</v>
      </c>
      <c r="K10" s="84">
        <v>9</v>
      </c>
      <c r="L10" s="85" t="s">
        <v>238</v>
      </c>
      <c r="M10" s="78">
        <v>0</v>
      </c>
      <c r="N10" s="79" t="s">
        <v>34</v>
      </c>
      <c r="O10" s="78">
        <v>0</v>
      </c>
      <c r="P10" s="79" t="s">
        <v>34</v>
      </c>
      <c r="Q10" s="63">
        <v>9</v>
      </c>
      <c r="R10" s="64" t="s">
        <v>238</v>
      </c>
      <c r="S10" s="82">
        <v>9</v>
      </c>
      <c r="T10" s="83" t="s">
        <v>238</v>
      </c>
      <c r="U10" s="82">
        <v>9</v>
      </c>
      <c r="V10" s="83" t="s">
        <v>238</v>
      </c>
      <c r="W10" s="63">
        <v>9</v>
      </c>
      <c r="X10" s="64" t="s">
        <v>238</v>
      </c>
      <c r="Y10" s="132">
        <v>9</v>
      </c>
      <c r="Z10" s="133" t="s">
        <v>238</v>
      </c>
      <c r="AA10" s="78">
        <v>0</v>
      </c>
      <c r="AB10" s="79" t="s">
        <v>34</v>
      </c>
      <c r="AC10" s="78">
        <v>0</v>
      </c>
      <c r="AD10" s="79" t="s">
        <v>34</v>
      </c>
      <c r="AE10" s="63">
        <v>9</v>
      </c>
      <c r="AF10" s="64" t="s">
        <v>238</v>
      </c>
      <c r="AG10" s="82">
        <v>9</v>
      </c>
      <c r="AH10" s="83" t="s">
        <v>238</v>
      </c>
      <c r="AI10" s="82">
        <v>9</v>
      </c>
      <c r="AJ10" s="83" t="s">
        <v>238</v>
      </c>
      <c r="AK10" s="132">
        <v>9</v>
      </c>
      <c r="AL10" s="133" t="s">
        <v>238</v>
      </c>
      <c r="AM10" s="166">
        <v>9</v>
      </c>
      <c r="AN10" s="64" t="s">
        <v>238</v>
      </c>
      <c r="AO10" s="78">
        <v>0</v>
      </c>
      <c r="AP10" s="79" t="s">
        <v>34</v>
      </c>
      <c r="AQ10" s="78">
        <v>0</v>
      </c>
      <c r="AR10" s="79" t="s">
        <v>34</v>
      </c>
      <c r="AS10" s="166">
        <v>9</v>
      </c>
      <c r="AT10" s="167" t="s">
        <v>238</v>
      </c>
      <c r="AU10" s="82">
        <v>9</v>
      </c>
      <c r="AV10" s="83" t="s">
        <v>238</v>
      </c>
      <c r="AW10" s="78">
        <v>0</v>
      </c>
      <c r="AX10" s="79" t="s">
        <v>34</v>
      </c>
      <c r="AY10" s="157">
        <v>9</v>
      </c>
      <c r="AZ10" s="133" t="s">
        <v>238</v>
      </c>
      <c r="BA10" s="157">
        <v>9</v>
      </c>
      <c r="BB10" s="64" t="s">
        <v>238</v>
      </c>
      <c r="BC10" s="78">
        <v>0</v>
      </c>
      <c r="BD10" s="79" t="s">
        <v>34</v>
      </c>
      <c r="BE10" s="78">
        <v>0</v>
      </c>
      <c r="BF10" s="79" t="s">
        <v>34</v>
      </c>
      <c r="BG10" s="240">
        <v>0</v>
      </c>
      <c r="BH10" s="215" t="s">
        <v>34</v>
      </c>
      <c r="BI10" s="82">
        <v>9</v>
      </c>
      <c r="BJ10" s="83" t="s">
        <v>238</v>
      </c>
      <c r="BK10" s="82">
        <v>9</v>
      </c>
      <c r="BL10" s="83" t="s">
        <v>238</v>
      </c>
      <c r="BM10" s="145">
        <v>9</v>
      </c>
      <c r="BN10" s="133" t="s">
        <v>238</v>
      </c>
      <c r="BO10" s="145">
        <v>0</v>
      </c>
      <c r="BP10" s="85" t="s">
        <v>251</v>
      </c>
      <c r="BQ10" s="70">
        <f t="shared" si="0"/>
        <v>19</v>
      </c>
      <c r="BR10" s="71">
        <f t="shared" ca="1" si="1"/>
        <v>171</v>
      </c>
      <c r="BS10" s="71">
        <f t="shared" si="2"/>
        <v>10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1</v>
      </c>
      <c r="CA10" s="72">
        <f t="shared" si="10"/>
        <v>29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132">
        <v>9</v>
      </c>
      <c r="J11" s="133" t="s">
        <v>238</v>
      </c>
      <c r="K11" s="84">
        <v>9</v>
      </c>
      <c r="L11" s="85" t="s">
        <v>238</v>
      </c>
      <c r="M11" s="78">
        <v>0</v>
      </c>
      <c r="N11" s="79" t="s">
        <v>34</v>
      </c>
      <c r="O11" s="78">
        <v>0</v>
      </c>
      <c r="P11" s="79" t="s">
        <v>34</v>
      </c>
      <c r="Q11" s="63">
        <v>9</v>
      </c>
      <c r="R11" s="64" t="s">
        <v>238</v>
      </c>
      <c r="S11" s="82">
        <v>9</v>
      </c>
      <c r="T11" s="83" t="s">
        <v>238</v>
      </c>
      <c r="U11" s="82">
        <v>9</v>
      </c>
      <c r="V11" s="83" t="s">
        <v>238</v>
      </c>
      <c r="W11" s="63">
        <v>9</v>
      </c>
      <c r="X11" s="64" t="s">
        <v>238</v>
      </c>
      <c r="Y11" s="132">
        <v>9</v>
      </c>
      <c r="Z11" s="133" t="s">
        <v>238</v>
      </c>
      <c r="AA11" s="78">
        <v>0</v>
      </c>
      <c r="AB11" s="79" t="s">
        <v>34</v>
      </c>
      <c r="AC11" s="78">
        <v>0</v>
      </c>
      <c r="AD11" s="79" t="s">
        <v>34</v>
      </c>
      <c r="AE11" s="63">
        <v>9</v>
      </c>
      <c r="AF11" s="64" t="s">
        <v>238</v>
      </c>
      <c r="AG11" s="82">
        <v>9</v>
      </c>
      <c r="AH11" s="83" t="s">
        <v>238</v>
      </c>
      <c r="AI11" s="82">
        <v>9</v>
      </c>
      <c r="AJ11" s="83" t="s">
        <v>238</v>
      </c>
      <c r="AK11" s="132">
        <v>9</v>
      </c>
      <c r="AL11" s="133" t="s">
        <v>238</v>
      </c>
      <c r="AM11" s="166">
        <v>9</v>
      </c>
      <c r="AN11" s="64" t="s">
        <v>238</v>
      </c>
      <c r="AO11" s="78">
        <v>0</v>
      </c>
      <c r="AP11" s="79" t="s">
        <v>34</v>
      </c>
      <c r="AQ11" s="78">
        <v>0</v>
      </c>
      <c r="AR11" s="79" t="s">
        <v>34</v>
      </c>
      <c r="AS11" s="166">
        <v>9</v>
      </c>
      <c r="AT11" s="167" t="s">
        <v>238</v>
      </c>
      <c r="AU11" s="82">
        <v>9</v>
      </c>
      <c r="AV11" s="83" t="s">
        <v>238</v>
      </c>
      <c r="AW11" s="78">
        <v>0</v>
      </c>
      <c r="AX11" s="79" t="s">
        <v>34</v>
      </c>
      <c r="AY11" s="157">
        <v>9</v>
      </c>
      <c r="AZ11" s="133" t="s">
        <v>238</v>
      </c>
      <c r="BA11" s="157">
        <v>9</v>
      </c>
      <c r="BB11" s="64" t="s">
        <v>238</v>
      </c>
      <c r="BC11" s="78">
        <v>0</v>
      </c>
      <c r="BD11" s="79" t="s">
        <v>34</v>
      </c>
      <c r="BE11" s="78">
        <v>0</v>
      </c>
      <c r="BF11" s="79" t="s">
        <v>34</v>
      </c>
      <c r="BG11" s="240">
        <v>0</v>
      </c>
      <c r="BH11" s="215" t="s">
        <v>34</v>
      </c>
      <c r="BI11" s="82">
        <v>9</v>
      </c>
      <c r="BJ11" s="83" t="s">
        <v>238</v>
      </c>
      <c r="BK11" s="82">
        <v>9</v>
      </c>
      <c r="BL11" s="83" t="s">
        <v>238</v>
      </c>
      <c r="BM11" s="145">
        <v>0</v>
      </c>
      <c r="BN11" s="85" t="s">
        <v>251</v>
      </c>
      <c r="BO11" s="86">
        <v>9</v>
      </c>
      <c r="BP11" s="83" t="s">
        <v>238</v>
      </c>
      <c r="BQ11" s="70">
        <f t="shared" si="0"/>
        <v>19</v>
      </c>
      <c r="BR11" s="71">
        <f t="shared" ca="1" si="1"/>
        <v>171</v>
      </c>
      <c r="BS11" s="71">
        <f t="shared" si="2"/>
        <v>10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1</v>
      </c>
      <c r="CA11" s="72">
        <f t="shared" si="10"/>
        <v>29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132">
        <v>9</v>
      </c>
      <c r="J12" s="133" t="s">
        <v>238</v>
      </c>
      <c r="K12" s="84">
        <v>9</v>
      </c>
      <c r="L12" s="85" t="s">
        <v>238</v>
      </c>
      <c r="M12" s="78">
        <v>0</v>
      </c>
      <c r="N12" s="79" t="s">
        <v>34</v>
      </c>
      <c r="O12" s="78">
        <v>0</v>
      </c>
      <c r="P12" s="79" t="s">
        <v>34</v>
      </c>
      <c r="Q12" s="63">
        <v>9</v>
      </c>
      <c r="R12" s="64" t="s">
        <v>238</v>
      </c>
      <c r="S12" s="82">
        <v>9</v>
      </c>
      <c r="T12" s="83" t="s">
        <v>238</v>
      </c>
      <c r="U12" s="82">
        <v>9</v>
      </c>
      <c r="V12" s="83" t="s">
        <v>238</v>
      </c>
      <c r="W12" s="63">
        <v>9</v>
      </c>
      <c r="X12" s="64" t="s">
        <v>238</v>
      </c>
      <c r="Y12" s="132">
        <v>9</v>
      </c>
      <c r="Z12" s="133" t="s">
        <v>238</v>
      </c>
      <c r="AA12" s="78">
        <v>0</v>
      </c>
      <c r="AB12" s="79" t="s">
        <v>34</v>
      </c>
      <c r="AC12" s="78">
        <v>0</v>
      </c>
      <c r="AD12" s="79" t="s">
        <v>34</v>
      </c>
      <c r="AE12" s="63">
        <v>9</v>
      </c>
      <c r="AF12" s="64" t="s">
        <v>238</v>
      </c>
      <c r="AG12" s="82">
        <v>9</v>
      </c>
      <c r="AH12" s="83" t="s">
        <v>238</v>
      </c>
      <c r="AI12" s="82">
        <v>0</v>
      </c>
      <c r="AJ12" s="83" t="s">
        <v>251</v>
      </c>
      <c r="AK12" s="132">
        <v>9</v>
      </c>
      <c r="AL12" s="133" t="s">
        <v>238</v>
      </c>
      <c r="AM12" s="166">
        <v>9</v>
      </c>
      <c r="AN12" s="64" t="s">
        <v>238</v>
      </c>
      <c r="AO12" s="78">
        <v>0</v>
      </c>
      <c r="AP12" s="79" t="s">
        <v>34</v>
      </c>
      <c r="AQ12" s="78">
        <v>0</v>
      </c>
      <c r="AR12" s="79" t="s">
        <v>34</v>
      </c>
      <c r="AS12" s="166">
        <v>9</v>
      </c>
      <c r="AT12" s="167" t="s">
        <v>238</v>
      </c>
      <c r="AU12" s="82">
        <v>0</v>
      </c>
      <c r="AV12" s="83" t="s">
        <v>251</v>
      </c>
      <c r="AW12" s="78">
        <v>0</v>
      </c>
      <c r="AX12" s="79" t="s">
        <v>34</v>
      </c>
      <c r="AY12" s="157">
        <v>9</v>
      </c>
      <c r="AZ12" s="133" t="s">
        <v>238</v>
      </c>
      <c r="BA12" s="157">
        <v>9</v>
      </c>
      <c r="BB12" s="64" t="s">
        <v>238</v>
      </c>
      <c r="BC12" s="78">
        <v>0</v>
      </c>
      <c r="BD12" s="79" t="s">
        <v>34</v>
      </c>
      <c r="BE12" s="78">
        <v>0</v>
      </c>
      <c r="BF12" s="79" t="s">
        <v>34</v>
      </c>
      <c r="BG12" s="240">
        <v>0</v>
      </c>
      <c r="BH12" s="215" t="s">
        <v>34</v>
      </c>
      <c r="BI12" s="82">
        <v>9</v>
      </c>
      <c r="BJ12" s="83" t="s">
        <v>238</v>
      </c>
      <c r="BK12" s="82">
        <v>9</v>
      </c>
      <c r="BL12" s="83" t="s">
        <v>238</v>
      </c>
      <c r="BM12" s="145">
        <v>9</v>
      </c>
      <c r="BN12" s="133" t="s">
        <v>238</v>
      </c>
      <c r="BO12" s="86">
        <v>9</v>
      </c>
      <c r="BP12" s="83" t="s">
        <v>238</v>
      </c>
      <c r="BQ12" s="70">
        <f t="shared" ref="BQ12" si="21">COUNTIF(I12:BP12,"A")+COUNTIF(I12:BL12,"B")+COUNTIF(I12:BL12,"C")+COUNTIF(I12:BL12,"A1")+COUNTIF(I12:BL12,"B1")+ COUNTIF(I12:BL12,"A2")+COUNTIF(I12:BL12,"B2")+ COUNTIF(I12:BL12,"H")</f>
        <v>18</v>
      </c>
      <c r="BR12" s="71">
        <f t="shared" ca="1" si="1"/>
        <v>162</v>
      </c>
      <c r="BS12" s="71">
        <f t="shared" ref="BS12" si="22">COUNTIF(I12:BP12,"De")+COUNTIF(I12:BL12,"Pc")+COUNTIF(I12:BL12,"Ad")+COUNTIF(I12:BL12,"Fa")</f>
        <v>12</v>
      </c>
      <c r="BT12" s="71">
        <f t="shared" ref="BT12" si="23">COUNTIF(I12:BP12,"Fa")</f>
        <v>0</v>
      </c>
      <c r="BU12" s="71">
        <f t="shared" ref="BU12" si="24">COUNTIF(I12:BP12,"Pc")</f>
        <v>0</v>
      </c>
      <c r="BV12" s="71">
        <f t="shared" ref="BV12" si="25">COUNTIF(I12:BP12,"Cn")</f>
        <v>0</v>
      </c>
      <c r="BW12" s="71">
        <f t="shared" ref="BW12" si="26">COUNTIF(I12:BP12,"Lm")</f>
        <v>0</v>
      </c>
      <c r="BX12" s="71">
        <f t="shared" ref="BX12" si="27">COUNTIF(I12:BP12,"Au")</f>
        <v>0</v>
      </c>
      <c r="BY12" s="71">
        <f t="shared" ref="BY12" si="28">COUNTIF(I12:BP12,"Va")</f>
        <v>0</v>
      </c>
      <c r="BZ12" s="71">
        <f t="shared" ref="BZ12" si="29">COUNTIF(I12:BP12,"Ad")</f>
        <v>2</v>
      </c>
      <c r="CA12" s="72">
        <f t="shared" ref="CA12" si="30">COUNTIF(I12:BP12,"A")+COUNTIF(I12:BP12,"B")+COUNTIF(I12:BP12,"C")+COUNTIF(I12:BP12,"De")+COUNTIF(I12:BP12,"Pc")+COUNTIF(I12:BP12,"V")</f>
        <v>28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132">
        <v>9</v>
      </c>
      <c r="J13" s="133" t="s">
        <v>238</v>
      </c>
      <c r="K13" s="84">
        <v>9</v>
      </c>
      <c r="L13" s="85" t="s">
        <v>238</v>
      </c>
      <c r="M13" s="78">
        <v>0</v>
      </c>
      <c r="N13" s="79" t="s">
        <v>34</v>
      </c>
      <c r="O13" s="78">
        <v>0</v>
      </c>
      <c r="P13" s="79" t="s">
        <v>34</v>
      </c>
      <c r="Q13" s="63">
        <v>9</v>
      </c>
      <c r="R13" s="64" t="s">
        <v>238</v>
      </c>
      <c r="S13" s="82">
        <v>0</v>
      </c>
      <c r="T13" s="83" t="s">
        <v>253</v>
      </c>
      <c r="U13" s="82">
        <v>0</v>
      </c>
      <c r="V13" s="83" t="s">
        <v>253</v>
      </c>
      <c r="W13" s="63">
        <v>9</v>
      </c>
      <c r="X13" s="64" t="s">
        <v>238</v>
      </c>
      <c r="Y13" s="132">
        <v>9</v>
      </c>
      <c r="Z13" s="133" t="s">
        <v>238</v>
      </c>
      <c r="AA13" s="78">
        <v>0</v>
      </c>
      <c r="AB13" s="79" t="s">
        <v>34</v>
      </c>
      <c r="AC13" s="78">
        <v>0</v>
      </c>
      <c r="AD13" s="79" t="s">
        <v>34</v>
      </c>
      <c r="AE13" s="63">
        <v>9</v>
      </c>
      <c r="AF13" s="64" t="s">
        <v>238</v>
      </c>
      <c r="AG13" s="82">
        <v>9</v>
      </c>
      <c r="AH13" s="83" t="s">
        <v>238</v>
      </c>
      <c r="AI13" s="82">
        <v>9</v>
      </c>
      <c r="AJ13" s="83" t="s">
        <v>238</v>
      </c>
      <c r="AK13" s="84">
        <v>0</v>
      </c>
      <c r="AL13" s="85" t="s">
        <v>251</v>
      </c>
      <c r="AM13" s="166">
        <v>9</v>
      </c>
      <c r="AN13" s="64" t="s">
        <v>238</v>
      </c>
      <c r="AO13" s="78">
        <v>0</v>
      </c>
      <c r="AP13" s="79" t="s">
        <v>34</v>
      </c>
      <c r="AQ13" s="78">
        <v>0</v>
      </c>
      <c r="AR13" s="79" t="s">
        <v>34</v>
      </c>
      <c r="AS13" s="166">
        <v>9</v>
      </c>
      <c r="AT13" s="167" t="s">
        <v>238</v>
      </c>
      <c r="AU13" s="82">
        <v>9</v>
      </c>
      <c r="AV13" s="83" t="s">
        <v>238</v>
      </c>
      <c r="AW13" s="78">
        <v>0</v>
      </c>
      <c r="AX13" s="79" t="s">
        <v>34</v>
      </c>
      <c r="AY13" s="157">
        <v>9</v>
      </c>
      <c r="AZ13" s="133" t="s">
        <v>238</v>
      </c>
      <c r="BA13" s="157">
        <v>9</v>
      </c>
      <c r="BB13" s="64" t="s">
        <v>238</v>
      </c>
      <c r="BC13" s="78">
        <v>0</v>
      </c>
      <c r="BD13" s="79" t="s">
        <v>34</v>
      </c>
      <c r="BE13" s="78">
        <v>0</v>
      </c>
      <c r="BF13" s="79" t="s">
        <v>34</v>
      </c>
      <c r="BG13" s="240">
        <v>0</v>
      </c>
      <c r="BH13" s="215" t="s">
        <v>34</v>
      </c>
      <c r="BI13" s="82">
        <v>9</v>
      </c>
      <c r="BJ13" s="83" t="s">
        <v>238</v>
      </c>
      <c r="BK13" s="82">
        <v>9</v>
      </c>
      <c r="BL13" s="83" t="s">
        <v>238</v>
      </c>
      <c r="BM13" s="145">
        <v>9</v>
      </c>
      <c r="BN13" s="133" t="s">
        <v>238</v>
      </c>
      <c r="BO13" s="86">
        <v>9</v>
      </c>
      <c r="BP13" s="83" t="s">
        <v>238</v>
      </c>
      <c r="BQ13" s="70">
        <f t="shared" si="0"/>
        <v>17</v>
      </c>
      <c r="BR13" s="71">
        <f t="shared" ca="1" si="1"/>
        <v>153</v>
      </c>
      <c r="BS13" s="71">
        <f t="shared" si="2"/>
        <v>13</v>
      </c>
      <c r="BT13" s="71">
        <f t="shared" si="3"/>
        <v>0</v>
      </c>
      <c r="BU13" s="71">
        <f t="shared" si="4"/>
        <v>2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1</v>
      </c>
      <c r="CA13" s="72">
        <f t="shared" si="10"/>
        <v>29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132">
        <v>9</v>
      </c>
      <c r="J14" s="133" t="s">
        <v>238</v>
      </c>
      <c r="K14" s="84">
        <v>9</v>
      </c>
      <c r="L14" s="85" t="s">
        <v>238</v>
      </c>
      <c r="M14" s="78">
        <v>0</v>
      </c>
      <c r="N14" s="79" t="s">
        <v>34</v>
      </c>
      <c r="O14" s="78">
        <v>0</v>
      </c>
      <c r="P14" s="79" t="s">
        <v>34</v>
      </c>
      <c r="Q14" s="63">
        <v>9</v>
      </c>
      <c r="R14" s="64" t="s">
        <v>238</v>
      </c>
      <c r="S14" s="82">
        <v>9</v>
      </c>
      <c r="T14" s="83" t="s">
        <v>238</v>
      </c>
      <c r="U14" s="82">
        <v>9</v>
      </c>
      <c r="V14" s="83" t="s">
        <v>238</v>
      </c>
      <c r="W14" s="63">
        <v>9</v>
      </c>
      <c r="X14" s="64" t="s">
        <v>238</v>
      </c>
      <c r="Y14" s="132">
        <v>9</v>
      </c>
      <c r="Z14" s="133" t="s">
        <v>238</v>
      </c>
      <c r="AA14" s="78">
        <v>0</v>
      </c>
      <c r="AB14" s="79" t="s">
        <v>34</v>
      </c>
      <c r="AC14" s="78">
        <v>0</v>
      </c>
      <c r="AD14" s="79" t="s">
        <v>34</v>
      </c>
      <c r="AE14" s="63">
        <v>9</v>
      </c>
      <c r="AF14" s="64" t="s">
        <v>238</v>
      </c>
      <c r="AG14" s="82">
        <v>9</v>
      </c>
      <c r="AH14" s="83" t="s">
        <v>238</v>
      </c>
      <c r="AI14" s="82">
        <v>9</v>
      </c>
      <c r="AJ14" s="83" t="s">
        <v>238</v>
      </c>
      <c r="AK14" s="84">
        <v>9</v>
      </c>
      <c r="AL14" s="85" t="s">
        <v>238</v>
      </c>
      <c r="AM14" s="166">
        <v>9</v>
      </c>
      <c r="AN14" s="64" t="s">
        <v>238</v>
      </c>
      <c r="AO14" s="78">
        <v>0</v>
      </c>
      <c r="AP14" s="79" t="s">
        <v>34</v>
      </c>
      <c r="AQ14" s="78">
        <v>0</v>
      </c>
      <c r="AR14" s="79" t="s">
        <v>34</v>
      </c>
      <c r="AS14" s="166">
        <v>9</v>
      </c>
      <c r="AT14" s="167" t="s">
        <v>238</v>
      </c>
      <c r="AU14" s="82">
        <v>9</v>
      </c>
      <c r="AV14" s="83" t="s">
        <v>238</v>
      </c>
      <c r="AW14" s="78">
        <v>0</v>
      </c>
      <c r="AX14" s="79" t="s">
        <v>34</v>
      </c>
      <c r="AY14" s="157">
        <v>9</v>
      </c>
      <c r="AZ14" s="133" t="s">
        <v>238</v>
      </c>
      <c r="BA14" s="157">
        <v>9</v>
      </c>
      <c r="BB14" s="64" t="s">
        <v>238</v>
      </c>
      <c r="BC14" s="78">
        <v>0</v>
      </c>
      <c r="BD14" s="79" t="s">
        <v>34</v>
      </c>
      <c r="BE14" s="78">
        <v>0</v>
      </c>
      <c r="BF14" s="79" t="s">
        <v>34</v>
      </c>
      <c r="BG14" s="240">
        <v>0</v>
      </c>
      <c r="BH14" s="215" t="s">
        <v>34</v>
      </c>
      <c r="BI14" s="82">
        <v>9</v>
      </c>
      <c r="BJ14" s="83" t="s">
        <v>238</v>
      </c>
      <c r="BK14" s="82">
        <v>9</v>
      </c>
      <c r="BL14" s="83" t="s">
        <v>238</v>
      </c>
      <c r="BM14" s="145">
        <v>9</v>
      </c>
      <c r="BN14" s="133" t="s">
        <v>238</v>
      </c>
      <c r="BO14" s="86">
        <v>9</v>
      </c>
      <c r="BP14" s="83" t="s">
        <v>238</v>
      </c>
      <c r="BQ14" s="70">
        <f t="shared" si="0"/>
        <v>20</v>
      </c>
      <c r="BR14" s="71">
        <f t="shared" ca="1" si="1"/>
        <v>180</v>
      </c>
      <c r="BS14" s="71">
        <f t="shared" si="2"/>
        <v>10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30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132">
        <v>9</v>
      </c>
      <c r="J15" s="133" t="s">
        <v>238</v>
      </c>
      <c r="K15" s="84">
        <v>0</v>
      </c>
      <c r="L15" s="85" t="s">
        <v>253</v>
      </c>
      <c r="M15" s="78">
        <v>0</v>
      </c>
      <c r="N15" s="79" t="s">
        <v>34</v>
      </c>
      <c r="O15" s="78">
        <v>0</v>
      </c>
      <c r="P15" s="79" t="s">
        <v>34</v>
      </c>
      <c r="Q15" s="63">
        <v>9</v>
      </c>
      <c r="R15" s="64" t="s">
        <v>238</v>
      </c>
      <c r="S15" s="82">
        <v>9</v>
      </c>
      <c r="T15" s="83" t="s">
        <v>238</v>
      </c>
      <c r="U15" s="82">
        <v>9</v>
      </c>
      <c r="V15" s="83" t="s">
        <v>238</v>
      </c>
      <c r="W15" s="63">
        <v>9</v>
      </c>
      <c r="X15" s="64" t="s">
        <v>238</v>
      </c>
      <c r="Y15" s="132">
        <v>9</v>
      </c>
      <c r="Z15" s="133" t="s">
        <v>238</v>
      </c>
      <c r="AA15" s="78">
        <v>0</v>
      </c>
      <c r="AB15" s="79" t="s">
        <v>34</v>
      </c>
      <c r="AC15" s="78">
        <v>0</v>
      </c>
      <c r="AD15" s="79" t="s">
        <v>34</v>
      </c>
      <c r="AE15" s="63">
        <v>9</v>
      </c>
      <c r="AF15" s="64" t="s">
        <v>238</v>
      </c>
      <c r="AG15" s="82">
        <v>9</v>
      </c>
      <c r="AH15" s="83" t="s">
        <v>238</v>
      </c>
      <c r="AI15" s="82">
        <v>9</v>
      </c>
      <c r="AJ15" s="83" t="s">
        <v>238</v>
      </c>
      <c r="AK15" s="84">
        <v>9</v>
      </c>
      <c r="AL15" s="85" t="s">
        <v>238</v>
      </c>
      <c r="AM15" s="166">
        <v>0</v>
      </c>
      <c r="AN15" s="85" t="s">
        <v>253</v>
      </c>
      <c r="AO15" s="78">
        <v>0</v>
      </c>
      <c r="AP15" s="79" t="s">
        <v>34</v>
      </c>
      <c r="AQ15" s="78">
        <v>0</v>
      </c>
      <c r="AR15" s="79" t="s">
        <v>34</v>
      </c>
      <c r="AS15" s="166">
        <v>9</v>
      </c>
      <c r="AT15" s="167" t="s">
        <v>238</v>
      </c>
      <c r="AU15" s="82">
        <v>9</v>
      </c>
      <c r="AV15" s="83" t="s">
        <v>238</v>
      </c>
      <c r="AW15" s="78">
        <v>0</v>
      </c>
      <c r="AX15" s="79" t="s">
        <v>34</v>
      </c>
      <c r="AY15" s="157">
        <v>9</v>
      </c>
      <c r="AZ15" s="133" t="s">
        <v>238</v>
      </c>
      <c r="BA15" s="157">
        <v>9</v>
      </c>
      <c r="BB15" s="64" t="s">
        <v>238</v>
      </c>
      <c r="BC15" s="78">
        <v>0</v>
      </c>
      <c r="BD15" s="79" t="s">
        <v>34</v>
      </c>
      <c r="BE15" s="78">
        <v>0</v>
      </c>
      <c r="BF15" s="79" t="s">
        <v>34</v>
      </c>
      <c r="BG15" s="240">
        <v>0</v>
      </c>
      <c r="BH15" s="215" t="s">
        <v>34</v>
      </c>
      <c r="BI15" s="82">
        <v>9</v>
      </c>
      <c r="BJ15" s="83" t="s">
        <v>238</v>
      </c>
      <c r="BK15" s="82">
        <v>9</v>
      </c>
      <c r="BL15" s="83" t="s">
        <v>238</v>
      </c>
      <c r="BM15" s="145">
        <v>9</v>
      </c>
      <c r="BN15" s="133" t="s">
        <v>238</v>
      </c>
      <c r="BO15" s="86">
        <v>0</v>
      </c>
      <c r="BP15" s="85" t="s">
        <v>253</v>
      </c>
      <c r="BQ15" s="70">
        <f t="shared" si="0"/>
        <v>17</v>
      </c>
      <c r="BR15" s="71">
        <f t="shared" ca="1" si="1"/>
        <v>153</v>
      </c>
      <c r="BS15" s="71">
        <f t="shared" si="2"/>
        <v>12</v>
      </c>
      <c r="BT15" s="71">
        <f t="shared" si="3"/>
        <v>0</v>
      </c>
      <c r="BU15" s="71">
        <f t="shared" si="4"/>
        <v>3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30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132">
        <v>9</v>
      </c>
      <c r="J16" s="133" t="s">
        <v>238</v>
      </c>
      <c r="K16" s="84">
        <v>9</v>
      </c>
      <c r="L16" s="85" t="s">
        <v>238</v>
      </c>
      <c r="M16" s="78">
        <v>0</v>
      </c>
      <c r="N16" s="79" t="s">
        <v>34</v>
      </c>
      <c r="O16" s="78">
        <v>0</v>
      </c>
      <c r="P16" s="79" t="s">
        <v>34</v>
      </c>
      <c r="Q16" s="63">
        <v>9</v>
      </c>
      <c r="R16" s="64" t="s">
        <v>238</v>
      </c>
      <c r="S16" s="82">
        <v>9</v>
      </c>
      <c r="T16" s="83" t="s">
        <v>238</v>
      </c>
      <c r="U16" s="82">
        <v>9</v>
      </c>
      <c r="V16" s="83" t="s">
        <v>238</v>
      </c>
      <c r="W16" s="63">
        <v>9</v>
      </c>
      <c r="X16" s="64" t="s">
        <v>238</v>
      </c>
      <c r="Y16" s="132">
        <v>9</v>
      </c>
      <c r="Z16" s="133" t="s">
        <v>238</v>
      </c>
      <c r="AA16" s="78">
        <v>0</v>
      </c>
      <c r="AB16" s="79" t="s">
        <v>34</v>
      </c>
      <c r="AC16" s="78">
        <v>0</v>
      </c>
      <c r="AD16" s="79" t="s">
        <v>34</v>
      </c>
      <c r="AE16" s="63">
        <v>9</v>
      </c>
      <c r="AF16" s="64" t="s">
        <v>238</v>
      </c>
      <c r="AG16" s="82">
        <v>9</v>
      </c>
      <c r="AH16" s="83" t="s">
        <v>238</v>
      </c>
      <c r="AI16" s="82">
        <v>9</v>
      </c>
      <c r="AJ16" s="83" t="s">
        <v>238</v>
      </c>
      <c r="AK16" s="84">
        <v>9</v>
      </c>
      <c r="AL16" s="85" t="s">
        <v>238</v>
      </c>
      <c r="AM16" s="166">
        <v>9</v>
      </c>
      <c r="AN16" s="64" t="s">
        <v>238</v>
      </c>
      <c r="AO16" s="78">
        <v>0</v>
      </c>
      <c r="AP16" s="79" t="s">
        <v>34</v>
      </c>
      <c r="AQ16" s="78">
        <v>0</v>
      </c>
      <c r="AR16" s="79" t="s">
        <v>34</v>
      </c>
      <c r="AS16" s="166">
        <v>9</v>
      </c>
      <c r="AT16" s="167" t="s">
        <v>238</v>
      </c>
      <c r="AU16" s="82">
        <v>9</v>
      </c>
      <c r="AV16" s="83" t="s">
        <v>238</v>
      </c>
      <c r="AW16" s="78">
        <v>0</v>
      </c>
      <c r="AX16" s="79" t="s">
        <v>34</v>
      </c>
      <c r="AY16" s="157">
        <v>9</v>
      </c>
      <c r="AZ16" s="133" t="s">
        <v>238</v>
      </c>
      <c r="BA16" s="157">
        <v>9</v>
      </c>
      <c r="BB16" s="64" t="s">
        <v>238</v>
      </c>
      <c r="BC16" s="78">
        <v>0</v>
      </c>
      <c r="BD16" s="79" t="s">
        <v>34</v>
      </c>
      <c r="BE16" s="78">
        <v>0</v>
      </c>
      <c r="BF16" s="79" t="s">
        <v>34</v>
      </c>
      <c r="BG16" s="240">
        <v>0</v>
      </c>
      <c r="BH16" s="215" t="s">
        <v>34</v>
      </c>
      <c r="BI16" s="82">
        <v>9</v>
      </c>
      <c r="BJ16" s="83" t="s">
        <v>238</v>
      </c>
      <c r="BK16" s="82">
        <v>9</v>
      </c>
      <c r="BL16" s="83" t="s">
        <v>238</v>
      </c>
      <c r="BM16" s="145">
        <v>9</v>
      </c>
      <c r="BN16" s="133" t="s">
        <v>238</v>
      </c>
      <c r="BO16" s="86">
        <v>9</v>
      </c>
      <c r="BP16" s="83" t="s">
        <v>238</v>
      </c>
      <c r="BQ16" s="70">
        <f t="shared" si="0"/>
        <v>20</v>
      </c>
      <c r="BR16" s="71">
        <f t="shared" ca="1" si="1"/>
        <v>180</v>
      </c>
      <c r="BS16" s="71">
        <f t="shared" si="2"/>
        <v>10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30</v>
      </c>
    </row>
    <row r="17" spans="1:79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132">
        <v>9</v>
      </c>
      <c r="J17" s="133" t="s">
        <v>238</v>
      </c>
      <c r="K17" s="84">
        <v>9</v>
      </c>
      <c r="L17" s="85" t="s">
        <v>238</v>
      </c>
      <c r="M17" s="78">
        <v>0</v>
      </c>
      <c r="N17" s="79" t="s">
        <v>34</v>
      </c>
      <c r="O17" s="78">
        <v>0</v>
      </c>
      <c r="P17" s="79" t="s">
        <v>34</v>
      </c>
      <c r="Q17" s="63">
        <v>9</v>
      </c>
      <c r="R17" s="64" t="s">
        <v>238</v>
      </c>
      <c r="S17" s="82">
        <v>9</v>
      </c>
      <c r="T17" s="83" t="s">
        <v>238</v>
      </c>
      <c r="U17" s="82">
        <v>9</v>
      </c>
      <c r="V17" s="83" t="s">
        <v>238</v>
      </c>
      <c r="W17" s="63">
        <v>9</v>
      </c>
      <c r="X17" s="64" t="s">
        <v>238</v>
      </c>
      <c r="Y17" s="132">
        <v>9</v>
      </c>
      <c r="Z17" s="133" t="s">
        <v>238</v>
      </c>
      <c r="AA17" s="78">
        <v>0</v>
      </c>
      <c r="AB17" s="79" t="s">
        <v>34</v>
      </c>
      <c r="AC17" s="78">
        <v>0</v>
      </c>
      <c r="AD17" s="79" t="s">
        <v>34</v>
      </c>
      <c r="AE17" s="63">
        <v>9</v>
      </c>
      <c r="AF17" s="64" t="s">
        <v>238</v>
      </c>
      <c r="AG17" s="82">
        <v>0</v>
      </c>
      <c r="AH17" s="85" t="s">
        <v>251</v>
      </c>
      <c r="AI17" s="82">
        <v>9</v>
      </c>
      <c r="AJ17" s="83" t="s">
        <v>238</v>
      </c>
      <c r="AK17" s="84">
        <v>9</v>
      </c>
      <c r="AL17" s="85" t="s">
        <v>238</v>
      </c>
      <c r="AM17" s="166">
        <v>9</v>
      </c>
      <c r="AN17" s="64" t="s">
        <v>238</v>
      </c>
      <c r="AO17" s="78">
        <v>0</v>
      </c>
      <c r="AP17" s="79" t="s">
        <v>34</v>
      </c>
      <c r="AQ17" s="78">
        <v>0</v>
      </c>
      <c r="AR17" s="79" t="s">
        <v>34</v>
      </c>
      <c r="AS17" s="166">
        <v>9</v>
      </c>
      <c r="AT17" s="167" t="s">
        <v>238</v>
      </c>
      <c r="AU17" s="82">
        <v>9</v>
      </c>
      <c r="AV17" s="83" t="s">
        <v>238</v>
      </c>
      <c r="AW17" s="78">
        <v>0</v>
      </c>
      <c r="AX17" s="79" t="s">
        <v>34</v>
      </c>
      <c r="AY17" s="86">
        <v>0</v>
      </c>
      <c r="AZ17" s="85" t="s">
        <v>251</v>
      </c>
      <c r="BA17" s="157">
        <v>9</v>
      </c>
      <c r="BB17" s="64" t="s">
        <v>238</v>
      </c>
      <c r="BC17" s="78">
        <v>0</v>
      </c>
      <c r="BD17" s="79" t="s">
        <v>34</v>
      </c>
      <c r="BE17" s="78">
        <v>0</v>
      </c>
      <c r="BF17" s="79" t="s">
        <v>34</v>
      </c>
      <c r="BG17" s="240">
        <v>0</v>
      </c>
      <c r="BH17" s="215" t="s">
        <v>34</v>
      </c>
      <c r="BI17" s="82">
        <v>9</v>
      </c>
      <c r="BJ17" s="83" t="s">
        <v>238</v>
      </c>
      <c r="BK17" s="82">
        <v>9</v>
      </c>
      <c r="BL17" s="83" t="s">
        <v>238</v>
      </c>
      <c r="BM17" s="145">
        <v>9</v>
      </c>
      <c r="BN17" s="133" t="s">
        <v>238</v>
      </c>
      <c r="BO17" s="86">
        <v>9</v>
      </c>
      <c r="BP17" s="83" t="s">
        <v>238</v>
      </c>
      <c r="BQ17" s="70">
        <f t="shared" si="0"/>
        <v>18</v>
      </c>
      <c r="BR17" s="71">
        <f t="shared" ca="1" si="1"/>
        <v>162</v>
      </c>
      <c r="BS17" s="71">
        <f t="shared" si="2"/>
        <v>12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2</v>
      </c>
      <c r="CA17" s="72">
        <f t="shared" si="10"/>
        <v>28</v>
      </c>
    </row>
    <row r="18" spans="1:79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32</v>
      </c>
      <c r="H18" s="77" t="s">
        <v>33</v>
      </c>
      <c r="I18" s="132">
        <v>9</v>
      </c>
      <c r="J18" s="133" t="s">
        <v>238</v>
      </c>
      <c r="K18" s="84">
        <v>9</v>
      </c>
      <c r="L18" s="85" t="s">
        <v>238</v>
      </c>
      <c r="M18" s="78">
        <v>0</v>
      </c>
      <c r="N18" s="79" t="s">
        <v>34</v>
      </c>
      <c r="O18" s="78">
        <v>0</v>
      </c>
      <c r="P18" s="79" t="s">
        <v>34</v>
      </c>
      <c r="Q18" s="63">
        <v>9</v>
      </c>
      <c r="R18" s="64" t="s">
        <v>238</v>
      </c>
      <c r="S18" s="82">
        <v>9</v>
      </c>
      <c r="T18" s="83" t="s">
        <v>238</v>
      </c>
      <c r="U18" s="82">
        <v>0</v>
      </c>
      <c r="V18" s="85" t="s">
        <v>251</v>
      </c>
      <c r="W18" s="63">
        <v>9</v>
      </c>
      <c r="X18" s="64" t="s">
        <v>238</v>
      </c>
      <c r="Y18" s="132">
        <v>9</v>
      </c>
      <c r="Z18" s="133" t="s">
        <v>238</v>
      </c>
      <c r="AA18" s="78">
        <v>0</v>
      </c>
      <c r="AB18" s="79" t="s">
        <v>34</v>
      </c>
      <c r="AC18" s="78">
        <v>0</v>
      </c>
      <c r="AD18" s="79" t="s">
        <v>34</v>
      </c>
      <c r="AE18" s="63">
        <v>9</v>
      </c>
      <c r="AF18" s="64" t="s">
        <v>238</v>
      </c>
      <c r="AG18" s="82">
        <v>9</v>
      </c>
      <c r="AH18" s="83" t="s">
        <v>238</v>
      </c>
      <c r="AI18" s="82">
        <v>9</v>
      </c>
      <c r="AJ18" s="83" t="s">
        <v>238</v>
      </c>
      <c r="AK18" s="84">
        <v>0</v>
      </c>
      <c r="AL18" s="85" t="s">
        <v>251</v>
      </c>
      <c r="AM18" s="166">
        <v>9</v>
      </c>
      <c r="AN18" s="64" t="s">
        <v>238</v>
      </c>
      <c r="AO18" s="78">
        <v>0</v>
      </c>
      <c r="AP18" s="79" t="s">
        <v>34</v>
      </c>
      <c r="AQ18" s="78">
        <v>0</v>
      </c>
      <c r="AR18" s="79" t="s">
        <v>34</v>
      </c>
      <c r="AS18" s="166">
        <v>9</v>
      </c>
      <c r="AT18" s="167" t="s">
        <v>238</v>
      </c>
      <c r="AU18" s="82">
        <v>9</v>
      </c>
      <c r="AV18" s="83" t="s">
        <v>238</v>
      </c>
      <c r="AW18" s="78">
        <v>0</v>
      </c>
      <c r="AX18" s="79" t="s">
        <v>34</v>
      </c>
      <c r="AY18" s="86">
        <v>9</v>
      </c>
      <c r="AZ18" s="85" t="s">
        <v>238</v>
      </c>
      <c r="BA18" s="157">
        <v>9</v>
      </c>
      <c r="BB18" s="64" t="s">
        <v>238</v>
      </c>
      <c r="BC18" s="78">
        <v>0</v>
      </c>
      <c r="BD18" s="79" t="s">
        <v>34</v>
      </c>
      <c r="BE18" s="78">
        <v>0</v>
      </c>
      <c r="BF18" s="79" t="s">
        <v>34</v>
      </c>
      <c r="BG18" s="240">
        <v>0</v>
      </c>
      <c r="BH18" s="215" t="s">
        <v>34</v>
      </c>
      <c r="BI18" s="82">
        <v>0</v>
      </c>
      <c r="BJ18" s="83" t="s">
        <v>253</v>
      </c>
      <c r="BK18" s="82">
        <v>0</v>
      </c>
      <c r="BL18" s="83" t="s">
        <v>253</v>
      </c>
      <c r="BM18" s="145">
        <v>0</v>
      </c>
      <c r="BN18" s="133" t="s">
        <v>253</v>
      </c>
      <c r="BO18" s="86">
        <v>0</v>
      </c>
      <c r="BP18" s="83" t="s">
        <v>253</v>
      </c>
      <c r="BQ18" s="70">
        <f t="shared" si="0"/>
        <v>14</v>
      </c>
      <c r="BR18" s="71">
        <f t="shared" ca="1" si="1"/>
        <v>126</v>
      </c>
      <c r="BS18" s="71">
        <f t="shared" si="2"/>
        <v>14</v>
      </c>
      <c r="BT18" s="71">
        <f t="shared" si="3"/>
        <v>0</v>
      </c>
      <c r="BU18" s="71">
        <f t="shared" si="4"/>
        <v>4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2</v>
      </c>
      <c r="CA18" s="72">
        <f t="shared" si="10"/>
        <v>28</v>
      </c>
    </row>
    <row r="19" spans="1:79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132">
        <v>9</v>
      </c>
      <c r="J19" s="133" t="s">
        <v>238</v>
      </c>
      <c r="K19" s="84">
        <v>9</v>
      </c>
      <c r="L19" s="85" t="s">
        <v>238</v>
      </c>
      <c r="M19" s="78">
        <v>0</v>
      </c>
      <c r="N19" s="79" t="s">
        <v>34</v>
      </c>
      <c r="O19" s="78">
        <v>0</v>
      </c>
      <c r="P19" s="79" t="s">
        <v>34</v>
      </c>
      <c r="Q19" s="63">
        <v>9</v>
      </c>
      <c r="R19" s="64" t="s">
        <v>238</v>
      </c>
      <c r="S19" s="82">
        <v>9</v>
      </c>
      <c r="T19" s="83" t="s">
        <v>238</v>
      </c>
      <c r="U19" s="82">
        <v>9</v>
      </c>
      <c r="V19" s="83" t="s">
        <v>238</v>
      </c>
      <c r="W19" s="82">
        <v>0</v>
      </c>
      <c r="X19" s="85" t="s">
        <v>251</v>
      </c>
      <c r="Y19" s="132">
        <v>9</v>
      </c>
      <c r="Z19" s="133" t="s">
        <v>238</v>
      </c>
      <c r="AA19" s="78">
        <v>0</v>
      </c>
      <c r="AB19" s="79" t="s">
        <v>34</v>
      </c>
      <c r="AC19" s="78">
        <v>0</v>
      </c>
      <c r="AD19" s="79" t="s">
        <v>34</v>
      </c>
      <c r="AE19" s="63">
        <v>9</v>
      </c>
      <c r="AF19" s="64" t="s">
        <v>238</v>
      </c>
      <c r="AG19" s="82">
        <v>9</v>
      </c>
      <c r="AH19" s="83" t="s">
        <v>238</v>
      </c>
      <c r="AI19" s="82">
        <v>9</v>
      </c>
      <c r="AJ19" s="83" t="s">
        <v>238</v>
      </c>
      <c r="AK19" s="84">
        <v>9</v>
      </c>
      <c r="AL19" s="85" t="s">
        <v>238</v>
      </c>
      <c r="AM19" s="166">
        <v>9</v>
      </c>
      <c r="AN19" s="64" t="s">
        <v>238</v>
      </c>
      <c r="AO19" s="78">
        <v>0</v>
      </c>
      <c r="AP19" s="79" t="s">
        <v>34</v>
      </c>
      <c r="AQ19" s="78">
        <v>0</v>
      </c>
      <c r="AR19" s="79" t="s">
        <v>34</v>
      </c>
      <c r="AS19" s="166">
        <v>9</v>
      </c>
      <c r="AT19" s="167" t="s">
        <v>238</v>
      </c>
      <c r="AU19" s="82">
        <v>9</v>
      </c>
      <c r="AV19" s="83" t="s">
        <v>238</v>
      </c>
      <c r="AW19" s="78">
        <v>0</v>
      </c>
      <c r="AX19" s="79" t="s">
        <v>34</v>
      </c>
      <c r="AY19" s="86">
        <v>9</v>
      </c>
      <c r="AZ19" s="85" t="s">
        <v>238</v>
      </c>
      <c r="BA19" s="157">
        <v>9</v>
      </c>
      <c r="BB19" s="64" t="s">
        <v>238</v>
      </c>
      <c r="BC19" s="78">
        <v>0</v>
      </c>
      <c r="BD19" s="79" t="s">
        <v>34</v>
      </c>
      <c r="BE19" s="78">
        <v>0</v>
      </c>
      <c r="BF19" s="79" t="s">
        <v>34</v>
      </c>
      <c r="BG19" s="240">
        <v>0</v>
      </c>
      <c r="BH19" s="215" t="s">
        <v>34</v>
      </c>
      <c r="BI19" s="82">
        <v>9</v>
      </c>
      <c r="BJ19" s="83" t="s">
        <v>238</v>
      </c>
      <c r="BK19" s="82">
        <v>9</v>
      </c>
      <c r="BL19" s="83" t="s">
        <v>238</v>
      </c>
      <c r="BM19" s="145">
        <v>9</v>
      </c>
      <c r="BN19" s="133" t="s">
        <v>238</v>
      </c>
      <c r="BO19" s="86">
        <v>9</v>
      </c>
      <c r="BP19" s="83" t="s">
        <v>238</v>
      </c>
      <c r="BQ19" s="70">
        <f t="shared" si="0"/>
        <v>19</v>
      </c>
      <c r="BR19" s="71">
        <f t="shared" ca="1" si="1"/>
        <v>171</v>
      </c>
      <c r="BS19" s="71">
        <f t="shared" si="2"/>
        <v>11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29</v>
      </c>
    </row>
    <row r="20" spans="1:79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32</v>
      </c>
      <c r="H20" s="77" t="s">
        <v>33</v>
      </c>
      <c r="I20" s="132">
        <v>9</v>
      </c>
      <c r="J20" s="133" t="s">
        <v>238</v>
      </c>
      <c r="K20" s="84">
        <v>9</v>
      </c>
      <c r="L20" s="85" t="s">
        <v>238</v>
      </c>
      <c r="M20" s="78">
        <v>0</v>
      </c>
      <c r="N20" s="79" t="s">
        <v>34</v>
      </c>
      <c r="O20" s="78">
        <v>0</v>
      </c>
      <c r="P20" s="79" t="s">
        <v>34</v>
      </c>
      <c r="Q20" s="63">
        <v>9</v>
      </c>
      <c r="R20" s="64" t="s">
        <v>238</v>
      </c>
      <c r="S20" s="82">
        <v>9</v>
      </c>
      <c r="T20" s="83" t="s">
        <v>238</v>
      </c>
      <c r="U20" s="82">
        <v>9</v>
      </c>
      <c r="V20" s="83" t="s">
        <v>238</v>
      </c>
      <c r="W20" s="82">
        <v>9</v>
      </c>
      <c r="X20" s="83" t="s">
        <v>238</v>
      </c>
      <c r="Y20" s="132">
        <v>9</v>
      </c>
      <c r="Z20" s="133" t="s">
        <v>238</v>
      </c>
      <c r="AA20" s="78">
        <v>0</v>
      </c>
      <c r="AB20" s="79" t="s">
        <v>34</v>
      </c>
      <c r="AC20" s="78">
        <v>0</v>
      </c>
      <c r="AD20" s="79" t="s">
        <v>34</v>
      </c>
      <c r="AE20" s="63">
        <v>9</v>
      </c>
      <c r="AF20" s="64" t="s">
        <v>238</v>
      </c>
      <c r="AG20" s="82">
        <v>9</v>
      </c>
      <c r="AH20" s="83" t="s">
        <v>238</v>
      </c>
      <c r="AI20" s="82">
        <v>9</v>
      </c>
      <c r="AJ20" s="83" t="s">
        <v>238</v>
      </c>
      <c r="AK20" s="84">
        <v>9</v>
      </c>
      <c r="AL20" s="85" t="s">
        <v>238</v>
      </c>
      <c r="AM20" s="166">
        <v>9</v>
      </c>
      <c r="AN20" s="64" t="s">
        <v>238</v>
      </c>
      <c r="AO20" s="78">
        <v>0</v>
      </c>
      <c r="AP20" s="79" t="s">
        <v>34</v>
      </c>
      <c r="AQ20" s="78">
        <v>0</v>
      </c>
      <c r="AR20" s="79" t="s">
        <v>34</v>
      </c>
      <c r="AS20" s="166">
        <v>9</v>
      </c>
      <c r="AT20" s="167" t="s">
        <v>238</v>
      </c>
      <c r="AU20" s="82">
        <v>9</v>
      </c>
      <c r="AV20" s="83" t="s">
        <v>238</v>
      </c>
      <c r="AW20" s="78">
        <v>0</v>
      </c>
      <c r="AX20" s="79" t="s">
        <v>34</v>
      </c>
      <c r="AY20" s="86">
        <v>9</v>
      </c>
      <c r="AZ20" s="85" t="s">
        <v>238</v>
      </c>
      <c r="BA20" s="157">
        <v>9</v>
      </c>
      <c r="BB20" s="64" t="s">
        <v>238</v>
      </c>
      <c r="BC20" s="78">
        <v>0</v>
      </c>
      <c r="BD20" s="79" t="s">
        <v>34</v>
      </c>
      <c r="BE20" s="78">
        <v>0</v>
      </c>
      <c r="BF20" s="79" t="s">
        <v>34</v>
      </c>
      <c r="BG20" s="240">
        <v>0</v>
      </c>
      <c r="BH20" s="215" t="s">
        <v>34</v>
      </c>
      <c r="BI20" s="84">
        <v>0</v>
      </c>
      <c r="BJ20" s="85" t="s">
        <v>251</v>
      </c>
      <c r="BK20" s="82">
        <v>9</v>
      </c>
      <c r="BL20" s="83" t="s">
        <v>238</v>
      </c>
      <c r="BM20" s="145">
        <v>9</v>
      </c>
      <c r="BN20" s="133" t="s">
        <v>238</v>
      </c>
      <c r="BO20" s="86">
        <v>9</v>
      </c>
      <c r="BP20" s="83" t="s">
        <v>238</v>
      </c>
      <c r="BQ20" s="70">
        <f t="shared" si="0"/>
        <v>19</v>
      </c>
      <c r="BR20" s="71">
        <f t="shared" ca="1" si="1"/>
        <v>171</v>
      </c>
      <c r="BS20" s="71">
        <f t="shared" si="2"/>
        <v>11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1</v>
      </c>
      <c r="CA20" s="72">
        <f t="shared" si="10"/>
        <v>29</v>
      </c>
    </row>
    <row r="21" spans="1:79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278</v>
      </c>
      <c r="F21" s="76" t="s">
        <v>57</v>
      </c>
      <c r="G21" s="57" t="s">
        <v>39</v>
      </c>
      <c r="H21" s="77" t="s">
        <v>33</v>
      </c>
      <c r="I21" s="132">
        <v>9</v>
      </c>
      <c r="J21" s="133" t="s">
        <v>238</v>
      </c>
      <c r="K21" s="84">
        <v>9</v>
      </c>
      <c r="L21" s="85" t="s">
        <v>238</v>
      </c>
      <c r="M21" s="78">
        <v>0</v>
      </c>
      <c r="N21" s="79" t="s">
        <v>34</v>
      </c>
      <c r="O21" s="78">
        <v>0</v>
      </c>
      <c r="P21" s="79" t="s">
        <v>34</v>
      </c>
      <c r="Q21" s="63">
        <v>9</v>
      </c>
      <c r="R21" s="64" t="s">
        <v>238</v>
      </c>
      <c r="S21" s="82">
        <v>9</v>
      </c>
      <c r="T21" s="83" t="s">
        <v>238</v>
      </c>
      <c r="U21" s="82">
        <v>9</v>
      </c>
      <c r="V21" s="83" t="s">
        <v>238</v>
      </c>
      <c r="W21" s="82">
        <v>9</v>
      </c>
      <c r="X21" s="83" t="s">
        <v>238</v>
      </c>
      <c r="Y21" s="132">
        <v>9</v>
      </c>
      <c r="Z21" s="133" t="s">
        <v>238</v>
      </c>
      <c r="AA21" s="78">
        <v>0</v>
      </c>
      <c r="AB21" s="79" t="s">
        <v>34</v>
      </c>
      <c r="AC21" s="78">
        <v>0</v>
      </c>
      <c r="AD21" s="79" t="s">
        <v>34</v>
      </c>
      <c r="AE21" s="63">
        <v>9</v>
      </c>
      <c r="AF21" s="64" t="s">
        <v>238</v>
      </c>
      <c r="AG21" s="82">
        <v>9</v>
      </c>
      <c r="AH21" s="83" t="s">
        <v>238</v>
      </c>
      <c r="AI21" s="82">
        <v>9</v>
      </c>
      <c r="AJ21" s="83" t="s">
        <v>238</v>
      </c>
      <c r="AK21" s="84">
        <v>9</v>
      </c>
      <c r="AL21" s="85" t="s">
        <v>238</v>
      </c>
      <c r="AM21" s="166">
        <v>9</v>
      </c>
      <c r="AN21" s="64" t="s">
        <v>238</v>
      </c>
      <c r="AO21" s="78">
        <v>0</v>
      </c>
      <c r="AP21" s="79" t="s">
        <v>34</v>
      </c>
      <c r="AQ21" s="78">
        <v>0</v>
      </c>
      <c r="AR21" s="79" t="s">
        <v>34</v>
      </c>
      <c r="AS21" s="166">
        <v>9</v>
      </c>
      <c r="AT21" s="167" t="s">
        <v>238</v>
      </c>
      <c r="AU21" s="82">
        <v>0</v>
      </c>
      <c r="AV21" s="83" t="s">
        <v>251</v>
      </c>
      <c r="AW21" s="78">
        <v>0</v>
      </c>
      <c r="AX21" s="79" t="s">
        <v>34</v>
      </c>
      <c r="AY21" s="86">
        <v>9</v>
      </c>
      <c r="AZ21" s="85" t="s">
        <v>238</v>
      </c>
      <c r="BA21" s="157">
        <v>9</v>
      </c>
      <c r="BB21" s="64" t="s">
        <v>238</v>
      </c>
      <c r="BC21" s="78">
        <v>0</v>
      </c>
      <c r="BD21" s="79" t="s">
        <v>34</v>
      </c>
      <c r="BE21" s="78">
        <v>0</v>
      </c>
      <c r="BF21" s="79" t="s">
        <v>34</v>
      </c>
      <c r="BG21" s="240">
        <v>0</v>
      </c>
      <c r="BH21" s="215" t="s">
        <v>34</v>
      </c>
      <c r="BI21" s="82">
        <v>9</v>
      </c>
      <c r="BJ21" s="83" t="s">
        <v>238</v>
      </c>
      <c r="BK21" s="82">
        <v>9</v>
      </c>
      <c r="BL21" s="83" t="s">
        <v>238</v>
      </c>
      <c r="BM21" s="145">
        <v>9</v>
      </c>
      <c r="BN21" s="133" t="s">
        <v>238</v>
      </c>
      <c r="BO21" s="86">
        <v>9</v>
      </c>
      <c r="BP21" s="83" t="s">
        <v>238</v>
      </c>
      <c r="BQ21" s="70">
        <f t="shared" si="0"/>
        <v>19</v>
      </c>
      <c r="BR21" s="71">
        <f t="shared" ca="1" si="1"/>
        <v>171</v>
      </c>
      <c r="BS21" s="71">
        <f t="shared" si="2"/>
        <v>11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29</v>
      </c>
    </row>
    <row r="22" spans="1:79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132">
        <v>9</v>
      </c>
      <c r="J22" s="133" t="s">
        <v>238</v>
      </c>
      <c r="K22" s="84">
        <v>9</v>
      </c>
      <c r="L22" s="85" t="s">
        <v>238</v>
      </c>
      <c r="M22" s="78">
        <v>0</v>
      </c>
      <c r="N22" s="79" t="s">
        <v>34</v>
      </c>
      <c r="O22" s="78">
        <v>0</v>
      </c>
      <c r="P22" s="79" t="s">
        <v>34</v>
      </c>
      <c r="Q22" s="63">
        <v>9</v>
      </c>
      <c r="R22" s="64" t="s">
        <v>238</v>
      </c>
      <c r="S22" s="84">
        <v>0</v>
      </c>
      <c r="T22" s="85" t="s">
        <v>251</v>
      </c>
      <c r="U22" s="82">
        <v>9</v>
      </c>
      <c r="V22" s="83" t="s">
        <v>238</v>
      </c>
      <c r="W22" s="82">
        <v>9</v>
      </c>
      <c r="X22" s="83" t="s">
        <v>238</v>
      </c>
      <c r="Y22" s="132">
        <v>9</v>
      </c>
      <c r="Z22" s="133" t="s">
        <v>238</v>
      </c>
      <c r="AA22" s="78">
        <v>0</v>
      </c>
      <c r="AB22" s="79" t="s">
        <v>34</v>
      </c>
      <c r="AC22" s="78">
        <v>0</v>
      </c>
      <c r="AD22" s="79" t="s">
        <v>34</v>
      </c>
      <c r="AE22" s="63">
        <v>9</v>
      </c>
      <c r="AF22" s="64" t="s">
        <v>238</v>
      </c>
      <c r="AG22" s="82">
        <v>9</v>
      </c>
      <c r="AH22" s="83" t="s">
        <v>238</v>
      </c>
      <c r="AI22" s="82">
        <v>9</v>
      </c>
      <c r="AJ22" s="83" t="s">
        <v>238</v>
      </c>
      <c r="AK22" s="84">
        <v>9</v>
      </c>
      <c r="AL22" s="85" t="s">
        <v>238</v>
      </c>
      <c r="AM22" s="166">
        <v>9</v>
      </c>
      <c r="AN22" s="64" t="s">
        <v>238</v>
      </c>
      <c r="AO22" s="78">
        <v>0</v>
      </c>
      <c r="AP22" s="79" t="s">
        <v>34</v>
      </c>
      <c r="AQ22" s="78">
        <v>0</v>
      </c>
      <c r="AR22" s="79" t="s">
        <v>34</v>
      </c>
      <c r="AS22" s="166">
        <v>9</v>
      </c>
      <c r="AT22" s="167" t="s">
        <v>238</v>
      </c>
      <c r="AU22" s="82">
        <v>9</v>
      </c>
      <c r="AV22" s="83" t="s">
        <v>238</v>
      </c>
      <c r="AW22" s="78">
        <v>0</v>
      </c>
      <c r="AX22" s="79" t="s">
        <v>34</v>
      </c>
      <c r="AY22" s="86">
        <v>0</v>
      </c>
      <c r="AZ22" s="85" t="s">
        <v>237</v>
      </c>
      <c r="BA22" s="84">
        <v>0</v>
      </c>
      <c r="BB22" s="85" t="s">
        <v>237</v>
      </c>
      <c r="BC22" s="78">
        <v>0</v>
      </c>
      <c r="BD22" s="79" t="s">
        <v>237</v>
      </c>
      <c r="BE22" s="78">
        <v>0</v>
      </c>
      <c r="BF22" s="79" t="s">
        <v>237</v>
      </c>
      <c r="BG22" s="198">
        <v>0</v>
      </c>
      <c r="BH22" s="199" t="s">
        <v>237</v>
      </c>
      <c r="BI22" s="84">
        <v>0</v>
      </c>
      <c r="BJ22" s="85" t="s">
        <v>237</v>
      </c>
      <c r="BK22" s="82">
        <v>0</v>
      </c>
      <c r="BL22" s="85" t="s">
        <v>237</v>
      </c>
      <c r="BM22" s="145">
        <v>0</v>
      </c>
      <c r="BN22" s="85" t="s">
        <v>237</v>
      </c>
      <c r="BO22" s="86">
        <v>0</v>
      </c>
      <c r="BP22" s="85" t="s">
        <v>237</v>
      </c>
      <c r="BQ22" s="70">
        <f t="shared" si="0"/>
        <v>13</v>
      </c>
      <c r="BR22" s="71">
        <f t="shared" ca="1" si="1"/>
        <v>117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9</v>
      </c>
      <c r="BX22" s="71">
        <f t="shared" si="7"/>
        <v>0</v>
      </c>
      <c r="BY22" s="71">
        <f t="shared" si="8"/>
        <v>0</v>
      </c>
      <c r="BZ22" s="71">
        <f t="shared" si="9"/>
        <v>1</v>
      </c>
      <c r="CA22" s="72">
        <f t="shared" si="10"/>
        <v>20</v>
      </c>
    </row>
    <row r="23" spans="1:79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132">
        <v>9</v>
      </c>
      <c r="J23" s="133" t="s">
        <v>238</v>
      </c>
      <c r="K23" s="84">
        <v>9</v>
      </c>
      <c r="L23" s="85" t="s">
        <v>238</v>
      </c>
      <c r="M23" s="78">
        <v>0</v>
      </c>
      <c r="N23" s="79" t="s">
        <v>34</v>
      </c>
      <c r="O23" s="78">
        <v>0</v>
      </c>
      <c r="P23" s="79" t="s">
        <v>34</v>
      </c>
      <c r="Q23" s="63">
        <v>9</v>
      </c>
      <c r="R23" s="64" t="s">
        <v>238</v>
      </c>
      <c r="S23" s="82">
        <v>9</v>
      </c>
      <c r="T23" s="83" t="s">
        <v>238</v>
      </c>
      <c r="U23" s="82">
        <v>9</v>
      </c>
      <c r="V23" s="83" t="s">
        <v>238</v>
      </c>
      <c r="W23" s="82">
        <v>9</v>
      </c>
      <c r="X23" s="83" t="s">
        <v>238</v>
      </c>
      <c r="Y23" s="132">
        <v>9</v>
      </c>
      <c r="Z23" s="133" t="s">
        <v>238</v>
      </c>
      <c r="AA23" s="78">
        <v>0</v>
      </c>
      <c r="AB23" s="79" t="s">
        <v>34</v>
      </c>
      <c r="AC23" s="78">
        <v>0</v>
      </c>
      <c r="AD23" s="79" t="s">
        <v>34</v>
      </c>
      <c r="AE23" s="63">
        <v>9</v>
      </c>
      <c r="AF23" s="64" t="s">
        <v>238</v>
      </c>
      <c r="AG23" s="82">
        <v>9</v>
      </c>
      <c r="AH23" s="83" t="s">
        <v>238</v>
      </c>
      <c r="AI23" s="82">
        <v>9</v>
      </c>
      <c r="AJ23" s="83" t="s">
        <v>238</v>
      </c>
      <c r="AK23" s="84">
        <v>9</v>
      </c>
      <c r="AL23" s="85" t="s">
        <v>238</v>
      </c>
      <c r="AM23" s="166">
        <v>9</v>
      </c>
      <c r="AN23" s="64" t="s">
        <v>238</v>
      </c>
      <c r="AO23" s="78">
        <v>0</v>
      </c>
      <c r="AP23" s="79" t="s">
        <v>34</v>
      </c>
      <c r="AQ23" s="78">
        <v>0</v>
      </c>
      <c r="AR23" s="79" t="s">
        <v>34</v>
      </c>
      <c r="AS23" s="166">
        <v>9</v>
      </c>
      <c r="AT23" s="167" t="s">
        <v>238</v>
      </c>
      <c r="AU23" s="82">
        <v>9</v>
      </c>
      <c r="AV23" s="83" t="s">
        <v>238</v>
      </c>
      <c r="AW23" s="78">
        <v>0</v>
      </c>
      <c r="AX23" s="79" t="s">
        <v>34</v>
      </c>
      <c r="AY23" s="86">
        <v>9</v>
      </c>
      <c r="AZ23" s="85" t="s">
        <v>238</v>
      </c>
      <c r="BA23" s="157">
        <v>9</v>
      </c>
      <c r="BB23" s="64" t="s">
        <v>238</v>
      </c>
      <c r="BC23" s="78">
        <v>0</v>
      </c>
      <c r="BD23" s="79" t="s">
        <v>34</v>
      </c>
      <c r="BE23" s="78">
        <v>0</v>
      </c>
      <c r="BF23" s="79" t="s">
        <v>34</v>
      </c>
      <c r="BG23" s="240">
        <v>0</v>
      </c>
      <c r="BH23" s="215" t="s">
        <v>34</v>
      </c>
      <c r="BI23" s="82">
        <v>9</v>
      </c>
      <c r="BJ23" s="83" t="s">
        <v>238</v>
      </c>
      <c r="BK23" s="82">
        <v>9</v>
      </c>
      <c r="BL23" s="83" t="s">
        <v>238</v>
      </c>
      <c r="BM23" s="145">
        <v>9</v>
      </c>
      <c r="BN23" s="133" t="s">
        <v>238</v>
      </c>
      <c r="BO23" s="86">
        <v>9</v>
      </c>
      <c r="BP23" s="83" t="s">
        <v>238</v>
      </c>
      <c r="BQ23" s="70">
        <f t="shared" si="0"/>
        <v>20</v>
      </c>
      <c r="BR23" s="71">
        <f t="shared" ca="1" si="1"/>
        <v>180</v>
      </c>
      <c r="BS23" s="71">
        <f t="shared" si="2"/>
        <v>10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30</v>
      </c>
    </row>
    <row r="24" spans="1:79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132">
        <v>9</v>
      </c>
      <c r="J24" s="133" t="s">
        <v>238</v>
      </c>
      <c r="K24" s="84">
        <v>9</v>
      </c>
      <c r="L24" s="85" t="s">
        <v>238</v>
      </c>
      <c r="M24" s="78">
        <v>0</v>
      </c>
      <c r="N24" s="79" t="s">
        <v>34</v>
      </c>
      <c r="O24" s="78">
        <v>0</v>
      </c>
      <c r="P24" s="79" t="s">
        <v>34</v>
      </c>
      <c r="Q24" s="63">
        <v>9</v>
      </c>
      <c r="R24" s="64" t="s">
        <v>238</v>
      </c>
      <c r="S24" s="82">
        <v>9</v>
      </c>
      <c r="T24" s="83" t="s">
        <v>238</v>
      </c>
      <c r="U24" s="82">
        <v>9</v>
      </c>
      <c r="V24" s="83" t="s">
        <v>238</v>
      </c>
      <c r="W24" s="82">
        <v>9</v>
      </c>
      <c r="X24" s="83" t="s">
        <v>238</v>
      </c>
      <c r="Y24" s="84">
        <v>0</v>
      </c>
      <c r="Z24" s="85" t="s">
        <v>251</v>
      </c>
      <c r="AA24" s="78">
        <v>0</v>
      </c>
      <c r="AB24" s="79" t="s">
        <v>34</v>
      </c>
      <c r="AC24" s="78">
        <v>0</v>
      </c>
      <c r="AD24" s="79" t="s">
        <v>34</v>
      </c>
      <c r="AE24" s="63">
        <v>9</v>
      </c>
      <c r="AF24" s="64" t="s">
        <v>238</v>
      </c>
      <c r="AG24" s="82">
        <v>9</v>
      </c>
      <c r="AH24" s="83" t="s">
        <v>238</v>
      </c>
      <c r="AI24" s="82">
        <v>9</v>
      </c>
      <c r="AJ24" s="83" t="s">
        <v>238</v>
      </c>
      <c r="AK24" s="84">
        <v>9</v>
      </c>
      <c r="AL24" s="85" t="s">
        <v>238</v>
      </c>
      <c r="AM24" s="166">
        <v>9</v>
      </c>
      <c r="AN24" s="64" t="s">
        <v>238</v>
      </c>
      <c r="AO24" s="78">
        <v>0</v>
      </c>
      <c r="AP24" s="79" t="s">
        <v>34</v>
      </c>
      <c r="AQ24" s="78">
        <v>0</v>
      </c>
      <c r="AR24" s="79" t="s">
        <v>34</v>
      </c>
      <c r="AS24" s="166">
        <v>9</v>
      </c>
      <c r="AT24" s="167" t="s">
        <v>238</v>
      </c>
      <c r="AU24" s="82">
        <v>9</v>
      </c>
      <c r="AV24" s="83" t="s">
        <v>238</v>
      </c>
      <c r="AW24" s="78">
        <v>0</v>
      </c>
      <c r="AX24" s="79" t="s">
        <v>34</v>
      </c>
      <c r="AY24" s="86">
        <v>9</v>
      </c>
      <c r="AZ24" s="85" t="s">
        <v>238</v>
      </c>
      <c r="BA24" s="157">
        <v>9</v>
      </c>
      <c r="BB24" s="64" t="s">
        <v>238</v>
      </c>
      <c r="BC24" s="78">
        <v>0</v>
      </c>
      <c r="BD24" s="79" t="s">
        <v>34</v>
      </c>
      <c r="BE24" s="78">
        <v>0</v>
      </c>
      <c r="BF24" s="79" t="s">
        <v>34</v>
      </c>
      <c r="BG24" s="240">
        <v>0</v>
      </c>
      <c r="BH24" s="215" t="s">
        <v>34</v>
      </c>
      <c r="BI24" s="82">
        <v>9</v>
      </c>
      <c r="BJ24" s="83" t="s">
        <v>238</v>
      </c>
      <c r="BK24" s="82">
        <v>0</v>
      </c>
      <c r="BL24" s="85" t="s">
        <v>251</v>
      </c>
      <c r="BM24" s="145">
        <v>9</v>
      </c>
      <c r="BN24" s="133" t="s">
        <v>238</v>
      </c>
      <c r="BO24" s="86">
        <v>9</v>
      </c>
      <c r="BP24" s="83" t="s">
        <v>238</v>
      </c>
      <c r="BQ24" s="70">
        <f t="shared" si="0"/>
        <v>18</v>
      </c>
      <c r="BR24" s="71">
        <f t="shared" ca="1" si="1"/>
        <v>162</v>
      </c>
      <c r="BS24" s="71">
        <f t="shared" si="2"/>
        <v>12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2</v>
      </c>
      <c r="CA24" s="72">
        <f t="shared" si="10"/>
        <v>28</v>
      </c>
    </row>
    <row r="25" spans="1:79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84">
        <v>0</v>
      </c>
      <c r="L25" s="85" t="s">
        <v>237</v>
      </c>
      <c r="M25" s="78">
        <v>0</v>
      </c>
      <c r="N25" s="79" t="s">
        <v>237</v>
      </c>
      <c r="O25" s="78">
        <v>0</v>
      </c>
      <c r="P25" s="79" t="s">
        <v>237</v>
      </c>
      <c r="Q25" s="82">
        <v>0</v>
      </c>
      <c r="R25" s="81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84">
        <v>0</v>
      </c>
      <c r="X25" s="85" t="s">
        <v>237</v>
      </c>
      <c r="Y25" s="84">
        <v>0</v>
      </c>
      <c r="Z25" s="85" t="s">
        <v>237</v>
      </c>
      <c r="AA25" s="78">
        <v>0</v>
      </c>
      <c r="AB25" s="79" t="s">
        <v>237</v>
      </c>
      <c r="AC25" s="78">
        <v>0</v>
      </c>
      <c r="AD25" s="79" t="s">
        <v>237</v>
      </c>
      <c r="AE25" s="82">
        <v>0</v>
      </c>
      <c r="AF25" s="81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84">
        <v>0</v>
      </c>
      <c r="AL25" s="85" t="s">
        <v>237</v>
      </c>
      <c r="AM25" s="84">
        <v>0</v>
      </c>
      <c r="AN25" s="85" t="s">
        <v>237</v>
      </c>
      <c r="AO25" s="78">
        <v>0</v>
      </c>
      <c r="AP25" s="79" t="s">
        <v>237</v>
      </c>
      <c r="AQ25" s="78">
        <v>0</v>
      </c>
      <c r="AR25" s="79" t="s">
        <v>237</v>
      </c>
      <c r="AS25" s="82">
        <v>0</v>
      </c>
      <c r="AT25" s="81" t="s">
        <v>237</v>
      </c>
      <c r="AU25" s="82">
        <v>0</v>
      </c>
      <c r="AV25" s="83" t="s">
        <v>237</v>
      </c>
      <c r="AW25" s="214">
        <v>0</v>
      </c>
      <c r="AX25" s="243" t="s">
        <v>237</v>
      </c>
      <c r="AY25" s="84">
        <v>0</v>
      </c>
      <c r="AZ25" s="85" t="s">
        <v>237</v>
      </c>
      <c r="BA25" s="84">
        <v>0</v>
      </c>
      <c r="BB25" s="85" t="s">
        <v>237</v>
      </c>
      <c r="BC25" s="78">
        <v>0</v>
      </c>
      <c r="BD25" s="79" t="s">
        <v>237</v>
      </c>
      <c r="BE25" s="78">
        <v>0</v>
      </c>
      <c r="BF25" s="79" t="s">
        <v>237</v>
      </c>
      <c r="BG25" s="198">
        <v>0</v>
      </c>
      <c r="BH25" s="199" t="s">
        <v>237</v>
      </c>
      <c r="BI25" s="84">
        <v>0</v>
      </c>
      <c r="BJ25" s="85" t="s">
        <v>237</v>
      </c>
      <c r="BK25" s="82">
        <v>0</v>
      </c>
      <c r="BL25" s="83" t="s">
        <v>237</v>
      </c>
      <c r="BM25" s="145">
        <v>0</v>
      </c>
      <c r="BN25" s="133" t="s">
        <v>237</v>
      </c>
      <c r="BO25" s="86">
        <v>0</v>
      </c>
      <c r="BP25" s="83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78">
        <v>0</v>
      </c>
      <c r="N26" s="79" t="s">
        <v>34</v>
      </c>
      <c r="O26" s="78">
        <v>0</v>
      </c>
      <c r="P26" s="79" t="s">
        <v>34</v>
      </c>
      <c r="Q26" s="82">
        <v>9</v>
      </c>
      <c r="R26" s="83" t="s">
        <v>238</v>
      </c>
      <c r="S26" s="82">
        <v>9</v>
      </c>
      <c r="T26" s="83" t="s">
        <v>238</v>
      </c>
      <c r="U26" s="82">
        <v>9</v>
      </c>
      <c r="V26" s="83" t="s">
        <v>238</v>
      </c>
      <c r="W26" s="82">
        <v>9</v>
      </c>
      <c r="X26" s="83" t="s">
        <v>238</v>
      </c>
      <c r="Y26" s="86">
        <v>9</v>
      </c>
      <c r="Z26" s="85" t="s">
        <v>238</v>
      </c>
      <c r="AA26" s="78">
        <v>0</v>
      </c>
      <c r="AB26" s="79" t="s">
        <v>34</v>
      </c>
      <c r="AC26" s="78">
        <v>0</v>
      </c>
      <c r="AD26" s="79" t="s">
        <v>34</v>
      </c>
      <c r="AE26" s="82">
        <v>9</v>
      </c>
      <c r="AF26" s="83" t="s">
        <v>238</v>
      </c>
      <c r="AG26" s="82">
        <v>9</v>
      </c>
      <c r="AH26" s="83" t="s">
        <v>238</v>
      </c>
      <c r="AI26" s="82">
        <v>9</v>
      </c>
      <c r="AJ26" s="83" t="s">
        <v>238</v>
      </c>
      <c r="AK26" s="84">
        <v>9</v>
      </c>
      <c r="AL26" s="85" t="s">
        <v>238</v>
      </c>
      <c r="AM26" s="80">
        <v>9</v>
      </c>
      <c r="AN26" s="83" t="s">
        <v>238</v>
      </c>
      <c r="AO26" s="78">
        <v>0</v>
      </c>
      <c r="AP26" s="79" t="s">
        <v>34</v>
      </c>
      <c r="AQ26" s="78">
        <v>0</v>
      </c>
      <c r="AR26" s="79" t="s">
        <v>34</v>
      </c>
      <c r="AS26" s="80">
        <v>0</v>
      </c>
      <c r="AT26" s="81" t="s">
        <v>237</v>
      </c>
      <c r="AU26" s="82">
        <v>0</v>
      </c>
      <c r="AV26" s="83" t="s">
        <v>237</v>
      </c>
      <c r="AW26" s="214">
        <v>0</v>
      </c>
      <c r="AX26" s="243" t="s">
        <v>237</v>
      </c>
      <c r="AY26" s="84">
        <v>0</v>
      </c>
      <c r="AZ26" s="85" t="s">
        <v>237</v>
      </c>
      <c r="BA26" s="84">
        <v>0</v>
      </c>
      <c r="BB26" s="85" t="s">
        <v>237</v>
      </c>
      <c r="BC26" s="78">
        <v>0</v>
      </c>
      <c r="BD26" s="79" t="s">
        <v>34</v>
      </c>
      <c r="BE26" s="78">
        <v>0</v>
      </c>
      <c r="BF26" s="79" t="s">
        <v>34</v>
      </c>
      <c r="BG26" s="240">
        <v>0</v>
      </c>
      <c r="BH26" s="215" t="s">
        <v>34</v>
      </c>
      <c r="BI26" s="82">
        <v>9</v>
      </c>
      <c r="BJ26" s="83" t="s">
        <v>238</v>
      </c>
      <c r="BK26" s="82">
        <v>0</v>
      </c>
      <c r="BL26" s="85" t="s">
        <v>251</v>
      </c>
      <c r="BM26" s="145">
        <v>9</v>
      </c>
      <c r="BN26" s="133" t="s">
        <v>238</v>
      </c>
      <c r="BO26" s="86">
        <v>9</v>
      </c>
      <c r="BP26" s="83" t="s">
        <v>238</v>
      </c>
      <c r="BQ26" s="70">
        <f t="shared" si="0"/>
        <v>15</v>
      </c>
      <c r="BR26" s="71">
        <f t="shared" ca="1" si="1"/>
        <v>135</v>
      </c>
      <c r="BS26" s="71">
        <f t="shared" si="2"/>
        <v>10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5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24</v>
      </c>
    </row>
    <row r="27" spans="1:79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9</v>
      </c>
      <c r="J27" s="85" t="s">
        <v>238</v>
      </c>
      <c r="K27" s="84">
        <v>9</v>
      </c>
      <c r="L27" s="85" t="s">
        <v>238</v>
      </c>
      <c r="M27" s="78">
        <v>0</v>
      </c>
      <c r="N27" s="79" t="s">
        <v>34</v>
      </c>
      <c r="O27" s="78">
        <v>0</v>
      </c>
      <c r="P27" s="79" t="s">
        <v>34</v>
      </c>
      <c r="Q27" s="82">
        <v>9</v>
      </c>
      <c r="R27" s="83" t="s">
        <v>238</v>
      </c>
      <c r="S27" s="82">
        <v>9</v>
      </c>
      <c r="T27" s="83" t="s">
        <v>238</v>
      </c>
      <c r="U27" s="82">
        <v>9</v>
      </c>
      <c r="V27" s="83" t="s">
        <v>238</v>
      </c>
      <c r="W27" s="82">
        <v>9</v>
      </c>
      <c r="X27" s="83" t="s">
        <v>238</v>
      </c>
      <c r="Y27" s="86">
        <v>9</v>
      </c>
      <c r="Z27" s="85" t="s">
        <v>238</v>
      </c>
      <c r="AA27" s="78">
        <v>0</v>
      </c>
      <c r="AB27" s="79" t="s">
        <v>34</v>
      </c>
      <c r="AC27" s="78">
        <v>0</v>
      </c>
      <c r="AD27" s="79" t="s">
        <v>34</v>
      </c>
      <c r="AE27" s="82">
        <v>9</v>
      </c>
      <c r="AF27" s="83" t="s">
        <v>238</v>
      </c>
      <c r="AG27" s="82">
        <v>9</v>
      </c>
      <c r="AH27" s="83" t="s">
        <v>238</v>
      </c>
      <c r="AI27" s="82">
        <v>9</v>
      </c>
      <c r="AJ27" s="83" t="s">
        <v>238</v>
      </c>
      <c r="AK27" s="84">
        <v>9</v>
      </c>
      <c r="AL27" s="85" t="s">
        <v>238</v>
      </c>
      <c r="AM27" s="80">
        <v>9</v>
      </c>
      <c r="AN27" s="83" t="s">
        <v>238</v>
      </c>
      <c r="AO27" s="78">
        <v>0</v>
      </c>
      <c r="AP27" s="79" t="s">
        <v>34</v>
      </c>
      <c r="AQ27" s="78">
        <v>0</v>
      </c>
      <c r="AR27" s="79" t="s">
        <v>34</v>
      </c>
      <c r="AS27" s="80">
        <v>9</v>
      </c>
      <c r="AT27" s="81" t="s">
        <v>238</v>
      </c>
      <c r="AU27" s="82">
        <v>9</v>
      </c>
      <c r="AV27" s="83" t="s">
        <v>238</v>
      </c>
      <c r="AW27" s="78">
        <v>0</v>
      </c>
      <c r="AX27" s="79" t="s">
        <v>34</v>
      </c>
      <c r="AY27" s="86">
        <v>9</v>
      </c>
      <c r="AZ27" s="85" t="s">
        <v>238</v>
      </c>
      <c r="BA27" s="86">
        <v>0</v>
      </c>
      <c r="BB27" s="85" t="s">
        <v>251</v>
      </c>
      <c r="BC27" s="78">
        <v>0</v>
      </c>
      <c r="BD27" s="79" t="s">
        <v>34</v>
      </c>
      <c r="BE27" s="78">
        <v>0</v>
      </c>
      <c r="BF27" s="79" t="s">
        <v>34</v>
      </c>
      <c r="BG27" s="240">
        <v>0</v>
      </c>
      <c r="BH27" s="215" t="s">
        <v>34</v>
      </c>
      <c r="BI27" s="82">
        <v>9</v>
      </c>
      <c r="BJ27" s="83" t="s">
        <v>238</v>
      </c>
      <c r="BK27" s="82">
        <v>9</v>
      </c>
      <c r="BL27" s="83" t="s">
        <v>238</v>
      </c>
      <c r="BM27" s="145">
        <v>9</v>
      </c>
      <c r="BN27" s="133" t="s">
        <v>238</v>
      </c>
      <c r="BO27" s="86">
        <v>9</v>
      </c>
      <c r="BP27" s="83" t="s">
        <v>238</v>
      </c>
      <c r="BQ27" s="70">
        <f t="shared" si="0"/>
        <v>19</v>
      </c>
      <c r="BR27" s="71">
        <f t="shared" ca="1" si="1"/>
        <v>171</v>
      </c>
      <c r="BS27" s="71">
        <f t="shared" si="2"/>
        <v>11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29</v>
      </c>
    </row>
    <row r="28" spans="1:79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9</v>
      </c>
      <c r="J28" s="85" t="s">
        <v>238</v>
      </c>
      <c r="K28" s="84">
        <v>9</v>
      </c>
      <c r="L28" s="85" t="s">
        <v>238</v>
      </c>
      <c r="M28" s="78">
        <v>0</v>
      </c>
      <c r="N28" s="79" t="s">
        <v>34</v>
      </c>
      <c r="O28" s="78">
        <v>0</v>
      </c>
      <c r="P28" s="79" t="s">
        <v>34</v>
      </c>
      <c r="Q28" s="82">
        <v>9</v>
      </c>
      <c r="R28" s="83" t="s">
        <v>238</v>
      </c>
      <c r="S28" s="82">
        <v>9</v>
      </c>
      <c r="T28" s="83" t="s">
        <v>238</v>
      </c>
      <c r="U28" s="82">
        <v>9</v>
      </c>
      <c r="V28" s="83" t="s">
        <v>238</v>
      </c>
      <c r="W28" s="82">
        <v>9</v>
      </c>
      <c r="X28" s="83" t="s">
        <v>238</v>
      </c>
      <c r="Y28" s="86">
        <v>9</v>
      </c>
      <c r="Z28" s="85" t="s">
        <v>238</v>
      </c>
      <c r="AA28" s="78">
        <v>0</v>
      </c>
      <c r="AB28" s="79" t="s">
        <v>34</v>
      </c>
      <c r="AC28" s="78">
        <v>0</v>
      </c>
      <c r="AD28" s="79" t="s">
        <v>34</v>
      </c>
      <c r="AE28" s="82">
        <v>9</v>
      </c>
      <c r="AF28" s="83" t="s">
        <v>238</v>
      </c>
      <c r="AG28" s="82">
        <v>9</v>
      </c>
      <c r="AH28" s="83" t="s">
        <v>238</v>
      </c>
      <c r="AI28" s="82">
        <v>9</v>
      </c>
      <c r="AJ28" s="83" t="s">
        <v>238</v>
      </c>
      <c r="AK28" s="84">
        <v>9</v>
      </c>
      <c r="AL28" s="85" t="s">
        <v>238</v>
      </c>
      <c r="AM28" s="80">
        <v>9</v>
      </c>
      <c r="AN28" s="83" t="s">
        <v>238</v>
      </c>
      <c r="AO28" s="78">
        <v>0</v>
      </c>
      <c r="AP28" s="79" t="s">
        <v>34</v>
      </c>
      <c r="AQ28" s="78">
        <v>0</v>
      </c>
      <c r="AR28" s="79" t="s">
        <v>34</v>
      </c>
      <c r="AS28" s="80">
        <v>9</v>
      </c>
      <c r="AT28" s="81" t="s">
        <v>238</v>
      </c>
      <c r="AU28" s="82">
        <v>9</v>
      </c>
      <c r="AV28" s="83" t="s">
        <v>238</v>
      </c>
      <c r="AW28" s="78">
        <v>0</v>
      </c>
      <c r="AX28" s="79" t="s">
        <v>34</v>
      </c>
      <c r="AY28" s="86">
        <v>9</v>
      </c>
      <c r="AZ28" s="85" t="s">
        <v>238</v>
      </c>
      <c r="BA28" s="86">
        <v>9</v>
      </c>
      <c r="BB28" s="83" t="s">
        <v>238</v>
      </c>
      <c r="BC28" s="78">
        <v>0</v>
      </c>
      <c r="BD28" s="79" t="s">
        <v>34</v>
      </c>
      <c r="BE28" s="78">
        <v>0</v>
      </c>
      <c r="BF28" s="79" t="s">
        <v>34</v>
      </c>
      <c r="BG28" s="240">
        <v>0</v>
      </c>
      <c r="BH28" s="215" t="s">
        <v>34</v>
      </c>
      <c r="BI28" s="82">
        <v>9</v>
      </c>
      <c r="BJ28" s="83" t="s">
        <v>238</v>
      </c>
      <c r="BK28" s="82">
        <v>9</v>
      </c>
      <c r="BL28" s="83" t="s">
        <v>238</v>
      </c>
      <c r="BM28" s="145">
        <v>9</v>
      </c>
      <c r="BN28" s="133" t="s">
        <v>238</v>
      </c>
      <c r="BO28" s="86">
        <v>9</v>
      </c>
      <c r="BP28" s="83" t="s">
        <v>238</v>
      </c>
      <c r="BQ28" s="70">
        <f t="shared" si="0"/>
        <v>20</v>
      </c>
      <c r="BR28" s="71">
        <f t="shared" ca="1" si="1"/>
        <v>180</v>
      </c>
      <c r="BS28" s="71">
        <f t="shared" si="2"/>
        <v>10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30</v>
      </c>
    </row>
    <row r="29" spans="1:79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78">
        <v>0</v>
      </c>
      <c r="N29" s="79" t="s">
        <v>34</v>
      </c>
      <c r="O29" s="78">
        <v>0</v>
      </c>
      <c r="P29" s="79" t="s">
        <v>34</v>
      </c>
      <c r="Q29" s="82">
        <v>9</v>
      </c>
      <c r="R29" s="83" t="s">
        <v>238</v>
      </c>
      <c r="S29" s="82">
        <v>9</v>
      </c>
      <c r="T29" s="83" t="s">
        <v>238</v>
      </c>
      <c r="U29" s="82">
        <v>9</v>
      </c>
      <c r="V29" s="83" t="s">
        <v>238</v>
      </c>
      <c r="W29" s="82">
        <v>9</v>
      </c>
      <c r="X29" s="83" t="s">
        <v>238</v>
      </c>
      <c r="Y29" s="86">
        <v>9</v>
      </c>
      <c r="Z29" s="85" t="s">
        <v>238</v>
      </c>
      <c r="AA29" s="78">
        <v>0</v>
      </c>
      <c r="AB29" s="79" t="s">
        <v>34</v>
      </c>
      <c r="AC29" s="78">
        <v>0</v>
      </c>
      <c r="AD29" s="79" t="s">
        <v>34</v>
      </c>
      <c r="AE29" s="82">
        <v>9</v>
      </c>
      <c r="AF29" s="83" t="s">
        <v>238</v>
      </c>
      <c r="AG29" s="82">
        <v>9</v>
      </c>
      <c r="AH29" s="83" t="s">
        <v>238</v>
      </c>
      <c r="AI29" s="82">
        <v>9</v>
      </c>
      <c r="AJ29" s="83" t="s">
        <v>238</v>
      </c>
      <c r="AK29" s="84">
        <v>9</v>
      </c>
      <c r="AL29" s="85" t="s">
        <v>238</v>
      </c>
      <c r="AM29" s="80">
        <v>0</v>
      </c>
      <c r="AN29" s="83" t="s">
        <v>251</v>
      </c>
      <c r="AO29" s="78">
        <v>0</v>
      </c>
      <c r="AP29" s="79" t="s">
        <v>34</v>
      </c>
      <c r="AQ29" s="78">
        <v>0</v>
      </c>
      <c r="AR29" s="79" t="s">
        <v>34</v>
      </c>
      <c r="AS29" s="80">
        <v>9</v>
      </c>
      <c r="AT29" s="81" t="s">
        <v>238</v>
      </c>
      <c r="AU29" s="82">
        <v>9</v>
      </c>
      <c r="AV29" s="83" t="s">
        <v>238</v>
      </c>
      <c r="AW29" s="78">
        <v>0</v>
      </c>
      <c r="AX29" s="79" t="s">
        <v>34</v>
      </c>
      <c r="AY29" s="86">
        <v>9</v>
      </c>
      <c r="AZ29" s="85" t="s">
        <v>238</v>
      </c>
      <c r="BA29" s="86">
        <v>9</v>
      </c>
      <c r="BB29" s="83" t="s">
        <v>238</v>
      </c>
      <c r="BC29" s="78">
        <v>0</v>
      </c>
      <c r="BD29" s="79" t="s">
        <v>34</v>
      </c>
      <c r="BE29" s="78">
        <v>0</v>
      </c>
      <c r="BF29" s="79" t="s">
        <v>34</v>
      </c>
      <c r="BG29" s="240">
        <v>0</v>
      </c>
      <c r="BH29" s="215" t="s">
        <v>34</v>
      </c>
      <c r="BI29" s="82">
        <v>9</v>
      </c>
      <c r="BJ29" s="83" t="s">
        <v>238</v>
      </c>
      <c r="BK29" s="82">
        <v>9</v>
      </c>
      <c r="BL29" s="83" t="s">
        <v>238</v>
      </c>
      <c r="BM29" s="145">
        <v>9</v>
      </c>
      <c r="BN29" s="133" t="s">
        <v>238</v>
      </c>
      <c r="BO29" s="86">
        <v>9</v>
      </c>
      <c r="BP29" s="83" t="s">
        <v>238</v>
      </c>
      <c r="BQ29" s="70">
        <f t="shared" si="0"/>
        <v>19</v>
      </c>
      <c r="BR29" s="71">
        <f t="shared" ca="1" si="1"/>
        <v>171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1</v>
      </c>
      <c r="CA29" s="72">
        <f t="shared" si="10"/>
        <v>29</v>
      </c>
    </row>
    <row r="30" spans="1:79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78">
        <v>0</v>
      </c>
      <c r="N30" s="79" t="s">
        <v>34</v>
      </c>
      <c r="O30" s="78">
        <v>0</v>
      </c>
      <c r="P30" s="79" t="s">
        <v>34</v>
      </c>
      <c r="Q30" s="82">
        <v>0</v>
      </c>
      <c r="R30" s="85" t="s">
        <v>251</v>
      </c>
      <c r="S30" s="82">
        <v>9</v>
      </c>
      <c r="T30" s="83" t="s">
        <v>238</v>
      </c>
      <c r="U30" s="82">
        <v>9</v>
      </c>
      <c r="V30" s="83" t="s">
        <v>238</v>
      </c>
      <c r="W30" s="82">
        <v>9</v>
      </c>
      <c r="X30" s="83" t="s">
        <v>238</v>
      </c>
      <c r="Y30" s="86">
        <v>9</v>
      </c>
      <c r="Z30" s="85" t="s">
        <v>238</v>
      </c>
      <c r="AA30" s="78">
        <v>0</v>
      </c>
      <c r="AB30" s="79" t="s">
        <v>34</v>
      </c>
      <c r="AC30" s="78">
        <v>0</v>
      </c>
      <c r="AD30" s="79" t="s">
        <v>34</v>
      </c>
      <c r="AE30" s="82">
        <v>9</v>
      </c>
      <c r="AF30" s="83" t="s">
        <v>238</v>
      </c>
      <c r="AG30" s="82">
        <v>9</v>
      </c>
      <c r="AH30" s="83" t="s">
        <v>238</v>
      </c>
      <c r="AI30" s="82">
        <v>9</v>
      </c>
      <c r="AJ30" s="83" t="s">
        <v>238</v>
      </c>
      <c r="AK30" s="84">
        <v>9</v>
      </c>
      <c r="AL30" s="85" t="s">
        <v>238</v>
      </c>
      <c r="AM30" s="80">
        <v>9</v>
      </c>
      <c r="AN30" s="83" t="s">
        <v>238</v>
      </c>
      <c r="AO30" s="78">
        <v>0</v>
      </c>
      <c r="AP30" s="79" t="s">
        <v>34</v>
      </c>
      <c r="AQ30" s="78">
        <v>0</v>
      </c>
      <c r="AR30" s="79" t="s">
        <v>34</v>
      </c>
      <c r="AS30" s="80">
        <v>9</v>
      </c>
      <c r="AT30" s="81" t="s">
        <v>238</v>
      </c>
      <c r="AU30" s="82">
        <v>9</v>
      </c>
      <c r="AV30" s="83" t="s">
        <v>238</v>
      </c>
      <c r="AW30" s="78">
        <v>0</v>
      </c>
      <c r="AX30" s="79" t="s">
        <v>34</v>
      </c>
      <c r="AY30" s="86">
        <v>9</v>
      </c>
      <c r="AZ30" s="85" t="s">
        <v>238</v>
      </c>
      <c r="BA30" s="86">
        <v>9</v>
      </c>
      <c r="BB30" s="83" t="s">
        <v>238</v>
      </c>
      <c r="BC30" s="78">
        <v>0</v>
      </c>
      <c r="BD30" s="79" t="s">
        <v>34</v>
      </c>
      <c r="BE30" s="78">
        <v>0</v>
      </c>
      <c r="BF30" s="79" t="s">
        <v>34</v>
      </c>
      <c r="BG30" s="240">
        <v>0</v>
      </c>
      <c r="BH30" s="215" t="s">
        <v>34</v>
      </c>
      <c r="BI30" s="82">
        <v>9</v>
      </c>
      <c r="BJ30" s="83" t="s">
        <v>238</v>
      </c>
      <c r="BK30" s="82">
        <v>9</v>
      </c>
      <c r="BL30" s="83" t="s">
        <v>238</v>
      </c>
      <c r="BM30" s="145">
        <v>9</v>
      </c>
      <c r="BN30" s="133" t="s">
        <v>238</v>
      </c>
      <c r="BO30" s="86">
        <v>9</v>
      </c>
      <c r="BP30" s="83" t="s">
        <v>238</v>
      </c>
      <c r="BQ30" s="70">
        <f t="shared" si="0"/>
        <v>19</v>
      </c>
      <c r="BR30" s="71">
        <f t="shared" ca="1" si="1"/>
        <v>171</v>
      </c>
      <c r="BS30" s="71">
        <f t="shared" si="2"/>
        <v>11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1</v>
      </c>
      <c r="CA30" s="72">
        <f t="shared" si="10"/>
        <v>29</v>
      </c>
    </row>
    <row r="31" spans="1:79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>
        <v>9</v>
      </c>
      <c r="J31" s="85" t="s">
        <v>238</v>
      </c>
      <c r="K31" s="84">
        <v>9</v>
      </c>
      <c r="L31" s="85" t="s">
        <v>238</v>
      </c>
      <c r="M31" s="78">
        <v>0</v>
      </c>
      <c r="N31" s="79" t="s">
        <v>34</v>
      </c>
      <c r="O31" s="78">
        <v>0</v>
      </c>
      <c r="P31" s="79" t="s">
        <v>34</v>
      </c>
      <c r="Q31" s="82">
        <v>9</v>
      </c>
      <c r="R31" s="83" t="s">
        <v>238</v>
      </c>
      <c r="S31" s="82">
        <v>9</v>
      </c>
      <c r="T31" s="83" t="s">
        <v>238</v>
      </c>
      <c r="U31" s="82">
        <v>9</v>
      </c>
      <c r="V31" s="83" t="s">
        <v>238</v>
      </c>
      <c r="W31" s="82">
        <v>9</v>
      </c>
      <c r="X31" s="83" t="s">
        <v>238</v>
      </c>
      <c r="Y31" s="86">
        <v>9</v>
      </c>
      <c r="Z31" s="85" t="s">
        <v>238</v>
      </c>
      <c r="AA31" s="78">
        <v>0</v>
      </c>
      <c r="AB31" s="79" t="s">
        <v>34</v>
      </c>
      <c r="AC31" s="78">
        <v>0</v>
      </c>
      <c r="AD31" s="79" t="s">
        <v>34</v>
      </c>
      <c r="AE31" s="82">
        <v>9</v>
      </c>
      <c r="AF31" s="83" t="s">
        <v>238</v>
      </c>
      <c r="AG31" s="82">
        <v>9</v>
      </c>
      <c r="AH31" s="83" t="s">
        <v>238</v>
      </c>
      <c r="AI31" s="82">
        <v>9</v>
      </c>
      <c r="AJ31" s="83" t="s">
        <v>238</v>
      </c>
      <c r="AK31" s="84">
        <v>9</v>
      </c>
      <c r="AL31" s="85" t="s">
        <v>238</v>
      </c>
      <c r="AM31" s="80">
        <v>9</v>
      </c>
      <c r="AN31" s="83" t="s">
        <v>238</v>
      </c>
      <c r="AO31" s="78">
        <v>0</v>
      </c>
      <c r="AP31" s="79" t="s">
        <v>34</v>
      </c>
      <c r="AQ31" s="78">
        <v>0</v>
      </c>
      <c r="AR31" s="79" t="s">
        <v>34</v>
      </c>
      <c r="AS31" s="80">
        <v>9</v>
      </c>
      <c r="AT31" s="81" t="s">
        <v>238</v>
      </c>
      <c r="AU31" s="82">
        <v>9</v>
      </c>
      <c r="AV31" s="83" t="s">
        <v>238</v>
      </c>
      <c r="AW31" s="78">
        <v>0</v>
      </c>
      <c r="AX31" s="79" t="s">
        <v>34</v>
      </c>
      <c r="AY31" s="86">
        <v>9</v>
      </c>
      <c r="AZ31" s="85" t="s">
        <v>238</v>
      </c>
      <c r="BA31" s="86">
        <v>9</v>
      </c>
      <c r="BB31" s="83" t="s">
        <v>238</v>
      </c>
      <c r="BC31" s="78">
        <v>0</v>
      </c>
      <c r="BD31" s="79" t="s">
        <v>34</v>
      </c>
      <c r="BE31" s="78">
        <v>0</v>
      </c>
      <c r="BF31" s="79" t="s">
        <v>34</v>
      </c>
      <c r="BG31" s="240">
        <v>0</v>
      </c>
      <c r="BH31" s="215" t="s">
        <v>34</v>
      </c>
      <c r="BI31" s="82">
        <v>9</v>
      </c>
      <c r="BJ31" s="83" t="s">
        <v>238</v>
      </c>
      <c r="BK31" s="82">
        <v>9</v>
      </c>
      <c r="BL31" s="83" t="s">
        <v>238</v>
      </c>
      <c r="BM31" s="145">
        <v>9</v>
      </c>
      <c r="BN31" s="133" t="s">
        <v>238</v>
      </c>
      <c r="BO31" s="86">
        <v>9</v>
      </c>
      <c r="BP31" s="83" t="s">
        <v>238</v>
      </c>
      <c r="BQ31" s="70">
        <f t="shared" ref="BQ31:BQ59" si="31">COUNTIF(I31:BP31,"A")+COUNTIF(I31:BL31,"B")+COUNTIF(I31:BL31,"C")+COUNTIF(I31:BL31,"A1")+COUNTIF(I31:BL31,"B1")+ COUNTIF(I31:BL31,"A2")+COUNTIF(I31:BL31,"B2")+ COUNTIF(I31:BL31,"H")</f>
        <v>20</v>
      </c>
      <c r="BR31" s="71">
        <f t="shared" ca="1" si="1"/>
        <v>180</v>
      </c>
      <c r="BS31" s="71">
        <f t="shared" ref="BS31:BS59" si="32">COUNTIF(I31:BP31,"De")+COUNTIF(I31:BL31,"Pc")+COUNTIF(I31:BL31,"Ad")+COUNTIF(I31:BL31,"Fa")</f>
        <v>10</v>
      </c>
      <c r="BT31" s="71">
        <f t="shared" ref="BT31:BT59" si="33">COUNTIF(I31:BP31,"Fa")</f>
        <v>0</v>
      </c>
      <c r="BU31" s="71">
        <f t="shared" ref="BU31:BU59" si="34">COUNTIF(I31:BP31,"Pc")</f>
        <v>0</v>
      </c>
      <c r="BV31" s="71">
        <f t="shared" ref="BV31:BV59" si="35">COUNTIF(I31:BP31,"Cn")</f>
        <v>0</v>
      </c>
      <c r="BW31" s="71">
        <f t="shared" ref="BW31:BW59" si="36">COUNTIF(I31:BP31,"Lm")</f>
        <v>0</v>
      </c>
      <c r="BX31" s="71">
        <f t="shared" ref="BX31:BX59" si="37">COUNTIF(I31:BP31,"Au")</f>
        <v>0</v>
      </c>
      <c r="BY31" s="71">
        <f t="shared" ref="BY31:BY59" si="38">COUNTIF(I31:BP31,"Va")</f>
        <v>0</v>
      </c>
      <c r="BZ31" s="71">
        <f t="shared" ref="BZ31:BZ59" si="39">COUNTIF(I31:BP31,"Ad")</f>
        <v>0</v>
      </c>
      <c r="CA31" s="72">
        <f t="shared" ref="CA31:CA59" si="40">COUNTIF(I31:BP31,"A")+COUNTIF(I31:BP31,"B")+COUNTIF(I31:BP31,"C")+COUNTIF(I31:BP31,"De")+COUNTIF(I31:BP31,"Pc")+COUNTIF(I31:BP31,"V")</f>
        <v>30</v>
      </c>
    </row>
    <row r="32" spans="1:79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>
        <v>9</v>
      </c>
      <c r="J32" s="85" t="s">
        <v>238</v>
      </c>
      <c r="K32" s="84">
        <v>9</v>
      </c>
      <c r="L32" s="85" t="s">
        <v>238</v>
      </c>
      <c r="M32" s="78">
        <v>0</v>
      </c>
      <c r="N32" s="79" t="s">
        <v>34</v>
      </c>
      <c r="O32" s="78">
        <v>0</v>
      </c>
      <c r="P32" s="79" t="s">
        <v>34</v>
      </c>
      <c r="Q32" s="82">
        <v>9</v>
      </c>
      <c r="R32" s="83" t="s">
        <v>238</v>
      </c>
      <c r="S32" s="82">
        <v>9</v>
      </c>
      <c r="T32" s="83" t="s">
        <v>238</v>
      </c>
      <c r="U32" s="82">
        <v>9</v>
      </c>
      <c r="V32" s="83" t="s">
        <v>238</v>
      </c>
      <c r="W32" s="82">
        <v>9</v>
      </c>
      <c r="X32" s="83" t="s">
        <v>238</v>
      </c>
      <c r="Y32" s="86">
        <v>9</v>
      </c>
      <c r="Z32" s="85" t="s">
        <v>238</v>
      </c>
      <c r="AA32" s="78">
        <v>0</v>
      </c>
      <c r="AB32" s="79" t="s">
        <v>34</v>
      </c>
      <c r="AC32" s="78">
        <v>0</v>
      </c>
      <c r="AD32" s="79" t="s">
        <v>34</v>
      </c>
      <c r="AE32" s="82">
        <v>9</v>
      </c>
      <c r="AF32" s="83" t="s">
        <v>238</v>
      </c>
      <c r="AG32" s="82">
        <v>9</v>
      </c>
      <c r="AH32" s="83" t="s">
        <v>238</v>
      </c>
      <c r="AI32" s="82">
        <v>9</v>
      </c>
      <c r="AJ32" s="83" t="s">
        <v>238</v>
      </c>
      <c r="AK32" s="84">
        <v>9</v>
      </c>
      <c r="AL32" s="85" t="s">
        <v>238</v>
      </c>
      <c r="AM32" s="80">
        <v>9</v>
      </c>
      <c r="AN32" s="83" t="s">
        <v>238</v>
      </c>
      <c r="AO32" s="78">
        <v>0</v>
      </c>
      <c r="AP32" s="79" t="s">
        <v>34</v>
      </c>
      <c r="AQ32" s="78">
        <v>0</v>
      </c>
      <c r="AR32" s="79" t="s">
        <v>34</v>
      </c>
      <c r="AS32" s="80">
        <v>9</v>
      </c>
      <c r="AT32" s="81" t="s">
        <v>238</v>
      </c>
      <c r="AU32" s="82">
        <v>9</v>
      </c>
      <c r="AV32" s="83" t="s">
        <v>238</v>
      </c>
      <c r="AW32" s="78">
        <v>0</v>
      </c>
      <c r="AX32" s="79" t="s">
        <v>34</v>
      </c>
      <c r="AY32" s="86">
        <v>9</v>
      </c>
      <c r="AZ32" s="85" t="s">
        <v>238</v>
      </c>
      <c r="BA32" s="86">
        <v>0</v>
      </c>
      <c r="BB32" s="83" t="s">
        <v>250</v>
      </c>
      <c r="BC32" s="78">
        <v>0</v>
      </c>
      <c r="BD32" s="79" t="s">
        <v>34</v>
      </c>
      <c r="BE32" s="78">
        <v>0</v>
      </c>
      <c r="BF32" s="79" t="s">
        <v>34</v>
      </c>
      <c r="BG32" s="240">
        <v>0</v>
      </c>
      <c r="BH32" s="215" t="s">
        <v>34</v>
      </c>
      <c r="BI32" s="82">
        <v>9</v>
      </c>
      <c r="BJ32" s="83" t="s">
        <v>238</v>
      </c>
      <c r="BK32" s="82">
        <v>9</v>
      </c>
      <c r="BL32" s="83" t="s">
        <v>238</v>
      </c>
      <c r="BM32" s="145">
        <v>9</v>
      </c>
      <c r="BN32" s="133" t="s">
        <v>238</v>
      </c>
      <c r="BO32" s="86">
        <v>9</v>
      </c>
      <c r="BP32" s="83" t="s">
        <v>238</v>
      </c>
      <c r="BQ32" s="70">
        <f t="shared" si="31"/>
        <v>19</v>
      </c>
      <c r="BR32" s="71">
        <f t="shared" ca="1" si="1"/>
        <v>171</v>
      </c>
      <c r="BS32" s="71">
        <f t="shared" si="32"/>
        <v>10</v>
      </c>
      <c r="BT32" s="71">
        <f t="shared" si="33"/>
        <v>0</v>
      </c>
      <c r="BU32" s="71">
        <f t="shared" si="34"/>
        <v>0</v>
      </c>
      <c r="BV32" s="71">
        <f t="shared" si="35"/>
        <v>0</v>
      </c>
      <c r="BW32" s="71">
        <f t="shared" si="36"/>
        <v>0</v>
      </c>
      <c r="BX32" s="71">
        <f t="shared" si="37"/>
        <v>1</v>
      </c>
      <c r="BY32" s="71">
        <f t="shared" si="38"/>
        <v>0</v>
      </c>
      <c r="BZ32" s="71">
        <f t="shared" si="39"/>
        <v>0</v>
      </c>
      <c r="CA32" s="72">
        <f t="shared" si="40"/>
        <v>29</v>
      </c>
    </row>
    <row r="33" spans="1:79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78">
        <v>0</v>
      </c>
      <c r="N33" s="79" t="s">
        <v>34</v>
      </c>
      <c r="O33" s="78">
        <v>0</v>
      </c>
      <c r="P33" s="79" t="s">
        <v>34</v>
      </c>
      <c r="Q33" s="82">
        <v>9</v>
      </c>
      <c r="R33" s="83" t="s">
        <v>238</v>
      </c>
      <c r="S33" s="82">
        <v>9</v>
      </c>
      <c r="T33" s="83" t="s">
        <v>238</v>
      </c>
      <c r="U33" s="82">
        <v>9</v>
      </c>
      <c r="V33" s="83" t="s">
        <v>238</v>
      </c>
      <c r="W33" s="82">
        <v>9</v>
      </c>
      <c r="X33" s="83" t="s">
        <v>238</v>
      </c>
      <c r="Y33" s="86">
        <v>9</v>
      </c>
      <c r="Z33" s="85" t="s">
        <v>238</v>
      </c>
      <c r="AA33" s="78">
        <v>0</v>
      </c>
      <c r="AB33" s="79" t="s">
        <v>34</v>
      </c>
      <c r="AC33" s="78">
        <v>0</v>
      </c>
      <c r="AD33" s="79" t="s">
        <v>34</v>
      </c>
      <c r="AE33" s="82">
        <v>9</v>
      </c>
      <c r="AF33" s="83" t="s">
        <v>238</v>
      </c>
      <c r="AG33" s="82">
        <v>9</v>
      </c>
      <c r="AH33" s="83" t="s">
        <v>238</v>
      </c>
      <c r="AI33" s="82">
        <v>9</v>
      </c>
      <c r="AJ33" s="83" t="s">
        <v>238</v>
      </c>
      <c r="AK33" s="84">
        <v>9</v>
      </c>
      <c r="AL33" s="85" t="s">
        <v>238</v>
      </c>
      <c r="AM33" s="80">
        <v>9</v>
      </c>
      <c r="AN33" s="83" t="s">
        <v>238</v>
      </c>
      <c r="AO33" s="78">
        <v>0</v>
      </c>
      <c r="AP33" s="79" t="s">
        <v>34</v>
      </c>
      <c r="AQ33" s="78">
        <v>0</v>
      </c>
      <c r="AR33" s="79" t="s">
        <v>34</v>
      </c>
      <c r="AS33" s="80">
        <v>9</v>
      </c>
      <c r="AT33" s="81" t="s">
        <v>238</v>
      </c>
      <c r="AU33" s="82">
        <v>9</v>
      </c>
      <c r="AV33" s="83" t="s">
        <v>238</v>
      </c>
      <c r="AW33" s="78">
        <v>0</v>
      </c>
      <c r="AX33" s="79" t="s">
        <v>34</v>
      </c>
      <c r="AY33" s="86">
        <v>9</v>
      </c>
      <c r="AZ33" s="85" t="s">
        <v>238</v>
      </c>
      <c r="BA33" s="86">
        <v>9</v>
      </c>
      <c r="BB33" s="83" t="s">
        <v>238</v>
      </c>
      <c r="BC33" s="78">
        <v>0</v>
      </c>
      <c r="BD33" s="79" t="s">
        <v>34</v>
      </c>
      <c r="BE33" s="78">
        <v>0</v>
      </c>
      <c r="BF33" s="79" t="s">
        <v>34</v>
      </c>
      <c r="BG33" s="240">
        <v>0</v>
      </c>
      <c r="BH33" s="215" t="s">
        <v>34</v>
      </c>
      <c r="BI33" s="82">
        <v>9</v>
      </c>
      <c r="BJ33" s="83" t="s">
        <v>238</v>
      </c>
      <c r="BK33" s="82">
        <v>9</v>
      </c>
      <c r="BL33" s="83" t="s">
        <v>238</v>
      </c>
      <c r="BM33" s="145">
        <v>9</v>
      </c>
      <c r="BN33" s="133" t="s">
        <v>238</v>
      </c>
      <c r="BO33" s="86">
        <v>9</v>
      </c>
      <c r="BP33" s="83" t="s">
        <v>238</v>
      </c>
      <c r="BQ33" s="70">
        <f t="shared" si="31"/>
        <v>20</v>
      </c>
      <c r="BR33" s="71">
        <f t="shared" ca="1" si="1"/>
        <v>180</v>
      </c>
      <c r="BS33" s="71">
        <f t="shared" si="32"/>
        <v>10</v>
      </c>
      <c r="BT33" s="71">
        <f t="shared" si="33"/>
        <v>0</v>
      </c>
      <c r="BU33" s="71">
        <f t="shared" si="34"/>
        <v>0</v>
      </c>
      <c r="BV33" s="71">
        <f t="shared" si="35"/>
        <v>0</v>
      </c>
      <c r="BW33" s="71">
        <f t="shared" si="36"/>
        <v>0</v>
      </c>
      <c r="BX33" s="71">
        <f t="shared" si="37"/>
        <v>0</v>
      </c>
      <c r="BY33" s="71">
        <f t="shared" si="38"/>
        <v>0</v>
      </c>
      <c r="BZ33" s="71">
        <f t="shared" si="39"/>
        <v>0</v>
      </c>
      <c r="CA33" s="72">
        <f t="shared" si="40"/>
        <v>30</v>
      </c>
    </row>
    <row r="34" spans="1:79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78">
        <v>0</v>
      </c>
      <c r="N34" s="79" t="s">
        <v>34</v>
      </c>
      <c r="O34" s="78">
        <v>0</v>
      </c>
      <c r="P34" s="79" t="s">
        <v>34</v>
      </c>
      <c r="Q34" s="82">
        <v>9</v>
      </c>
      <c r="R34" s="83" t="s">
        <v>238</v>
      </c>
      <c r="S34" s="82">
        <v>9</v>
      </c>
      <c r="T34" s="83" t="s">
        <v>238</v>
      </c>
      <c r="U34" s="82">
        <v>9</v>
      </c>
      <c r="V34" s="83" t="s">
        <v>238</v>
      </c>
      <c r="W34" s="82">
        <v>9</v>
      </c>
      <c r="X34" s="83" t="s">
        <v>238</v>
      </c>
      <c r="Y34" s="86">
        <v>9</v>
      </c>
      <c r="Z34" s="85" t="s">
        <v>238</v>
      </c>
      <c r="AA34" s="78">
        <v>0</v>
      </c>
      <c r="AB34" s="79" t="s">
        <v>34</v>
      </c>
      <c r="AC34" s="78">
        <v>0</v>
      </c>
      <c r="AD34" s="79" t="s">
        <v>34</v>
      </c>
      <c r="AE34" s="82">
        <v>9</v>
      </c>
      <c r="AF34" s="83" t="s">
        <v>238</v>
      </c>
      <c r="AG34" s="82">
        <v>9</v>
      </c>
      <c r="AH34" s="83" t="s">
        <v>238</v>
      </c>
      <c r="AI34" s="82">
        <v>9</v>
      </c>
      <c r="AJ34" s="83" t="s">
        <v>238</v>
      </c>
      <c r="AK34" s="84">
        <v>9</v>
      </c>
      <c r="AL34" s="85" t="s">
        <v>238</v>
      </c>
      <c r="AM34" s="80">
        <v>9</v>
      </c>
      <c r="AN34" s="83" t="s">
        <v>238</v>
      </c>
      <c r="AO34" s="78">
        <v>0</v>
      </c>
      <c r="AP34" s="79" t="s">
        <v>34</v>
      </c>
      <c r="AQ34" s="78">
        <v>0</v>
      </c>
      <c r="AR34" s="79" t="s">
        <v>34</v>
      </c>
      <c r="AS34" s="80">
        <v>9</v>
      </c>
      <c r="AT34" s="81" t="s">
        <v>238</v>
      </c>
      <c r="AU34" s="82">
        <v>9</v>
      </c>
      <c r="AV34" s="83" t="s">
        <v>238</v>
      </c>
      <c r="AW34" s="78">
        <v>0</v>
      </c>
      <c r="AX34" s="79" t="s">
        <v>34</v>
      </c>
      <c r="AY34" s="86">
        <v>9</v>
      </c>
      <c r="AZ34" s="85" t="s">
        <v>238</v>
      </c>
      <c r="BA34" s="86">
        <v>9</v>
      </c>
      <c r="BB34" s="83" t="s">
        <v>238</v>
      </c>
      <c r="BC34" s="78">
        <v>0</v>
      </c>
      <c r="BD34" s="79" t="s">
        <v>34</v>
      </c>
      <c r="BE34" s="78">
        <v>0</v>
      </c>
      <c r="BF34" s="79" t="s">
        <v>34</v>
      </c>
      <c r="BG34" s="240">
        <v>0</v>
      </c>
      <c r="BH34" s="215" t="s">
        <v>34</v>
      </c>
      <c r="BI34" s="82">
        <v>9</v>
      </c>
      <c r="BJ34" s="83" t="s">
        <v>238</v>
      </c>
      <c r="BK34" s="82">
        <v>9</v>
      </c>
      <c r="BL34" s="83" t="s">
        <v>238</v>
      </c>
      <c r="BM34" s="145">
        <v>9</v>
      </c>
      <c r="BN34" s="133" t="s">
        <v>238</v>
      </c>
      <c r="BO34" s="86">
        <v>9</v>
      </c>
      <c r="BP34" s="83" t="s">
        <v>238</v>
      </c>
      <c r="BQ34" s="70">
        <f t="shared" si="31"/>
        <v>20</v>
      </c>
      <c r="BR34" s="71">
        <f t="shared" ca="1" si="1"/>
        <v>180</v>
      </c>
      <c r="BS34" s="71">
        <f t="shared" si="32"/>
        <v>10</v>
      </c>
      <c r="BT34" s="71">
        <f t="shared" si="33"/>
        <v>0</v>
      </c>
      <c r="BU34" s="71">
        <f t="shared" si="34"/>
        <v>0</v>
      </c>
      <c r="BV34" s="71">
        <f t="shared" si="35"/>
        <v>0</v>
      </c>
      <c r="BW34" s="71">
        <f t="shared" si="36"/>
        <v>0</v>
      </c>
      <c r="BX34" s="71">
        <f t="shared" si="37"/>
        <v>0</v>
      </c>
      <c r="BY34" s="71">
        <f t="shared" si="38"/>
        <v>0</v>
      </c>
      <c r="BZ34" s="71">
        <f t="shared" si="39"/>
        <v>0</v>
      </c>
      <c r="CA34" s="72">
        <f t="shared" si="40"/>
        <v>30</v>
      </c>
    </row>
    <row r="35" spans="1:79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>
        <v>9</v>
      </c>
      <c r="J35" s="85" t="s">
        <v>238</v>
      </c>
      <c r="K35" s="84">
        <v>9</v>
      </c>
      <c r="L35" s="85" t="s">
        <v>238</v>
      </c>
      <c r="M35" s="78">
        <v>0</v>
      </c>
      <c r="N35" s="79" t="s">
        <v>34</v>
      </c>
      <c r="O35" s="78">
        <v>0</v>
      </c>
      <c r="P35" s="79" t="s">
        <v>34</v>
      </c>
      <c r="Q35" s="82">
        <v>9</v>
      </c>
      <c r="R35" s="83" t="s">
        <v>238</v>
      </c>
      <c r="S35" s="82">
        <v>9</v>
      </c>
      <c r="T35" s="83" t="s">
        <v>238</v>
      </c>
      <c r="U35" s="82">
        <v>9</v>
      </c>
      <c r="V35" s="83" t="s">
        <v>238</v>
      </c>
      <c r="W35" s="82">
        <v>9</v>
      </c>
      <c r="X35" s="83" t="s">
        <v>238</v>
      </c>
      <c r="Y35" s="86">
        <v>9</v>
      </c>
      <c r="Z35" s="85" t="s">
        <v>238</v>
      </c>
      <c r="AA35" s="78">
        <v>0</v>
      </c>
      <c r="AB35" s="79" t="s">
        <v>34</v>
      </c>
      <c r="AC35" s="78">
        <v>0</v>
      </c>
      <c r="AD35" s="79" t="s">
        <v>34</v>
      </c>
      <c r="AE35" s="82">
        <v>0</v>
      </c>
      <c r="AF35" s="85" t="s">
        <v>251</v>
      </c>
      <c r="AG35" s="82">
        <v>9</v>
      </c>
      <c r="AH35" s="83" t="s">
        <v>238</v>
      </c>
      <c r="AI35" s="82">
        <v>9</v>
      </c>
      <c r="AJ35" s="83" t="s">
        <v>238</v>
      </c>
      <c r="AK35" s="84">
        <v>9</v>
      </c>
      <c r="AL35" s="85" t="s">
        <v>238</v>
      </c>
      <c r="AM35" s="80">
        <v>9</v>
      </c>
      <c r="AN35" s="83" t="s">
        <v>238</v>
      </c>
      <c r="AO35" s="78">
        <v>0</v>
      </c>
      <c r="AP35" s="79" t="s">
        <v>34</v>
      </c>
      <c r="AQ35" s="78">
        <v>0</v>
      </c>
      <c r="AR35" s="79" t="s">
        <v>34</v>
      </c>
      <c r="AS35" s="80">
        <v>9</v>
      </c>
      <c r="AT35" s="81" t="s">
        <v>238</v>
      </c>
      <c r="AU35" s="82">
        <v>9</v>
      </c>
      <c r="AV35" s="83" t="s">
        <v>238</v>
      </c>
      <c r="AW35" s="78">
        <v>0</v>
      </c>
      <c r="AX35" s="79" t="s">
        <v>34</v>
      </c>
      <c r="AY35" s="82">
        <v>0</v>
      </c>
      <c r="AZ35" s="85" t="s">
        <v>251</v>
      </c>
      <c r="BA35" s="86">
        <v>9</v>
      </c>
      <c r="BB35" s="83" t="s">
        <v>238</v>
      </c>
      <c r="BC35" s="78">
        <v>0</v>
      </c>
      <c r="BD35" s="79" t="s">
        <v>34</v>
      </c>
      <c r="BE35" s="78">
        <v>0</v>
      </c>
      <c r="BF35" s="79" t="s">
        <v>34</v>
      </c>
      <c r="BG35" s="240">
        <v>0</v>
      </c>
      <c r="BH35" s="215" t="s">
        <v>34</v>
      </c>
      <c r="BI35" s="82">
        <v>9</v>
      </c>
      <c r="BJ35" s="83" t="s">
        <v>238</v>
      </c>
      <c r="BK35" s="82">
        <v>9</v>
      </c>
      <c r="BL35" s="83" t="s">
        <v>238</v>
      </c>
      <c r="BM35" s="145">
        <v>9</v>
      </c>
      <c r="BN35" s="133" t="s">
        <v>238</v>
      </c>
      <c r="BO35" s="86">
        <v>9</v>
      </c>
      <c r="BP35" s="83" t="s">
        <v>238</v>
      </c>
      <c r="BQ35" s="70">
        <f t="shared" si="31"/>
        <v>18</v>
      </c>
      <c r="BR35" s="71">
        <f t="shared" ca="1" si="1"/>
        <v>162</v>
      </c>
      <c r="BS35" s="71">
        <f t="shared" si="32"/>
        <v>12</v>
      </c>
      <c r="BT35" s="71">
        <f t="shared" si="33"/>
        <v>0</v>
      </c>
      <c r="BU35" s="71">
        <f t="shared" si="34"/>
        <v>0</v>
      </c>
      <c r="BV35" s="71">
        <f t="shared" si="35"/>
        <v>0</v>
      </c>
      <c r="BW35" s="71">
        <f t="shared" si="36"/>
        <v>0</v>
      </c>
      <c r="BX35" s="71">
        <f t="shared" si="37"/>
        <v>0</v>
      </c>
      <c r="BY35" s="71">
        <f t="shared" si="38"/>
        <v>0</v>
      </c>
      <c r="BZ35" s="71">
        <f t="shared" si="39"/>
        <v>2</v>
      </c>
      <c r="CA35" s="72">
        <f t="shared" si="40"/>
        <v>28</v>
      </c>
    </row>
    <row r="36" spans="1:79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>
        <v>9</v>
      </c>
      <c r="J36" s="85" t="s">
        <v>238</v>
      </c>
      <c r="K36" s="84">
        <v>9</v>
      </c>
      <c r="L36" s="85" t="s">
        <v>238</v>
      </c>
      <c r="M36" s="78">
        <v>0</v>
      </c>
      <c r="N36" s="79" t="s">
        <v>34</v>
      </c>
      <c r="O36" s="78">
        <v>0</v>
      </c>
      <c r="P36" s="79" t="s">
        <v>34</v>
      </c>
      <c r="Q36" s="82">
        <v>0</v>
      </c>
      <c r="R36" s="85" t="s">
        <v>251</v>
      </c>
      <c r="S36" s="82">
        <v>9</v>
      </c>
      <c r="T36" s="83" t="s">
        <v>238</v>
      </c>
      <c r="U36" s="82">
        <v>9</v>
      </c>
      <c r="V36" s="83" t="s">
        <v>238</v>
      </c>
      <c r="W36" s="82">
        <v>9</v>
      </c>
      <c r="X36" s="83" t="s">
        <v>238</v>
      </c>
      <c r="Y36" s="86">
        <v>9</v>
      </c>
      <c r="Z36" s="85" t="s">
        <v>238</v>
      </c>
      <c r="AA36" s="78">
        <v>0</v>
      </c>
      <c r="AB36" s="79" t="s">
        <v>34</v>
      </c>
      <c r="AC36" s="78">
        <v>0</v>
      </c>
      <c r="AD36" s="79" t="s">
        <v>34</v>
      </c>
      <c r="AE36" s="82">
        <v>9</v>
      </c>
      <c r="AF36" s="83" t="s">
        <v>238</v>
      </c>
      <c r="AG36" s="82">
        <v>9</v>
      </c>
      <c r="AH36" s="83" t="s">
        <v>238</v>
      </c>
      <c r="AI36" s="82">
        <v>9</v>
      </c>
      <c r="AJ36" s="83" t="s">
        <v>238</v>
      </c>
      <c r="AK36" s="84">
        <v>9</v>
      </c>
      <c r="AL36" s="85" t="s">
        <v>238</v>
      </c>
      <c r="AM36" s="80">
        <v>9</v>
      </c>
      <c r="AN36" s="83" t="s">
        <v>238</v>
      </c>
      <c r="AO36" s="78">
        <v>0</v>
      </c>
      <c r="AP36" s="79" t="s">
        <v>34</v>
      </c>
      <c r="AQ36" s="78">
        <v>0</v>
      </c>
      <c r="AR36" s="79" t="s">
        <v>34</v>
      </c>
      <c r="AS36" s="80">
        <v>9</v>
      </c>
      <c r="AT36" s="81" t="s">
        <v>238</v>
      </c>
      <c r="AU36" s="82">
        <v>9</v>
      </c>
      <c r="AV36" s="83" t="s">
        <v>238</v>
      </c>
      <c r="AW36" s="78">
        <v>0</v>
      </c>
      <c r="AX36" s="79" t="s">
        <v>34</v>
      </c>
      <c r="AY36" s="86">
        <v>9</v>
      </c>
      <c r="AZ36" s="85" t="s">
        <v>238</v>
      </c>
      <c r="BA36" s="86">
        <v>9</v>
      </c>
      <c r="BB36" s="64" t="s">
        <v>238</v>
      </c>
      <c r="BC36" s="78">
        <v>0</v>
      </c>
      <c r="BD36" s="79" t="s">
        <v>34</v>
      </c>
      <c r="BE36" s="78">
        <v>0</v>
      </c>
      <c r="BF36" s="79" t="s">
        <v>34</v>
      </c>
      <c r="BG36" s="240">
        <v>0</v>
      </c>
      <c r="BH36" s="215" t="s">
        <v>34</v>
      </c>
      <c r="BI36" s="82">
        <v>9</v>
      </c>
      <c r="BJ36" s="83" t="s">
        <v>238</v>
      </c>
      <c r="BK36" s="82">
        <v>9</v>
      </c>
      <c r="BL36" s="83" t="s">
        <v>238</v>
      </c>
      <c r="BM36" s="145">
        <v>9</v>
      </c>
      <c r="BN36" s="133" t="s">
        <v>238</v>
      </c>
      <c r="BO36" s="86">
        <v>9</v>
      </c>
      <c r="BP36" s="83" t="s">
        <v>238</v>
      </c>
      <c r="BQ36" s="70">
        <f t="shared" si="31"/>
        <v>19</v>
      </c>
      <c r="BR36" s="71">
        <f t="shared" ca="1" si="1"/>
        <v>171</v>
      </c>
      <c r="BS36" s="71">
        <f t="shared" si="32"/>
        <v>11</v>
      </c>
      <c r="BT36" s="71">
        <f t="shared" si="33"/>
        <v>0</v>
      </c>
      <c r="BU36" s="71">
        <f t="shared" si="34"/>
        <v>0</v>
      </c>
      <c r="BV36" s="71">
        <f t="shared" si="35"/>
        <v>0</v>
      </c>
      <c r="BW36" s="71">
        <f t="shared" si="36"/>
        <v>0</v>
      </c>
      <c r="BX36" s="71">
        <f t="shared" si="37"/>
        <v>0</v>
      </c>
      <c r="BY36" s="71">
        <f t="shared" si="38"/>
        <v>0</v>
      </c>
      <c r="BZ36" s="71">
        <f t="shared" si="39"/>
        <v>1</v>
      </c>
      <c r="CA36" s="72">
        <f t="shared" si="40"/>
        <v>29</v>
      </c>
    </row>
    <row r="37" spans="1:79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>
        <v>9</v>
      </c>
      <c r="J37" s="85" t="s">
        <v>238</v>
      </c>
      <c r="K37" s="84">
        <v>9</v>
      </c>
      <c r="L37" s="85" t="s">
        <v>238</v>
      </c>
      <c r="M37" s="78">
        <v>0</v>
      </c>
      <c r="N37" s="79" t="s">
        <v>34</v>
      </c>
      <c r="O37" s="78">
        <v>0</v>
      </c>
      <c r="P37" s="79" t="s">
        <v>34</v>
      </c>
      <c r="Q37" s="82">
        <v>9</v>
      </c>
      <c r="R37" s="83" t="s">
        <v>238</v>
      </c>
      <c r="S37" s="82">
        <v>9</v>
      </c>
      <c r="T37" s="83" t="s">
        <v>238</v>
      </c>
      <c r="U37" s="82">
        <v>9</v>
      </c>
      <c r="V37" s="83" t="s">
        <v>238</v>
      </c>
      <c r="W37" s="82">
        <v>9</v>
      </c>
      <c r="X37" s="83" t="s">
        <v>238</v>
      </c>
      <c r="Y37" s="84">
        <v>0</v>
      </c>
      <c r="Z37" s="85" t="s">
        <v>251</v>
      </c>
      <c r="AA37" s="78">
        <v>0</v>
      </c>
      <c r="AB37" s="79" t="s">
        <v>34</v>
      </c>
      <c r="AC37" s="78">
        <v>0</v>
      </c>
      <c r="AD37" s="79" t="s">
        <v>34</v>
      </c>
      <c r="AE37" s="82">
        <v>9</v>
      </c>
      <c r="AF37" s="83" t="s">
        <v>238</v>
      </c>
      <c r="AG37" s="82">
        <v>9</v>
      </c>
      <c r="AH37" s="83" t="s">
        <v>238</v>
      </c>
      <c r="AI37" s="82">
        <v>9</v>
      </c>
      <c r="AJ37" s="83" t="s">
        <v>238</v>
      </c>
      <c r="AK37" s="84">
        <v>9</v>
      </c>
      <c r="AL37" s="85" t="s">
        <v>238</v>
      </c>
      <c r="AM37" s="80">
        <v>9</v>
      </c>
      <c r="AN37" s="83" t="s">
        <v>238</v>
      </c>
      <c r="AO37" s="78">
        <v>0</v>
      </c>
      <c r="AP37" s="79" t="s">
        <v>34</v>
      </c>
      <c r="AQ37" s="78">
        <v>0</v>
      </c>
      <c r="AR37" s="79" t="s">
        <v>34</v>
      </c>
      <c r="AS37" s="80">
        <v>9</v>
      </c>
      <c r="AT37" s="81" t="s">
        <v>238</v>
      </c>
      <c r="AU37" s="82">
        <v>9</v>
      </c>
      <c r="AV37" s="83" t="s">
        <v>238</v>
      </c>
      <c r="AW37" s="78">
        <v>0</v>
      </c>
      <c r="AX37" s="79" t="s">
        <v>34</v>
      </c>
      <c r="AY37" s="86">
        <v>9</v>
      </c>
      <c r="AZ37" s="85" t="s">
        <v>238</v>
      </c>
      <c r="BA37" s="86">
        <v>9</v>
      </c>
      <c r="BB37" s="83" t="s">
        <v>238</v>
      </c>
      <c r="BC37" s="78">
        <v>0</v>
      </c>
      <c r="BD37" s="79" t="s">
        <v>34</v>
      </c>
      <c r="BE37" s="78">
        <v>0</v>
      </c>
      <c r="BF37" s="79" t="s">
        <v>34</v>
      </c>
      <c r="BG37" s="240">
        <v>0</v>
      </c>
      <c r="BH37" s="215" t="s">
        <v>34</v>
      </c>
      <c r="BI37" s="82">
        <v>9</v>
      </c>
      <c r="BJ37" s="83" t="s">
        <v>238</v>
      </c>
      <c r="BK37" s="82">
        <v>9</v>
      </c>
      <c r="BL37" s="83" t="s">
        <v>238</v>
      </c>
      <c r="BM37" s="145">
        <v>9</v>
      </c>
      <c r="BN37" s="133" t="s">
        <v>238</v>
      </c>
      <c r="BO37" s="86">
        <v>9</v>
      </c>
      <c r="BP37" s="83" t="s">
        <v>238</v>
      </c>
      <c r="BQ37" s="70">
        <f t="shared" si="31"/>
        <v>19</v>
      </c>
      <c r="BR37" s="71">
        <f t="shared" ca="1" si="1"/>
        <v>171</v>
      </c>
      <c r="BS37" s="71">
        <f t="shared" si="32"/>
        <v>11</v>
      </c>
      <c r="BT37" s="71">
        <f t="shared" si="33"/>
        <v>0</v>
      </c>
      <c r="BU37" s="71">
        <f t="shared" si="34"/>
        <v>0</v>
      </c>
      <c r="BV37" s="71">
        <f t="shared" si="35"/>
        <v>0</v>
      </c>
      <c r="BW37" s="71">
        <f t="shared" si="36"/>
        <v>0</v>
      </c>
      <c r="BX37" s="71">
        <f t="shared" si="37"/>
        <v>0</v>
      </c>
      <c r="BY37" s="71">
        <f t="shared" si="38"/>
        <v>0</v>
      </c>
      <c r="BZ37" s="71">
        <f t="shared" si="39"/>
        <v>1</v>
      </c>
      <c r="CA37" s="72">
        <f t="shared" si="40"/>
        <v>29</v>
      </c>
    </row>
    <row r="38" spans="1:79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78">
        <v>0</v>
      </c>
      <c r="N38" s="79" t="s">
        <v>34</v>
      </c>
      <c r="O38" s="78">
        <v>0</v>
      </c>
      <c r="P38" s="79" t="s">
        <v>34</v>
      </c>
      <c r="Q38" s="82">
        <v>9</v>
      </c>
      <c r="R38" s="83" t="s">
        <v>238</v>
      </c>
      <c r="S38" s="82">
        <v>9</v>
      </c>
      <c r="T38" s="83" t="s">
        <v>238</v>
      </c>
      <c r="U38" s="82">
        <v>9</v>
      </c>
      <c r="V38" s="83" t="s">
        <v>238</v>
      </c>
      <c r="W38" s="82">
        <v>9</v>
      </c>
      <c r="X38" s="83" t="s">
        <v>238</v>
      </c>
      <c r="Y38" s="84">
        <v>9</v>
      </c>
      <c r="Z38" s="85" t="s">
        <v>238</v>
      </c>
      <c r="AA38" s="78">
        <v>0</v>
      </c>
      <c r="AB38" s="79" t="s">
        <v>34</v>
      </c>
      <c r="AC38" s="78">
        <v>0</v>
      </c>
      <c r="AD38" s="79" t="s">
        <v>34</v>
      </c>
      <c r="AE38" s="82">
        <v>0</v>
      </c>
      <c r="AF38" s="85" t="s">
        <v>251</v>
      </c>
      <c r="AG38" s="82">
        <v>9</v>
      </c>
      <c r="AH38" s="83" t="s">
        <v>238</v>
      </c>
      <c r="AI38" s="82">
        <v>9</v>
      </c>
      <c r="AJ38" s="83" t="s">
        <v>238</v>
      </c>
      <c r="AK38" s="84">
        <v>9</v>
      </c>
      <c r="AL38" s="85" t="s">
        <v>238</v>
      </c>
      <c r="AM38" s="80">
        <v>9</v>
      </c>
      <c r="AN38" s="83" t="s">
        <v>238</v>
      </c>
      <c r="AO38" s="78">
        <v>0</v>
      </c>
      <c r="AP38" s="79" t="s">
        <v>34</v>
      </c>
      <c r="AQ38" s="78">
        <v>0</v>
      </c>
      <c r="AR38" s="79" t="s">
        <v>34</v>
      </c>
      <c r="AS38" s="80">
        <v>9</v>
      </c>
      <c r="AT38" s="81" t="s">
        <v>238</v>
      </c>
      <c r="AU38" s="82">
        <v>9</v>
      </c>
      <c r="AV38" s="83" t="s">
        <v>238</v>
      </c>
      <c r="AW38" s="78">
        <v>0</v>
      </c>
      <c r="AX38" s="79" t="s">
        <v>34</v>
      </c>
      <c r="AY38" s="86">
        <v>9</v>
      </c>
      <c r="AZ38" s="85" t="s">
        <v>238</v>
      </c>
      <c r="BA38" s="86">
        <v>9</v>
      </c>
      <c r="BB38" s="64" t="s">
        <v>238</v>
      </c>
      <c r="BC38" s="78">
        <v>0</v>
      </c>
      <c r="BD38" s="79" t="s">
        <v>34</v>
      </c>
      <c r="BE38" s="78">
        <v>0</v>
      </c>
      <c r="BF38" s="79" t="s">
        <v>34</v>
      </c>
      <c r="BG38" s="240">
        <v>0</v>
      </c>
      <c r="BH38" s="215" t="s">
        <v>34</v>
      </c>
      <c r="BI38" s="82">
        <v>9</v>
      </c>
      <c r="BJ38" s="83" t="s">
        <v>238</v>
      </c>
      <c r="BK38" s="82">
        <v>9</v>
      </c>
      <c r="BL38" s="83" t="s">
        <v>238</v>
      </c>
      <c r="BM38" s="145">
        <v>9</v>
      </c>
      <c r="BN38" s="133" t="s">
        <v>238</v>
      </c>
      <c r="BO38" s="86">
        <v>9</v>
      </c>
      <c r="BP38" s="83" t="s">
        <v>238</v>
      </c>
      <c r="BQ38" s="70">
        <f t="shared" si="31"/>
        <v>19</v>
      </c>
      <c r="BR38" s="71">
        <f t="shared" ca="1" si="1"/>
        <v>171</v>
      </c>
      <c r="BS38" s="71">
        <f t="shared" si="32"/>
        <v>11</v>
      </c>
      <c r="BT38" s="71">
        <f t="shared" si="33"/>
        <v>0</v>
      </c>
      <c r="BU38" s="71">
        <f t="shared" si="34"/>
        <v>0</v>
      </c>
      <c r="BV38" s="71">
        <f t="shared" si="35"/>
        <v>0</v>
      </c>
      <c r="BW38" s="71">
        <f t="shared" si="36"/>
        <v>0</v>
      </c>
      <c r="BX38" s="71">
        <f t="shared" si="37"/>
        <v>0</v>
      </c>
      <c r="BY38" s="71">
        <f t="shared" si="38"/>
        <v>0</v>
      </c>
      <c r="BZ38" s="71">
        <f t="shared" si="39"/>
        <v>1</v>
      </c>
      <c r="CA38" s="72">
        <f t="shared" si="40"/>
        <v>29</v>
      </c>
    </row>
    <row r="39" spans="1:79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78">
        <v>0</v>
      </c>
      <c r="N39" s="79" t="s">
        <v>34</v>
      </c>
      <c r="O39" s="78">
        <v>0</v>
      </c>
      <c r="P39" s="79" t="s">
        <v>34</v>
      </c>
      <c r="Q39" s="82">
        <v>9</v>
      </c>
      <c r="R39" s="83" t="s">
        <v>238</v>
      </c>
      <c r="S39" s="82">
        <v>9</v>
      </c>
      <c r="T39" s="83" t="s">
        <v>238</v>
      </c>
      <c r="U39" s="82">
        <v>9</v>
      </c>
      <c r="V39" s="83" t="s">
        <v>238</v>
      </c>
      <c r="W39" s="82">
        <v>9</v>
      </c>
      <c r="X39" s="83" t="s">
        <v>238</v>
      </c>
      <c r="Y39" s="84">
        <v>9</v>
      </c>
      <c r="Z39" s="85" t="s">
        <v>238</v>
      </c>
      <c r="AA39" s="78">
        <v>0</v>
      </c>
      <c r="AB39" s="79" t="s">
        <v>34</v>
      </c>
      <c r="AC39" s="78">
        <v>0</v>
      </c>
      <c r="AD39" s="79" t="s">
        <v>34</v>
      </c>
      <c r="AE39" s="82">
        <v>9</v>
      </c>
      <c r="AF39" s="83" t="s">
        <v>238</v>
      </c>
      <c r="AG39" s="82">
        <v>9</v>
      </c>
      <c r="AH39" s="83" t="s">
        <v>238</v>
      </c>
      <c r="AI39" s="82">
        <v>0</v>
      </c>
      <c r="AJ39" s="83" t="s">
        <v>251</v>
      </c>
      <c r="AK39" s="84">
        <v>0</v>
      </c>
      <c r="AL39" s="83" t="s">
        <v>251</v>
      </c>
      <c r="AM39" s="80">
        <v>0</v>
      </c>
      <c r="AN39" s="85" t="s">
        <v>253</v>
      </c>
      <c r="AO39" s="78">
        <v>0</v>
      </c>
      <c r="AP39" s="79" t="s">
        <v>34</v>
      </c>
      <c r="AQ39" s="78">
        <v>0</v>
      </c>
      <c r="AR39" s="79" t="s">
        <v>34</v>
      </c>
      <c r="AS39" s="80">
        <v>0</v>
      </c>
      <c r="AT39" s="85" t="s">
        <v>253</v>
      </c>
      <c r="AU39" s="82">
        <v>0</v>
      </c>
      <c r="AV39" s="85" t="s">
        <v>253</v>
      </c>
      <c r="AW39" s="78">
        <v>0</v>
      </c>
      <c r="AX39" s="79" t="s">
        <v>34</v>
      </c>
      <c r="AY39" s="86">
        <v>0</v>
      </c>
      <c r="AZ39" s="85" t="s">
        <v>253</v>
      </c>
      <c r="BA39" s="86">
        <v>0</v>
      </c>
      <c r="BB39" s="85" t="s">
        <v>253</v>
      </c>
      <c r="BC39" s="78">
        <v>0</v>
      </c>
      <c r="BD39" s="79" t="s">
        <v>34</v>
      </c>
      <c r="BE39" s="78">
        <v>0</v>
      </c>
      <c r="BF39" s="79" t="s">
        <v>34</v>
      </c>
      <c r="BG39" s="240">
        <v>0</v>
      </c>
      <c r="BH39" s="215" t="s">
        <v>34</v>
      </c>
      <c r="BI39" s="82">
        <v>0</v>
      </c>
      <c r="BJ39" s="85" t="s">
        <v>253</v>
      </c>
      <c r="BK39" s="82">
        <v>9</v>
      </c>
      <c r="BL39" s="85" t="s">
        <v>238</v>
      </c>
      <c r="BM39" s="145">
        <v>9</v>
      </c>
      <c r="BN39" s="133" t="s">
        <v>238</v>
      </c>
      <c r="BO39" s="86">
        <v>9</v>
      </c>
      <c r="BP39" s="83" t="s">
        <v>238</v>
      </c>
      <c r="BQ39" s="70">
        <f t="shared" si="31"/>
        <v>12</v>
      </c>
      <c r="BR39" s="71">
        <f t="shared" ca="1" si="1"/>
        <v>108</v>
      </c>
      <c r="BS39" s="71">
        <f t="shared" si="32"/>
        <v>18</v>
      </c>
      <c r="BT39" s="71">
        <f t="shared" si="33"/>
        <v>0</v>
      </c>
      <c r="BU39" s="71">
        <f t="shared" si="34"/>
        <v>6</v>
      </c>
      <c r="BV39" s="71">
        <f t="shared" si="35"/>
        <v>0</v>
      </c>
      <c r="BW39" s="71">
        <f t="shared" si="36"/>
        <v>0</v>
      </c>
      <c r="BX39" s="71">
        <f t="shared" si="37"/>
        <v>0</v>
      </c>
      <c r="BY39" s="71">
        <f t="shared" si="38"/>
        <v>0</v>
      </c>
      <c r="BZ39" s="71">
        <f t="shared" si="39"/>
        <v>2</v>
      </c>
      <c r="CA39" s="72">
        <f t="shared" si="40"/>
        <v>28</v>
      </c>
    </row>
    <row r="40" spans="1:79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>
        <v>0</v>
      </c>
      <c r="J40" s="85" t="s">
        <v>237</v>
      </c>
      <c r="K40" s="84">
        <v>0</v>
      </c>
      <c r="L40" s="85" t="s">
        <v>237</v>
      </c>
      <c r="M40" s="78">
        <v>0</v>
      </c>
      <c r="N40" s="79" t="s">
        <v>237</v>
      </c>
      <c r="O40" s="78">
        <v>0</v>
      </c>
      <c r="P40" s="79" t="s">
        <v>237</v>
      </c>
      <c r="Q40" s="82">
        <v>0</v>
      </c>
      <c r="R40" s="83" t="s">
        <v>237</v>
      </c>
      <c r="S40" s="82">
        <v>0</v>
      </c>
      <c r="T40" s="83" t="s">
        <v>237</v>
      </c>
      <c r="U40" s="82">
        <v>0</v>
      </c>
      <c r="V40" s="83" t="s">
        <v>237</v>
      </c>
      <c r="W40" s="82">
        <v>0</v>
      </c>
      <c r="X40" s="83" t="s">
        <v>237</v>
      </c>
      <c r="Y40" s="82">
        <v>0</v>
      </c>
      <c r="Z40" s="83" t="s">
        <v>237</v>
      </c>
      <c r="AA40" s="78">
        <v>0</v>
      </c>
      <c r="AB40" s="79" t="s">
        <v>237</v>
      </c>
      <c r="AC40" s="78">
        <v>0</v>
      </c>
      <c r="AD40" s="79" t="s">
        <v>237</v>
      </c>
      <c r="AE40" s="82">
        <v>0</v>
      </c>
      <c r="AF40" s="83" t="s">
        <v>237</v>
      </c>
      <c r="AG40" s="82">
        <v>0</v>
      </c>
      <c r="AH40" s="83" t="s">
        <v>237</v>
      </c>
      <c r="AI40" s="82">
        <v>0</v>
      </c>
      <c r="AJ40" s="83" t="s">
        <v>237</v>
      </c>
      <c r="AK40" s="84">
        <v>0</v>
      </c>
      <c r="AL40" s="83" t="s">
        <v>237</v>
      </c>
      <c r="AM40" s="80">
        <v>0</v>
      </c>
      <c r="AN40" s="83" t="s">
        <v>237</v>
      </c>
      <c r="AO40" s="78">
        <v>0</v>
      </c>
      <c r="AP40" s="79" t="s">
        <v>237</v>
      </c>
      <c r="AQ40" s="78">
        <v>0</v>
      </c>
      <c r="AR40" s="79" t="s">
        <v>237</v>
      </c>
      <c r="AS40" s="80">
        <v>0</v>
      </c>
      <c r="AT40" s="83" t="s">
        <v>237</v>
      </c>
      <c r="AU40" s="82">
        <v>0</v>
      </c>
      <c r="AV40" s="83" t="s">
        <v>237</v>
      </c>
      <c r="AW40" s="78">
        <v>0</v>
      </c>
      <c r="AX40" s="79" t="s">
        <v>237</v>
      </c>
      <c r="AY40" s="86">
        <v>0</v>
      </c>
      <c r="AZ40" s="83" t="s">
        <v>237</v>
      </c>
      <c r="BA40" s="86">
        <v>0</v>
      </c>
      <c r="BB40" s="83" t="s">
        <v>237</v>
      </c>
      <c r="BC40" s="78">
        <v>0</v>
      </c>
      <c r="BD40" s="79" t="s">
        <v>237</v>
      </c>
      <c r="BE40" s="78">
        <v>0</v>
      </c>
      <c r="BF40" s="79" t="s">
        <v>237</v>
      </c>
      <c r="BG40" s="78">
        <v>0</v>
      </c>
      <c r="BH40" s="79" t="s">
        <v>237</v>
      </c>
      <c r="BI40" s="82">
        <v>0</v>
      </c>
      <c r="BJ40" s="83" t="s">
        <v>237</v>
      </c>
      <c r="BK40" s="82">
        <v>0</v>
      </c>
      <c r="BL40" s="83" t="s">
        <v>237</v>
      </c>
      <c r="BM40" s="145">
        <v>0</v>
      </c>
      <c r="BN40" s="83" t="s">
        <v>237</v>
      </c>
      <c r="BO40" s="86">
        <v>0</v>
      </c>
      <c r="BP40" s="83" t="s">
        <v>237</v>
      </c>
      <c r="BQ40" s="70">
        <f t="shared" si="31"/>
        <v>0</v>
      </c>
      <c r="BR40" s="71">
        <f t="shared" ref="BR40:BR59" ca="1" si="41">SUMIF($I$6:$BP$59,"Hn",I40:BP40)</f>
        <v>0</v>
      </c>
      <c r="BS40" s="71">
        <f t="shared" si="32"/>
        <v>0</v>
      </c>
      <c r="BT40" s="71">
        <f t="shared" si="33"/>
        <v>0</v>
      </c>
      <c r="BU40" s="71">
        <f t="shared" si="34"/>
        <v>0</v>
      </c>
      <c r="BV40" s="71">
        <f t="shared" si="35"/>
        <v>0</v>
      </c>
      <c r="BW40" s="71">
        <f t="shared" si="36"/>
        <v>30</v>
      </c>
      <c r="BX40" s="71">
        <f t="shared" si="37"/>
        <v>0</v>
      </c>
      <c r="BY40" s="71">
        <f t="shared" si="38"/>
        <v>0</v>
      </c>
      <c r="BZ40" s="71">
        <f t="shared" si="39"/>
        <v>0</v>
      </c>
      <c r="CA40" s="72">
        <f t="shared" si="40"/>
        <v>0</v>
      </c>
    </row>
    <row r="41" spans="1:79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78">
        <v>0</v>
      </c>
      <c r="N41" s="79" t="s">
        <v>34</v>
      </c>
      <c r="O41" s="78">
        <v>0</v>
      </c>
      <c r="P41" s="79" t="s">
        <v>34</v>
      </c>
      <c r="Q41" s="82">
        <v>9</v>
      </c>
      <c r="R41" s="83" t="s">
        <v>238</v>
      </c>
      <c r="S41" s="82">
        <v>9</v>
      </c>
      <c r="T41" s="83" t="s">
        <v>238</v>
      </c>
      <c r="U41" s="82">
        <v>9</v>
      </c>
      <c r="V41" s="83" t="s">
        <v>238</v>
      </c>
      <c r="W41" s="82">
        <v>9</v>
      </c>
      <c r="X41" s="83" t="s">
        <v>238</v>
      </c>
      <c r="Y41" s="84">
        <v>9</v>
      </c>
      <c r="Z41" s="85" t="s">
        <v>238</v>
      </c>
      <c r="AA41" s="78">
        <v>0</v>
      </c>
      <c r="AB41" s="79" t="s">
        <v>34</v>
      </c>
      <c r="AC41" s="78">
        <v>0</v>
      </c>
      <c r="AD41" s="79" t="s">
        <v>34</v>
      </c>
      <c r="AE41" s="82">
        <v>9</v>
      </c>
      <c r="AF41" s="83" t="s">
        <v>238</v>
      </c>
      <c r="AG41" s="82">
        <v>9</v>
      </c>
      <c r="AH41" s="83" t="s">
        <v>238</v>
      </c>
      <c r="AI41" s="82">
        <v>9</v>
      </c>
      <c r="AJ41" s="83" t="s">
        <v>238</v>
      </c>
      <c r="AK41" s="84">
        <v>9</v>
      </c>
      <c r="AL41" s="85" t="s">
        <v>238</v>
      </c>
      <c r="AM41" s="80">
        <v>9</v>
      </c>
      <c r="AN41" s="83" t="s">
        <v>238</v>
      </c>
      <c r="AO41" s="78">
        <v>0</v>
      </c>
      <c r="AP41" s="79" t="s">
        <v>34</v>
      </c>
      <c r="AQ41" s="78">
        <v>0</v>
      </c>
      <c r="AR41" s="79" t="s">
        <v>34</v>
      </c>
      <c r="AS41" s="80">
        <v>9</v>
      </c>
      <c r="AT41" s="81" t="s">
        <v>238</v>
      </c>
      <c r="AU41" s="82">
        <v>9</v>
      </c>
      <c r="AV41" s="83" t="s">
        <v>238</v>
      </c>
      <c r="AW41" s="78">
        <v>0</v>
      </c>
      <c r="AX41" s="79" t="s">
        <v>34</v>
      </c>
      <c r="AY41" s="86">
        <v>9</v>
      </c>
      <c r="AZ41" s="85" t="s">
        <v>238</v>
      </c>
      <c r="BA41" s="86">
        <v>9</v>
      </c>
      <c r="BB41" s="83" t="s">
        <v>238</v>
      </c>
      <c r="BC41" s="78">
        <v>0</v>
      </c>
      <c r="BD41" s="79" t="s">
        <v>34</v>
      </c>
      <c r="BE41" s="78">
        <v>0</v>
      </c>
      <c r="BF41" s="79" t="s">
        <v>34</v>
      </c>
      <c r="BG41" s="240">
        <v>0</v>
      </c>
      <c r="BH41" s="215" t="s">
        <v>34</v>
      </c>
      <c r="BI41" s="82">
        <v>9</v>
      </c>
      <c r="BJ41" s="83" t="s">
        <v>238</v>
      </c>
      <c r="BK41" s="82">
        <v>9</v>
      </c>
      <c r="BL41" s="83" t="s">
        <v>238</v>
      </c>
      <c r="BM41" s="145">
        <v>9</v>
      </c>
      <c r="BN41" s="133" t="s">
        <v>238</v>
      </c>
      <c r="BO41" s="86">
        <v>9</v>
      </c>
      <c r="BP41" s="83" t="s">
        <v>238</v>
      </c>
      <c r="BQ41" s="70">
        <f t="shared" si="31"/>
        <v>20</v>
      </c>
      <c r="BR41" s="71">
        <f t="shared" ca="1" si="41"/>
        <v>180</v>
      </c>
      <c r="BS41" s="71">
        <f t="shared" si="32"/>
        <v>10</v>
      </c>
      <c r="BT41" s="71">
        <f t="shared" si="33"/>
        <v>0</v>
      </c>
      <c r="BU41" s="71">
        <f t="shared" si="34"/>
        <v>0</v>
      </c>
      <c r="BV41" s="71">
        <f t="shared" si="35"/>
        <v>0</v>
      </c>
      <c r="BW41" s="71">
        <f t="shared" si="36"/>
        <v>0</v>
      </c>
      <c r="BX41" s="71">
        <f t="shared" si="37"/>
        <v>0</v>
      </c>
      <c r="BY41" s="71">
        <f t="shared" si="38"/>
        <v>0</v>
      </c>
      <c r="BZ41" s="71">
        <f t="shared" si="39"/>
        <v>0</v>
      </c>
      <c r="CA41" s="72">
        <f t="shared" si="40"/>
        <v>30</v>
      </c>
    </row>
    <row r="42" spans="1:79" ht="15" customHeight="1" x14ac:dyDescent="0.25">
      <c r="A42" s="276"/>
      <c r="B42" s="219">
        <v>35</v>
      </c>
      <c r="C42" s="74" t="s">
        <v>77</v>
      </c>
      <c r="D42" s="75" t="s">
        <v>123</v>
      </c>
      <c r="E42" s="75" t="s">
        <v>167</v>
      </c>
      <c r="F42" s="76" t="s">
        <v>168</v>
      </c>
      <c r="G42" s="57" t="s">
        <v>169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78">
        <v>0</v>
      </c>
      <c r="N42" s="79" t="s">
        <v>34</v>
      </c>
      <c r="O42" s="78">
        <v>0</v>
      </c>
      <c r="P42" s="79" t="s">
        <v>34</v>
      </c>
      <c r="Q42" s="82">
        <v>9</v>
      </c>
      <c r="R42" s="83" t="s">
        <v>238</v>
      </c>
      <c r="S42" s="82">
        <v>9</v>
      </c>
      <c r="T42" s="83" t="s">
        <v>238</v>
      </c>
      <c r="U42" s="82">
        <v>9</v>
      </c>
      <c r="V42" s="83" t="s">
        <v>238</v>
      </c>
      <c r="W42" s="82">
        <v>9</v>
      </c>
      <c r="X42" s="83" t="s">
        <v>238</v>
      </c>
      <c r="Y42" s="84">
        <v>9</v>
      </c>
      <c r="Z42" s="85" t="s">
        <v>238</v>
      </c>
      <c r="AA42" s="78">
        <v>0</v>
      </c>
      <c r="AB42" s="79" t="s">
        <v>34</v>
      </c>
      <c r="AC42" s="78">
        <v>0</v>
      </c>
      <c r="AD42" s="79" t="s">
        <v>34</v>
      </c>
      <c r="AE42" s="82">
        <v>9</v>
      </c>
      <c r="AF42" s="83" t="s">
        <v>238</v>
      </c>
      <c r="AG42" s="82">
        <v>9</v>
      </c>
      <c r="AH42" s="83" t="s">
        <v>238</v>
      </c>
      <c r="AI42" s="82">
        <v>9</v>
      </c>
      <c r="AJ42" s="83" t="s">
        <v>238</v>
      </c>
      <c r="AK42" s="84">
        <v>9</v>
      </c>
      <c r="AL42" s="85" t="s">
        <v>238</v>
      </c>
      <c r="AM42" s="80">
        <v>9</v>
      </c>
      <c r="AN42" s="83" t="s">
        <v>238</v>
      </c>
      <c r="AO42" s="78">
        <v>0</v>
      </c>
      <c r="AP42" s="79" t="s">
        <v>34</v>
      </c>
      <c r="AQ42" s="78">
        <v>0</v>
      </c>
      <c r="AR42" s="79" t="s">
        <v>34</v>
      </c>
      <c r="AS42" s="80">
        <v>9</v>
      </c>
      <c r="AT42" s="81" t="s">
        <v>238</v>
      </c>
      <c r="AU42" s="82">
        <v>9</v>
      </c>
      <c r="AV42" s="83" t="s">
        <v>238</v>
      </c>
      <c r="AW42" s="78">
        <v>0</v>
      </c>
      <c r="AX42" s="79" t="s">
        <v>34</v>
      </c>
      <c r="AY42" s="86">
        <v>9</v>
      </c>
      <c r="AZ42" s="85" t="s">
        <v>238</v>
      </c>
      <c r="BA42" s="86">
        <v>9</v>
      </c>
      <c r="BB42" s="83" t="s">
        <v>238</v>
      </c>
      <c r="BC42" s="78">
        <v>0</v>
      </c>
      <c r="BD42" s="79" t="s">
        <v>34</v>
      </c>
      <c r="BE42" s="78">
        <v>0</v>
      </c>
      <c r="BF42" s="79" t="s">
        <v>34</v>
      </c>
      <c r="BG42" s="240">
        <v>0</v>
      </c>
      <c r="BH42" s="215" t="s">
        <v>34</v>
      </c>
      <c r="BI42" s="82">
        <v>9</v>
      </c>
      <c r="BJ42" s="83" t="s">
        <v>238</v>
      </c>
      <c r="BK42" s="82">
        <v>9</v>
      </c>
      <c r="BL42" s="83" t="s">
        <v>238</v>
      </c>
      <c r="BM42" s="145">
        <v>9</v>
      </c>
      <c r="BN42" s="133" t="s">
        <v>238</v>
      </c>
      <c r="BO42" s="86">
        <v>9</v>
      </c>
      <c r="BP42" s="83" t="s">
        <v>238</v>
      </c>
      <c r="BQ42" s="70">
        <f t="shared" si="31"/>
        <v>20</v>
      </c>
      <c r="BR42" s="71">
        <f t="shared" ca="1" si="41"/>
        <v>180</v>
      </c>
      <c r="BS42" s="71">
        <f t="shared" si="32"/>
        <v>10</v>
      </c>
      <c r="BT42" s="71">
        <f t="shared" si="33"/>
        <v>0</v>
      </c>
      <c r="BU42" s="71">
        <f t="shared" si="34"/>
        <v>0</v>
      </c>
      <c r="BV42" s="71">
        <f t="shared" si="35"/>
        <v>0</v>
      </c>
      <c r="BW42" s="71">
        <f t="shared" si="36"/>
        <v>0</v>
      </c>
      <c r="BX42" s="71">
        <f t="shared" si="37"/>
        <v>0</v>
      </c>
      <c r="BY42" s="71">
        <f t="shared" si="38"/>
        <v>0</v>
      </c>
      <c r="BZ42" s="71">
        <f t="shared" si="39"/>
        <v>0</v>
      </c>
      <c r="CA42" s="72">
        <f t="shared" si="40"/>
        <v>30</v>
      </c>
    </row>
    <row r="43" spans="1:79" ht="15" customHeight="1" x14ac:dyDescent="0.25">
      <c r="A43" s="276"/>
      <c r="B43" s="73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>
        <v>0</v>
      </c>
      <c r="J43" s="85" t="s">
        <v>251</v>
      </c>
      <c r="K43" s="84">
        <v>9</v>
      </c>
      <c r="L43" s="85" t="s">
        <v>238</v>
      </c>
      <c r="M43" s="78">
        <v>0</v>
      </c>
      <c r="N43" s="79" t="s">
        <v>34</v>
      </c>
      <c r="O43" s="78">
        <v>0</v>
      </c>
      <c r="P43" s="79" t="s">
        <v>34</v>
      </c>
      <c r="Q43" s="82">
        <v>9</v>
      </c>
      <c r="R43" s="83" t="s">
        <v>238</v>
      </c>
      <c r="S43" s="82">
        <v>9</v>
      </c>
      <c r="T43" s="83" t="s">
        <v>238</v>
      </c>
      <c r="U43" s="82">
        <v>9</v>
      </c>
      <c r="V43" s="83" t="s">
        <v>238</v>
      </c>
      <c r="W43" s="82">
        <v>9</v>
      </c>
      <c r="X43" s="83" t="s">
        <v>238</v>
      </c>
      <c r="Y43" s="84">
        <v>9</v>
      </c>
      <c r="Z43" s="85" t="s">
        <v>238</v>
      </c>
      <c r="AA43" s="78">
        <v>0</v>
      </c>
      <c r="AB43" s="79" t="s">
        <v>34</v>
      </c>
      <c r="AC43" s="78">
        <v>0</v>
      </c>
      <c r="AD43" s="79" t="s">
        <v>34</v>
      </c>
      <c r="AE43" s="82">
        <v>9</v>
      </c>
      <c r="AF43" s="83" t="s">
        <v>238</v>
      </c>
      <c r="AG43" s="82">
        <v>9</v>
      </c>
      <c r="AH43" s="83" t="s">
        <v>238</v>
      </c>
      <c r="AI43" s="82">
        <v>9</v>
      </c>
      <c r="AJ43" s="83" t="s">
        <v>238</v>
      </c>
      <c r="AK43" s="84">
        <v>9</v>
      </c>
      <c r="AL43" s="85" t="s">
        <v>238</v>
      </c>
      <c r="AM43" s="80">
        <v>9</v>
      </c>
      <c r="AN43" s="83" t="s">
        <v>238</v>
      </c>
      <c r="AO43" s="78">
        <v>0</v>
      </c>
      <c r="AP43" s="79" t="s">
        <v>34</v>
      </c>
      <c r="AQ43" s="78">
        <v>0</v>
      </c>
      <c r="AR43" s="79" t="s">
        <v>34</v>
      </c>
      <c r="AS43" s="80">
        <v>9</v>
      </c>
      <c r="AT43" s="81" t="s">
        <v>238</v>
      </c>
      <c r="AU43" s="82">
        <v>9</v>
      </c>
      <c r="AV43" s="83" t="s">
        <v>238</v>
      </c>
      <c r="AW43" s="78">
        <v>0</v>
      </c>
      <c r="AX43" s="79" t="s">
        <v>34</v>
      </c>
      <c r="AY43" s="86">
        <v>9</v>
      </c>
      <c r="AZ43" s="85" t="s">
        <v>238</v>
      </c>
      <c r="BA43" s="86">
        <v>9</v>
      </c>
      <c r="BB43" s="83" t="s">
        <v>238</v>
      </c>
      <c r="BC43" s="78">
        <v>0</v>
      </c>
      <c r="BD43" s="79" t="s">
        <v>34</v>
      </c>
      <c r="BE43" s="78">
        <v>0</v>
      </c>
      <c r="BF43" s="79" t="s">
        <v>34</v>
      </c>
      <c r="BG43" s="240">
        <v>0</v>
      </c>
      <c r="BH43" s="215" t="s">
        <v>34</v>
      </c>
      <c r="BI43" s="82">
        <v>9</v>
      </c>
      <c r="BJ43" s="83" t="s">
        <v>238</v>
      </c>
      <c r="BK43" s="82">
        <v>9</v>
      </c>
      <c r="BL43" s="83" t="s">
        <v>238</v>
      </c>
      <c r="BM43" s="145">
        <v>9</v>
      </c>
      <c r="BN43" s="133" t="s">
        <v>238</v>
      </c>
      <c r="BO43" s="86">
        <v>9</v>
      </c>
      <c r="BP43" s="83" t="s">
        <v>238</v>
      </c>
      <c r="BQ43" s="70">
        <f t="shared" si="31"/>
        <v>19</v>
      </c>
      <c r="BR43" s="71">
        <f t="shared" ca="1" si="41"/>
        <v>171</v>
      </c>
      <c r="BS43" s="71">
        <f t="shared" si="32"/>
        <v>11</v>
      </c>
      <c r="BT43" s="71">
        <f t="shared" si="33"/>
        <v>0</v>
      </c>
      <c r="BU43" s="71">
        <f t="shared" si="34"/>
        <v>0</v>
      </c>
      <c r="BV43" s="71">
        <f t="shared" si="35"/>
        <v>0</v>
      </c>
      <c r="BW43" s="71">
        <f t="shared" si="36"/>
        <v>0</v>
      </c>
      <c r="BX43" s="71">
        <f t="shared" si="37"/>
        <v>0</v>
      </c>
      <c r="BY43" s="71">
        <f t="shared" si="38"/>
        <v>0</v>
      </c>
      <c r="BZ43" s="71">
        <f t="shared" si="39"/>
        <v>1</v>
      </c>
      <c r="CA43" s="72">
        <f t="shared" si="40"/>
        <v>29</v>
      </c>
    </row>
    <row r="44" spans="1:79" ht="15" customHeight="1" x14ac:dyDescent="0.25">
      <c r="A44" s="276"/>
      <c r="B44" s="219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>
        <v>9</v>
      </c>
      <c r="J44" s="85" t="s">
        <v>238</v>
      </c>
      <c r="K44" s="84">
        <v>0</v>
      </c>
      <c r="L44" s="85" t="s">
        <v>251</v>
      </c>
      <c r="M44" s="78">
        <v>0</v>
      </c>
      <c r="N44" s="79" t="s">
        <v>34</v>
      </c>
      <c r="O44" s="78">
        <v>0</v>
      </c>
      <c r="P44" s="79" t="s">
        <v>34</v>
      </c>
      <c r="Q44" s="82">
        <v>9</v>
      </c>
      <c r="R44" s="83" t="s">
        <v>238</v>
      </c>
      <c r="S44" s="82">
        <v>9</v>
      </c>
      <c r="T44" s="83" t="s">
        <v>238</v>
      </c>
      <c r="U44" s="82">
        <v>9</v>
      </c>
      <c r="V44" s="83" t="s">
        <v>238</v>
      </c>
      <c r="W44" s="82">
        <v>9</v>
      </c>
      <c r="X44" s="83" t="s">
        <v>238</v>
      </c>
      <c r="Y44" s="84">
        <v>9</v>
      </c>
      <c r="Z44" s="85" t="s">
        <v>238</v>
      </c>
      <c r="AA44" s="78">
        <v>0</v>
      </c>
      <c r="AB44" s="79" t="s">
        <v>34</v>
      </c>
      <c r="AC44" s="78">
        <v>0</v>
      </c>
      <c r="AD44" s="79" t="s">
        <v>34</v>
      </c>
      <c r="AE44" s="82">
        <v>9</v>
      </c>
      <c r="AF44" s="83" t="s">
        <v>238</v>
      </c>
      <c r="AG44" s="82">
        <v>9</v>
      </c>
      <c r="AH44" s="83" t="s">
        <v>238</v>
      </c>
      <c r="AI44" s="82">
        <v>9</v>
      </c>
      <c r="AJ44" s="83" t="s">
        <v>238</v>
      </c>
      <c r="AK44" s="84">
        <v>9</v>
      </c>
      <c r="AL44" s="85" t="s">
        <v>238</v>
      </c>
      <c r="AM44" s="80">
        <v>9</v>
      </c>
      <c r="AN44" s="83" t="s">
        <v>238</v>
      </c>
      <c r="AO44" s="78">
        <v>0</v>
      </c>
      <c r="AP44" s="79" t="s">
        <v>34</v>
      </c>
      <c r="AQ44" s="78">
        <v>0</v>
      </c>
      <c r="AR44" s="79" t="s">
        <v>34</v>
      </c>
      <c r="AS44" s="80">
        <v>9</v>
      </c>
      <c r="AT44" s="81" t="s">
        <v>238</v>
      </c>
      <c r="AU44" s="82">
        <v>9</v>
      </c>
      <c r="AV44" s="83" t="s">
        <v>238</v>
      </c>
      <c r="AW44" s="78">
        <v>0</v>
      </c>
      <c r="AX44" s="79" t="s">
        <v>34</v>
      </c>
      <c r="AY44" s="86">
        <v>9</v>
      </c>
      <c r="AZ44" s="85" t="s">
        <v>238</v>
      </c>
      <c r="BA44" s="86">
        <v>9</v>
      </c>
      <c r="BB44" s="64" t="s">
        <v>238</v>
      </c>
      <c r="BC44" s="78">
        <v>0</v>
      </c>
      <c r="BD44" s="79" t="s">
        <v>34</v>
      </c>
      <c r="BE44" s="78">
        <v>0</v>
      </c>
      <c r="BF44" s="79" t="s">
        <v>34</v>
      </c>
      <c r="BG44" s="240">
        <v>0</v>
      </c>
      <c r="BH44" s="215" t="s">
        <v>34</v>
      </c>
      <c r="BI44" s="82">
        <v>9</v>
      </c>
      <c r="BJ44" s="83" t="s">
        <v>238</v>
      </c>
      <c r="BK44" s="82">
        <v>9</v>
      </c>
      <c r="BL44" s="83" t="s">
        <v>238</v>
      </c>
      <c r="BM44" s="145">
        <v>9</v>
      </c>
      <c r="BN44" s="133" t="s">
        <v>238</v>
      </c>
      <c r="BO44" s="86">
        <v>9</v>
      </c>
      <c r="BP44" s="83" t="s">
        <v>238</v>
      </c>
      <c r="BQ44" s="70">
        <f t="shared" si="31"/>
        <v>19</v>
      </c>
      <c r="BR44" s="71">
        <f t="shared" ca="1" si="41"/>
        <v>171</v>
      </c>
      <c r="BS44" s="71">
        <f t="shared" si="32"/>
        <v>11</v>
      </c>
      <c r="BT44" s="71">
        <f t="shared" si="33"/>
        <v>0</v>
      </c>
      <c r="BU44" s="71">
        <f t="shared" si="34"/>
        <v>0</v>
      </c>
      <c r="BV44" s="71">
        <f t="shared" si="35"/>
        <v>0</v>
      </c>
      <c r="BW44" s="71">
        <f t="shared" si="36"/>
        <v>0</v>
      </c>
      <c r="BX44" s="71">
        <f t="shared" si="37"/>
        <v>0</v>
      </c>
      <c r="BY44" s="71">
        <f t="shared" si="38"/>
        <v>0</v>
      </c>
      <c r="BZ44" s="71">
        <f t="shared" si="39"/>
        <v>1</v>
      </c>
      <c r="CA44" s="72">
        <f t="shared" si="40"/>
        <v>29</v>
      </c>
    </row>
    <row r="45" spans="1:79" ht="15" customHeight="1" x14ac:dyDescent="0.25">
      <c r="A45" s="276"/>
      <c r="B45" s="73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>
        <v>9</v>
      </c>
      <c r="J45" s="85" t="s">
        <v>238</v>
      </c>
      <c r="K45" s="84">
        <v>9</v>
      </c>
      <c r="L45" s="85" t="s">
        <v>238</v>
      </c>
      <c r="M45" s="78">
        <v>0</v>
      </c>
      <c r="N45" s="79" t="s">
        <v>34</v>
      </c>
      <c r="O45" s="78">
        <v>0</v>
      </c>
      <c r="P45" s="79" t="s">
        <v>34</v>
      </c>
      <c r="Q45" s="82">
        <v>9</v>
      </c>
      <c r="R45" s="83" t="s">
        <v>238</v>
      </c>
      <c r="S45" s="84">
        <v>0</v>
      </c>
      <c r="T45" s="85" t="s">
        <v>251</v>
      </c>
      <c r="U45" s="82">
        <v>9</v>
      </c>
      <c r="V45" s="83" t="s">
        <v>238</v>
      </c>
      <c r="W45" s="82">
        <v>9</v>
      </c>
      <c r="X45" s="83" t="s">
        <v>238</v>
      </c>
      <c r="Y45" s="84">
        <v>9</v>
      </c>
      <c r="Z45" s="85" t="s">
        <v>238</v>
      </c>
      <c r="AA45" s="78">
        <v>0</v>
      </c>
      <c r="AB45" s="79" t="s">
        <v>34</v>
      </c>
      <c r="AC45" s="78">
        <v>0</v>
      </c>
      <c r="AD45" s="79" t="s">
        <v>34</v>
      </c>
      <c r="AE45" s="82">
        <v>9</v>
      </c>
      <c r="AF45" s="83" t="s">
        <v>238</v>
      </c>
      <c r="AG45" s="82">
        <v>9</v>
      </c>
      <c r="AH45" s="83" t="s">
        <v>238</v>
      </c>
      <c r="AI45" s="82">
        <v>9</v>
      </c>
      <c r="AJ45" s="83" t="s">
        <v>238</v>
      </c>
      <c r="AK45" s="84">
        <v>9</v>
      </c>
      <c r="AL45" s="85" t="s">
        <v>238</v>
      </c>
      <c r="AM45" s="80">
        <v>9</v>
      </c>
      <c r="AN45" s="83" t="s">
        <v>238</v>
      </c>
      <c r="AO45" s="78">
        <v>0</v>
      </c>
      <c r="AP45" s="79" t="s">
        <v>34</v>
      </c>
      <c r="AQ45" s="78">
        <v>0</v>
      </c>
      <c r="AR45" s="79" t="s">
        <v>34</v>
      </c>
      <c r="AS45" s="80">
        <v>9</v>
      </c>
      <c r="AT45" s="81" t="s">
        <v>238</v>
      </c>
      <c r="AU45" s="82">
        <v>9</v>
      </c>
      <c r="AV45" s="83" t="s">
        <v>238</v>
      </c>
      <c r="AW45" s="78">
        <v>0</v>
      </c>
      <c r="AX45" s="79" t="s">
        <v>34</v>
      </c>
      <c r="AY45" s="86">
        <v>9</v>
      </c>
      <c r="AZ45" s="85" t="s">
        <v>238</v>
      </c>
      <c r="BA45" s="86">
        <v>9</v>
      </c>
      <c r="BB45" s="83" t="s">
        <v>238</v>
      </c>
      <c r="BC45" s="78">
        <v>0</v>
      </c>
      <c r="BD45" s="79" t="s">
        <v>34</v>
      </c>
      <c r="BE45" s="78">
        <v>0</v>
      </c>
      <c r="BF45" s="79" t="s">
        <v>34</v>
      </c>
      <c r="BG45" s="240">
        <v>0</v>
      </c>
      <c r="BH45" s="215" t="s">
        <v>34</v>
      </c>
      <c r="BI45" s="82">
        <v>9</v>
      </c>
      <c r="BJ45" s="83" t="s">
        <v>238</v>
      </c>
      <c r="BK45" s="82">
        <v>9</v>
      </c>
      <c r="BL45" s="83" t="s">
        <v>238</v>
      </c>
      <c r="BM45" s="84">
        <v>0</v>
      </c>
      <c r="BN45" s="85" t="s">
        <v>251</v>
      </c>
      <c r="BO45" s="86">
        <v>9</v>
      </c>
      <c r="BP45" s="83" t="s">
        <v>238</v>
      </c>
      <c r="BQ45" s="70">
        <f t="shared" si="31"/>
        <v>18</v>
      </c>
      <c r="BR45" s="71">
        <f t="shared" ca="1" si="41"/>
        <v>162</v>
      </c>
      <c r="BS45" s="71">
        <f t="shared" si="32"/>
        <v>11</v>
      </c>
      <c r="BT45" s="71">
        <f t="shared" si="33"/>
        <v>0</v>
      </c>
      <c r="BU45" s="71">
        <f t="shared" si="34"/>
        <v>0</v>
      </c>
      <c r="BV45" s="71">
        <f t="shared" si="35"/>
        <v>0</v>
      </c>
      <c r="BW45" s="71">
        <f t="shared" si="36"/>
        <v>0</v>
      </c>
      <c r="BX45" s="71">
        <f t="shared" si="37"/>
        <v>0</v>
      </c>
      <c r="BY45" s="71">
        <f t="shared" si="38"/>
        <v>0</v>
      </c>
      <c r="BZ45" s="71">
        <f t="shared" si="39"/>
        <v>2</v>
      </c>
      <c r="CA45" s="72">
        <f t="shared" si="40"/>
        <v>28</v>
      </c>
    </row>
    <row r="46" spans="1:79" ht="15" customHeight="1" x14ac:dyDescent="0.25">
      <c r="A46" s="276"/>
      <c r="B46" s="219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>
        <v>0</v>
      </c>
      <c r="J46" s="85" t="s">
        <v>250</v>
      </c>
      <c r="K46" s="84">
        <v>9</v>
      </c>
      <c r="L46" s="85" t="s">
        <v>238</v>
      </c>
      <c r="M46" s="78">
        <v>0</v>
      </c>
      <c r="N46" s="79" t="s">
        <v>34</v>
      </c>
      <c r="O46" s="78">
        <v>0</v>
      </c>
      <c r="P46" s="79" t="s">
        <v>34</v>
      </c>
      <c r="Q46" s="82">
        <v>9</v>
      </c>
      <c r="R46" s="83" t="s">
        <v>238</v>
      </c>
      <c r="S46" s="82">
        <v>9</v>
      </c>
      <c r="T46" s="83" t="s">
        <v>238</v>
      </c>
      <c r="U46" s="82">
        <v>9</v>
      </c>
      <c r="V46" s="83" t="s">
        <v>238</v>
      </c>
      <c r="W46" s="82">
        <v>0</v>
      </c>
      <c r="X46" s="83" t="s">
        <v>252</v>
      </c>
      <c r="Y46" s="84">
        <v>9</v>
      </c>
      <c r="Z46" s="85" t="s">
        <v>238</v>
      </c>
      <c r="AA46" s="78">
        <v>0</v>
      </c>
      <c r="AB46" s="79" t="s">
        <v>34</v>
      </c>
      <c r="AC46" s="78">
        <v>0</v>
      </c>
      <c r="AD46" s="79" t="s">
        <v>34</v>
      </c>
      <c r="AE46" s="82">
        <v>9</v>
      </c>
      <c r="AF46" s="83" t="s">
        <v>238</v>
      </c>
      <c r="AG46" s="82">
        <v>9</v>
      </c>
      <c r="AH46" s="83" t="s">
        <v>238</v>
      </c>
      <c r="AI46" s="82">
        <v>9</v>
      </c>
      <c r="AJ46" s="83" t="s">
        <v>238</v>
      </c>
      <c r="AK46" s="84">
        <v>0</v>
      </c>
      <c r="AL46" s="85" t="s">
        <v>250</v>
      </c>
      <c r="AM46" s="80">
        <v>9</v>
      </c>
      <c r="AN46" s="83" t="s">
        <v>238</v>
      </c>
      <c r="AO46" s="78">
        <v>0</v>
      </c>
      <c r="AP46" s="79" t="s">
        <v>34</v>
      </c>
      <c r="AQ46" s="78">
        <v>0</v>
      </c>
      <c r="AR46" s="79" t="s">
        <v>34</v>
      </c>
      <c r="AS46" s="80">
        <v>9</v>
      </c>
      <c r="AT46" s="81" t="s">
        <v>238</v>
      </c>
      <c r="AU46" s="82">
        <v>9</v>
      </c>
      <c r="AV46" s="83" t="s">
        <v>238</v>
      </c>
      <c r="AW46" s="78">
        <v>0</v>
      </c>
      <c r="AX46" s="79" t="s">
        <v>34</v>
      </c>
      <c r="AY46" s="86">
        <v>9</v>
      </c>
      <c r="AZ46" s="85" t="s">
        <v>238</v>
      </c>
      <c r="BA46" s="86">
        <v>9</v>
      </c>
      <c r="BB46" s="83" t="s">
        <v>238</v>
      </c>
      <c r="BC46" s="78">
        <v>0</v>
      </c>
      <c r="BD46" s="79" t="s">
        <v>34</v>
      </c>
      <c r="BE46" s="78">
        <v>0</v>
      </c>
      <c r="BF46" s="79" t="s">
        <v>34</v>
      </c>
      <c r="BG46" s="240">
        <v>0</v>
      </c>
      <c r="BH46" s="215" t="s">
        <v>34</v>
      </c>
      <c r="BI46" s="82">
        <v>9</v>
      </c>
      <c r="BJ46" s="83" t="s">
        <v>238</v>
      </c>
      <c r="BK46" s="82">
        <v>9</v>
      </c>
      <c r="BL46" s="83" t="s">
        <v>238</v>
      </c>
      <c r="BM46" s="145">
        <v>9</v>
      </c>
      <c r="BN46" s="133" t="s">
        <v>238</v>
      </c>
      <c r="BO46" s="86">
        <v>9</v>
      </c>
      <c r="BP46" s="83" t="s">
        <v>238</v>
      </c>
      <c r="BQ46" s="70">
        <f t="shared" si="31"/>
        <v>17</v>
      </c>
      <c r="BR46" s="71">
        <f t="shared" ca="1" si="41"/>
        <v>153</v>
      </c>
      <c r="BS46" s="71">
        <f t="shared" si="32"/>
        <v>11</v>
      </c>
      <c r="BT46" s="71">
        <f t="shared" si="33"/>
        <v>1</v>
      </c>
      <c r="BU46" s="71">
        <f t="shared" si="34"/>
        <v>0</v>
      </c>
      <c r="BV46" s="71">
        <f t="shared" si="35"/>
        <v>0</v>
      </c>
      <c r="BW46" s="71">
        <f t="shared" si="36"/>
        <v>0</v>
      </c>
      <c r="BX46" s="71">
        <f t="shared" si="37"/>
        <v>2</v>
      </c>
      <c r="BY46" s="71">
        <f t="shared" si="38"/>
        <v>0</v>
      </c>
      <c r="BZ46" s="71">
        <f t="shared" si="39"/>
        <v>0</v>
      </c>
      <c r="CA46" s="72">
        <f t="shared" si="40"/>
        <v>27</v>
      </c>
    </row>
    <row r="47" spans="1:79" x14ac:dyDescent="0.25">
      <c r="A47" s="276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>
        <v>0</v>
      </c>
      <c r="J47" s="85" t="s">
        <v>237</v>
      </c>
      <c r="K47" s="84">
        <v>0</v>
      </c>
      <c r="L47" s="85" t="s">
        <v>237</v>
      </c>
      <c r="M47" s="78">
        <v>0</v>
      </c>
      <c r="N47" s="79" t="s">
        <v>237</v>
      </c>
      <c r="O47" s="78">
        <v>0</v>
      </c>
      <c r="P47" s="79" t="s">
        <v>237</v>
      </c>
      <c r="Q47" s="82">
        <v>0</v>
      </c>
      <c r="R47" s="83" t="s">
        <v>237</v>
      </c>
      <c r="S47" s="82">
        <v>0</v>
      </c>
      <c r="T47" s="83" t="s">
        <v>237</v>
      </c>
      <c r="U47" s="82">
        <v>0</v>
      </c>
      <c r="V47" s="83" t="s">
        <v>237</v>
      </c>
      <c r="W47" s="82">
        <v>0</v>
      </c>
      <c r="X47" s="83" t="s">
        <v>237</v>
      </c>
      <c r="Y47" s="82">
        <v>0</v>
      </c>
      <c r="Z47" s="83" t="s">
        <v>237</v>
      </c>
      <c r="AA47" s="78">
        <v>0</v>
      </c>
      <c r="AB47" s="79" t="s">
        <v>237</v>
      </c>
      <c r="AC47" s="78">
        <v>0</v>
      </c>
      <c r="AD47" s="79" t="s">
        <v>237</v>
      </c>
      <c r="AE47" s="82">
        <v>0</v>
      </c>
      <c r="AF47" s="83" t="s">
        <v>237</v>
      </c>
      <c r="AG47" s="82">
        <v>0</v>
      </c>
      <c r="AH47" s="83" t="s">
        <v>237</v>
      </c>
      <c r="AI47" s="82">
        <v>0</v>
      </c>
      <c r="AJ47" s="83" t="s">
        <v>237</v>
      </c>
      <c r="AK47" s="84">
        <v>0</v>
      </c>
      <c r="AL47" s="83" t="s">
        <v>237</v>
      </c>
      <c r="AM47" s="80">
        <v>0</v>
      </c>
      <c r="AN47" s="83" t="s">
        <v>237</v>
      </c>
      <c r="AO47" s="78">
        <v>0</v>
      </c>
      <c r="AP47" s="79" t="s">
        <v>237</v>
      </c>
      <c r="AQ47" s="78">
        <v>0</v>
      </c>
      <c r="AR47" s="79" t="s">
        <v>237</v>
      </c>
      <c r="AS47" s="80">
        <v>0</v>
      </c>
      <c r="AT47" s="83" t="s">
        <v>237</v>
      </c>
      <c r="AU47" s="82">
        <v>0</v>
      </c>
      <c r="AV47" s="83" t="s">
        <v>237</v>
      </c>
      <c r="AW47" s="78">
        <v>0</v>
      </c>
      <c r="AX47" s="79" t="s">
        <v>237</v>
      </c>
      <c r="AY47" s="86">
        <v>0</v>
      </c>
      <c r="AZ47" s="83" t="s">
        <v>237</v>
      </c>
      <c r="BA47" s="86">
        <v>0</v>
      </c>
      <c r="BB47" s="83" t="s">
        <v>237</v>
      </c>
      <c r="BC47" s="78">
        <v>0</v>
      </c>
      <c r="BD47" s="79" t="s">
        <v>237</v>
      </c>
      <c r="BE47" s="78">
        <v>0</v>
      </c>
      <c r="BF47" s="79" t="s">
        <v>237</v>
      </c>
      <c r="BG47" s="78">
        <v>0</v>
      </c>
      <c r="BH47" s="79" t="s">
        <v>237</v>
      </c>
      <c r="BI47" s="82">
        <v>0</v>
      </c>
      <c r="BJ47" s="83" t="s">
        <v>237</v>
      </c>
      <c r="BK47" s="82">
        <v>0</v>
      </c>
      <c r="BL47" s="83" t="s">
        <v>237</v>
      </c>
      <c r="BM47" s="145">
        <v>0</v>
      </c>
      <c r="BN47" s="83" t="s">
        <v>237</v>
      </c>
      <c r="BO47" s="86">
        <v>0</v>
      </c>
      <c r="BP47" s="83" t="s">
        <v>237</v>
      </c>
      <c r="BQ47" s="70">
        <f t="shared" si="31"/>
        <v>0</v>
      </c>
      <c r="BR47" s="71">
        <f t="shared" ca="1" si="41"/>
        <v>0</v>
      </c>
      <c r="BS47" s="71">
        <f t="shared" si="32"/>
        <v>0</v>
      </c>
      <c r="BT47" s="71">
        <f t="shared" si="33"/>
        <v>0</v>
      </c>
      <c r="BU47" s="71">
        <f t="shared" si="34"/>
        <v>0</v>
      </c>
      <c r="BV47" s="71">
        <f t="shared" si="35"/>
        <v>0</v>
      </c>
      <c r="BW47" s="71">
        <f t="shared" si="36"/>
        <v>30</v>
      </c>
      <c r="BX47" s="71">
        <f t="shared" si="37"/>
        <v>0</v>
      </c>
      <c r="BY47" s="71">
        <f t="shared" si="38"/>
        <v>0</v>
      </c>
      <c r="BZ47" s="71">
        <f t="shared" si="39"/>
        <v>0</v>
      </c>
      <c r="CA47" s="72">
        <f t="shared" si="40"/>
        <v>0</v>
      </c>
    </row>
    <row r="48" spans="1:79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233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78">
        <v>0</v>
      </c>
      <c r="N48" s="79" t="s">
        <v>34</v>
      </c>
      <c r="O48" s="78">
        <v>0</v>
      </c>
      <c r="P48" s="79" t="s">
        <v>34</v>
      </c>
      <c r="Q48" s="82">
        <v>9</v>
      </c>
      <c r="R48" s="83" t="s">
        <v>238</v>
      </c>
      <c r="S48" s="82">
        <v>9</v>
      </c>
      <c r="T48" s="83" t="s">
        <v>238</v>
      </c>
      <c r="U48" s="82">
        <v>9</v>
      </c>
      <c r="V48" s="83" t="s">
        <v>238</v>
      </c>
      <c r="W48" s="82">
        <v>9</v>
      </c>
      <c r="X48" s="83" t="s">
        <v>238</v>
      </c>
      <c r="Y48" s="84">
        <v>9</v>
      </c>
      <c r="Z48" s="85" t="s">
        <v>238</v>
      </c>
      <c r="AA48" s="78">
        <v>0</v>
      </c>
      <c r="AB48" s="79" t="s">
        <v>34</v>
      </c>
      <c r="AC48" s="78">
        <v>0</v>
      </c>
      <c r="AD48" s="79" t="s">
        <v>34</v>
      </c>
      <c r="AE48" s="82">
        <v>9</v>
      </c>
      <c r="AF48" s="83" t="s">
        <v>238</v>
      </c>
      <c r="AG48" s="82">
        <v>9</v>
      </c>
      <c r="AH48" s="83" t="s">
        <v>238</v>
      </c>
      <c r="AI48" s="82">
        <v>9</v>
      </c>
      <c r="AJ48" s="83" t="s">
        <v>238</v>
      </c>
      <c r="AK48" s="84">
        <v>9</v>
      </c>
      <c r="AL48" s="85" t="s">
        <v>238</v>
      </c>
      <c r="AM48" s="80">
        <v>9</v>
      </c>
      <c r="AN48" s="83" t="s">
        <v>238</v>
      </c>
      <c r="AO48" s="78">
        <v>0</v>
      </c>
      <c r="AP48" s="79" t="s">
        <v>34</v>
      </c>
      <c r="AQ48" s="78">
        <v>0</v>
      </c>
      <c r="AR48" s="79" t="s">
        <v>34</v>
      </c>
      <c r="AS48" s="80">
        <v>9</v>
      </c>
      <c r="AT48" s="81" t="s">
        <v>238</v>
      </c>
      <c r="AU48" s="82">
        <v>9</v>
      </c>
      <c r="AV48" s="83" t="s">
        <v>238</v>
      </c>
      <c r="AW48" s="78">
        <v>0</v>
      </c>
      <c r="AX48" s="79" t="s">
        <v>34</v>
      </c>
      <c r="AY48" s="86">
        <v>9</v>
      </c>
      <c r="AZ48" s="85" t="s">
        <v>238</v>
      </c>
      <c r="BA48" s="86">
        <v>9</v>
      </c>
      <c r="BB48" s="83" t="s">
        <v>238</v>
      </c>
      <c r="BC48" s="78">
        <v>0</v>
      </c>
      <c r="BD48" s="79" t="s">
        <v>34</v>
      </c>
      <c r="BE48" s="78">
        <v>0</v>
      </c>
      <c r="BF48" s="79" t="s">
        <v>34</v>
      </c>
      <c r="BG48" s="240">
        <v>0</v>
      </c>
      <c r="BH48" s="215" t="s">
        <v>34</v>
      </c>
      <c r="BI48" s="82">
        <v>9</v>
      </c>
      <c r="BJ48" s="83" t="s">
        <v>238</v>
      </c>
      <c r="BK48" s="82">
        <v>9</v>
      </c>
      <c r="BL48" s="83" t="s">
        <v>238</v>
      </c>
      <c r="BM48" s="145">
        <v>9</v>
      </c>
      <c r="BN48" s="133" t="s">
        <v>238</v>
      </c>
      <c r="BO48" s="86">
        <v>9</v>
      </c>
      <c r="BP48" s="83" t="s">
        <v>238</v>
      </c>
      <c r="BQ48" s="70">
        <f t="shared" si="31"/>
        <v>20</v>
      </c>
      <c r="BR48" s="71">
        <f t="shared" ca="1" si="41"/>
        <v>180</v>
      </c>
      <c r="BS48" s="71">
        <f t="shared" si="32"/>
        <v>10</v>
      </c>
      <c r="BT48" s="71">
        <f t="shared" si="33"/>
        <v>0</v>
      </c>
      <c r="BU48" s="71">
        <f t="shared" si="34"/>
        <v>0</v>
      </c>
      <c r="BV48" s="71">
        <f t="shared" si="35"/>
        <v>0</v>
      </c>
      <c r="BW48" s="71">
        <f t="shared" si="36"/>
        <v>0</v>
      </c>
      <c r="BX48" s="71">
        <f t="shared" si="37"/>
        <v>0</v>
      </c>
      <c r="BY48" s="71">
        <f t="shared" si="38"/>
        <v>0</v>
      </c>
      <c r="BZ48" s="71">
        <f t="shared" si="39"/>
        <v>0</v>
      </c>
      <c r="CA48" s="72">
        <f t="shared" si="40"/>
        <v>30</v>
      </c>
    </row>
    <row r="49" spans="1:79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58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78">
        <v>0</v>
      </c>
      <c r="N49" s="79" t="s">
        <v>34</v>
      </c>
      <c r="O49" s="78">
        <v>0</v>
      </c>
      <c r="P49" s="79" t="s">
        <v>34</v>
      </c>
      <c r="Q49" s="82">
        <v>9</v>
      </c>
      <c r="R49" s="83" t="s">
        <v>238</v>
      </c>
      <c r="S49" s="82">
        <v>9</v>
      </c>
      <c r="T49" s="83" t="s">
        <v>238</v>
      </c>
      <c r="U49" s="82">
        <v>9</v>
      </c>
      <c r="V49" s="83" t="s">
        <v>238</v>
      </c>
      <c r="W49" s="82">
        <v>9</v>
      </c>
      <c r="X49" s="83" t="s">
        <v>238</v>
      </c>
      <c r="Y49" s="84">
        <v>9</v>
      </c>
      <c r="Z49" s="85" t="s">
        <v>238</v>
      </c>
      <c r="AA49" s="78">
        <v>0</v>
      </c>
      <c r="AB49" s="79" t="s">
        <v>34</v>
      </c>
      <c r="AC49" s="78">
        <v>0</v>
      </c>
      <c r="AD49" s="79" t="s">
        <v>34</v>
      </c>
      <c r="AE49" s="82">
        <v>9</v>
      </c>
      <c r="AF49" s="83" t="s">
        <v>238</v>
      </c>
      <c r="AG49" s="82">
        <v>9</v>
      </c>
      <c r="AH49" s="83" t="s">
        <v>238</v>
      </c>
      <c r="AI49" s="82">
        <v>9</v>
      </c>
      <c r="AJ49" s="83" t="s">
        <v>238</v>
      </c>
      <c r="AK49" s="84">
        <v>9</v>
      </c>
      <c r="AL49" s="85" t="s">
        <v>238</v>
      </c>
      <c r="AM49" s="80">
        <v>9</v>
      </c>
      <c r="AN49" s="83" t="s">
        <v>238</v>
      </c>
      <c r="AO49" s="78">
        <v>0</v>
      </c>
      <c r="AP49" s="79" t="s">
        <v>34</v>
      </c>
      <c r="AQ49" s="78">
        <v>0</v>
      </c>
      <c r="AR49" s="79" t="s">
        <v>34</v>
      </c>
      <c r="AS49" s="80">
        <v>9</v>
      </c>
      <c r="AT49" s="81" t="s">
        <v>238</v>
      </c>
      <c r="AU49" s="82">
        <v>9</v>
      </c>
      <c r="AV49" s="83" t="s">
        <v>238</v>
      </c>
      <c r="AW49" s="78">
        <v>0</v>
      </c>
      <c r="AX49" s="79" t="s">
        <v>34</v>
      </c>
      <c r="AY49" s="86">
        <v>9</v>
      </c>
      <c r="AZ49" s="85" t="s">
        <v>238</v>
      </c>
      <c r="BA49" s="86">
        <v>9</v>
      </c>
      <c r="BB49" s="83" t="s">
        <v>238</v>
      </c>
      <c r="BC49" s="78">
        <v>0</v>
      </c>
      <c r="BD49" s="79" t="s">
        <v>34</v>
      </c>
      <c r="BE49" s="78">
        <v>0</v>
      </c>
      <c r="BF49" s="79" t="s">
        <v>34</v>
      </c>
      <c r="BG49" s="240">
        <v>0</v>
      </c>
      <c r="BH49" s="215" t="s">
        <v>34</v>
      </c>
      <c r="BI49" s="82">
        <v>9</v>
      </c>
      <c r="BJ49" s="83" t="s">
        <v>238</v>
      </c>
      <c r="BK49" s="82">
        <v>9</v>
      </c>
      <c r="BL49" s="83" t="s">
        <v>238</v>
      </c>
      <c r="BM49" s="145">
        <v>9</v>
      </c>
      <c r="BN49" s="133" t="s">
        <v>238</v>
      </c>
      <c r="BO49" s="86">
        <v>9</v>
      </c>
      <c r="BP49" s="83" t="s">
        <v>238</v>
      </c>
      <c r="BQ49" s="70">
        <f t="shared" si="31"/>
        <v>20</v>
      </c>
      <c r="BR49" s="71">
        <f t="shared" ca="1" si="41"/>
        <v>180</v>
      </c>
      <c r="BS49" s="71">
        <f t="shared" si="32"/>
        <v>10</v>
      </c>
      <c r="BT49" s="71">
        <f t="shared" si="33"/>
        <v>0</v>
      </c>
      <c r="BU49" s="71">
        <f t="shared" si="34"/>
        <v>0</v>
      </c>
      <c r="BV49" s="71">
        <f t="shared" si="35"/>
        <v>0</v>
      </c>
      <c r="BW49" s="71">
        <f t="shared" si="36"/>
        <v>0</v>
      </c>
      <c r="BX49" s="71">
        <f t="shared" si="37"/>
        <v>0</v>
      </c>
      <c r="BY49" s="71">
        <f t="shared" si="38"/>
        <v>0</v>
      </c>
      <c r="BZ49" s="71">
        <f t="shared" si="39"/>
        <v>0</v>
      </c>
      <c r="CA49" s="72">
        <f t="shared" si="40"/>
        <v>30</v>
      </c>
    </row>
    <row r="50" spans="1:79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78">
        <v>0</v>
      </c>
      <c r="N50" s="79" t="s">
        <v>34</v>
      </c>
      <c r="O50" s="78">
        <v>0</v>
      </c>
      <c r="P50" s="79" t="s">
        <v>34</v>
      </c>
      <c r="Q50" s="82">
        <v>0</v>
      </c>
      <c r="R50" s="83" t="s">
        <v>40</v>
      </c>
      <c r="S50" s="82">
        <v>0</v>
      </c>
      <c r="T50" s="83" t="s">
        <v>40</v>
      </c>
      <c r="U50" s="82">
        <v>0</v>
      </c>
      <c r="V50" s="83" t="s">
        <v>40</v>
      </c>
      <c r="W50" s="82">
        <v>0</v>
      </c>
      <c r="X50" s="83" t="s">
        <v>40</v>
      </c>
      <c r="Y50" s="82">
        <v>0</v>
      </c>
      <c r="Z50" s="83" t="s">
        <v>40</v>
      </c>
      <c r="AA50" s="78">
        <v>0</v>
      </c>
      <c r="AB50" s="79" t="s">
        <v>34</v>
      </c>
      <c r="AC50" s="78">
        <v>0</v>
      </c>
      <c r="AD50" s="79" t="s">
        <v>34</v>
      </c>
      <c r="AE50" s="82">
        <v>9</v>
      </c>
      <c r="AF50" s="83" t="s">
        <v>238</v>
      </c>
      <c r="AG50" s="82">
        <v>9</v>
      </c>
      <c r="AH50" s="83" t="s">
        <v>238</v>
      </c>
      <c r="AI50" s="82">
        <v>9</v>
      </c>
      <c r="AJ50" s="83" t="s">
        <v>238</v>
      </c>
      <c r="AK50" s="84">
        <v>9</v>
      </c>
      <c r="AL50" s="85" t="s">
        <v>238</v>
      </c>
      <c r="AM50" s="80">
        <v>9</v>
      </c>
      <c r="AN50" s="83" t="s">
        <v>238</v>
      </c>
      <c r="AO50" s="78">
        <v>0</v>
      </c>
      <c r="AP50" s="79" t="s">
        <v>34</v>
      </c>
      <c r="AQ50" s="78">
        <v>0</v>
      </c>
      <c r="AR50" s="79" t="s">
        <v>34</v>
      </c>
      <c r="AS50" s="80">
        <v>9</v>
      </c>
      <c r="AT50" s="81" t="s">
        <v>238</v>
      </c>
      <c r="AU50" s="82">
        <v>9</v>
      </c>
      <c r="AV50" s="83" t="s">
        <v>238</v>
      </c>
      <c r="AW50" s="78">
        <v>0</v>
      </c>
      <c r="AX50" s="79" t="s">
        <v>34</v>
      </c>
      <c r="AY50" s="86">
        <v>9</v>
      </c>
      <c r="AZ50" s="85" t="s">
        <v>238</v>
      </c>
      <c r="BA50" s="86">
        <v>9</v>
      </c>
      <c r="BB50" s="83" t="s">
        <v>238</v>
      </c>
      <c r="BC50" s="78">
        <v>0</v>
      </c>
      <c r="BD50" s="79" t="s">
        <v>34</v>
      </c>
      <c r="BE50" s="78">
        <v>0</v>
      </c>
      <c r="BF50" s="79" t="s">
        <v>34</v>
      </c>
      <c r="BG50" s="240">
        <v>0</v>
      </c>
      <c r="BH50" s="215" t="s">
        <v>34</v>
      </c>
      <c r="BI50" s="82">
        <v>9</v>
      </c>
      <c r="BJ50" s="83" t="s">
        <v>238</v>
      </c>
      <c r="BK50" s="82">
        <v>9</v>
      </c>
      <c r="BL50" s="83" t="s">
        <v>238</v>
      </c>
      <c r="BM50" s="145">
        <v>9</v>
      </c>
      <c r="BN50" s="133" t="s">
        <v>238</v>
      </c>
      <c r="BO50" s="86">
        <v>9</v>
      </c>
      <c r="BP50" s="83" t="s">
        <v>238</v>
      </c>
      <c r="BQ50" s="70">
        <f t="shared" si="31"/>
        <v>15</v>
      </c>
      <c r="BR50" s="71">
        <f t="shared" ca="1" si="41"/>
        <v>135</v>
      </c>
      <c r="BS50" s="71">
        <f t="shared" si="32"/>
        <v>10</v>
      </c>
      <c r="BT50" s="71">
        <f t="shared" si="33"/>
        <v>0</v>
      </c>
      <c r="BU50" s="71">
        <f t="shared" si="34"/>
        <v>0</v>
      </c>
      <c r="BV50" s="71">
        <f t="shared" si="35"/>
        <v>0</v>
      </c>
      <c r="BW50" s="71">
        <f t="shared" si="36"/>
        <v>0</v>
      </c>
      <c r="BX50" s="71">
        <f t="shared" si="37"/>
        <v>0</v>
      </c>
      <c r="BY50" s="71">
        <f t="shared" si="38"/>
        <v>5</v>
      </c>
      <c r="BZ50" s="71">
        <f t="shared" si="39"/>
        <v>0</v>
      </c>
      <c r="CA50" s="72">
        <f t="shared" si="40"/>
        <v>25</v>
      </c>
    </row>
    <row r="51" spans="1:79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78">
        <v>0</v>
      </c>
      <c r="N51" s="79" t="s">
        <v>34</v>
      </c>
      <c r="O51" s="78">
        <v>0</v>
      </c>
      <c r="P51" s="79" t="s">
        <v>34</v>
      </c>
      <c r="Q51" s="82">
        <v>9</v>
      </c>
      <c r="R51" s="83" t="s">
        <v>238</v>
      </c>
      <c r="S51" s="82">
        <v>9</v>
      </c>
      <c r="T51" s="83" t="s">
        <v>238</v>
      </c>
      <c r="U51" s="82">
        <v>9</v>
      </c>
      <c r="V51" s="83" t="s">
        <v>238</v>
      </c>
      <c r="W51" s="82">
        <v>9</v>
      </c>
      <c r="X51" s="83" t="s">
        <v>238</v>
      </c>
      <c r="Y51" s="84">
        <v>9</v>
      </c>
      <c r="Z51" s="85" t="s">
        <v>238</v>
      </c>
      <c r="AA51" s="78">
        <v>0</v>
      </c>
      <c r="AB51" s="79" t="s">
        <v>34</v>
      </c>
      <c r="AC51" s="78">
        <v>0</v>
      </c>
      <c r="AD51" s="79" t="s">
        <v>34</v>
      </c>
      <c r="AE51" s="82">
        <v>9</v>
      </c>
      <c r="AF51" s="83" t="s">
        <v>238</v>
      </c>
      <c r="AG51" s="82">
        <v>9</v>
      </c>
      <c r="AH51" s="83" t="s">
        <v>238</v>
      </c>
      <c r="AI51" s="82">
        <v>9</v>
      </c>
      <c r="AJ51" s="83" t="s">
        <v>238</v>
      </c>
      <c r="AK51" s="84">
        <v>9</v>
      </c>
      <c r="AL51" s="85" t="s">
        <v>238</v>
      </c>
      <c r="AM51" s="80">
        <v>9</v>
      </c>
      <c r="AN51" s="83" t="s">
        <v>238</v>
      </c>
      <c r="AO51" s="78">
        <v>0</v>
      </c>
      <c r="AP51" s="79" t="s">
        <v>34</v>
      </c>
      <c r="AQ51" s="78">
        <v>0</v>
      </c>
      <c r="AR51" s="79" t="s">
        <v>34</v>
      </c>
      <c r="AS51" s="80">
        <v>9</v>
      </c>
      <c r="AT51" s="81" t="s">
        <v>238</v>
      </c>
      <c r="AU51" s="82">
        <v>9</v>
      </c>
      <c r="AV51" s="83" t="s">
        <v>238</v>
      </c>
      <c r="AW51" s="78">
        <v>0</v>
      </c>
      <c r="AX51" s="79" t="s">
        <v>34</v>
      </c>
      <c r="AY51" s="86">
        <v>9</v>
      </c>
      <c r="AZ51" s="85" t="s">
        <v>238</v>
      </c>
      <c r="BA51" s="86">
        <v>9</v>
      </c>
      <c r="BB51" s="83" t="s">
        <v>238</v>
      </c>
      <c r="BC51" s="78">
        <v>0</v>
      </c>
      <c r="BD51" s="79" t="s">
        <v>34</v>
      </c>
      <c r="BE51" s="78">
        <v>0</v>
      </c>
      <c r="BF51" s="79" t="s">
        <v>34</v>
      </c>
      <c r="BG51" s="240">
        <v>0</v>
      </c>
      <c r="BH51" s="215" t="s">
        <v>34</v>
      </c>
      <c r="BI51" s="82">
        <v>9</v>
      </c>
      <c r="BJ51" s="83" t="s">
        <v>238</v>
      </c>
      <c r="BK51" s="82">
        <v>9</v>
      </c>
      <c r="BL51" s="83" t="s">
        <v>238</v>
      </c>
      <c r="BM51" s="145">
        <v>9</v>
      </c>
      <c r="BN51" s="133" t="s">
        <v>238</v>
      </c>
      <c r="BO51" s="86">
        <v>0</v>
      </c>
      <c r="BP51" s="83" t="s">
        <v>250</v>
      </c>
      <c r="BQ51" s="70">
        <f t="shared" si="31"/>
        <v>19</v>
      </c>
      <c r="BR51" s="71">
        <f t="shared" ca="1" si="41"/>
        <v>171</v>
      </c>
      <c r="BS51" s="71">
        <f t="shared" si="32"/>
        <v>10</v>
      </c>
      <c r="BT51" s="71">
        <f t="shared" si="33"/>
        <v>0</v>
      </c>
      <c r="BU51" s="71">
        <f t="shared" si="34"/>
        <v>0</v>
      </c>
      <c r="BV51" s="71">
        <f t="shared" si="35"/>
        <v>0</v>
      </c>
      <c r="BW51" s="71">
        <f t="shared" si="36"/>
        <v>0</v>
      </c>
      <c r="BX51" s="71">
        <f t="shared" si="37"/>
        <v>1</v>
      </c>
      <c r="BY51" s="71">
        <f t="shared" si="38"/>
        <v>0</v>
      </c>
      <c r="BZ51" s="71">
        <f t="shared" si="39"/>
        <v>0</v>
      </c>
      <c r="CA51" s="72">
        <f t="shared" si="40"/>
        <v>29</v>
      </c>
    </row>
    <row r="52" spans="1:79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78">
        <v>0</v>
      </c>
      <c r="N52" s="79" t="s">
        <v>34</v>
      </c>
      <c r="O52" s="78">
        <v>0</v>
      </c>
      <c r="P52" s="79" t="s">
        <v>34</v>
      </c>
      <c r="Q52" s="82">
        <v>9</v>
      </c>
      <c r="R52" s="83" t="s">
        <v>238</v>
      </c>
      <c r="S52" s="82">
        <v>9</v>
      </c>
      <c r="T52" s="83" t="s">
        <v>238</v>
      </c>
      <c r="U52" s="82">
        <v>9</v>
      </c>
      <c r="V52" s="83" t="s">
        <v>238</v>
      </c>
      <c r="W52" s="82">
        <v>9</v>
      </c>
      <c r="X52" s="83" t="s">
        <v>238</v>
      </c>
      <c r="Y52" s="84">
        <v>9</v>
      </c>
      <c r="Z52" s="85" t="s">
        <v>238</v>
      </c>
      <c r="AA52" s="78">
        <v>0</v>
      </c>
      <c r="AB52" s="79" t="s">
        <v>34</v>
      </c>
      <c r="AC52" s="78">
        <v>0</v>
      </c>
      <c r="AD52" s="79" t="s">
        <v>34</v>
      </c>
      <c r="AE52" s="82">
        <v>0</v>
      </c>
      <c r="AF52" s="85" t="s">
        <v>251</v>
      </c>
      <c r="AG52" s="82">
        <v>9</v>
      </c>
      <c r="AH52" s="83" t="s">
        <v>238</v>
      </c>
      <c r="AI52" s="82">
        <v>9</v>
      </c>
      <c r="AJ52" s="83" t="s">
        <v>238</v>
      </c>
      <c r="AK52" s="84">
        <v>9</v>
      </c>
      <c r="AL52" s="85" t="s">
        <v>238</v>
      </c>
      <c r="AM52" s="80">
        <v>9</v>
      </c>
      <c r="AN52" s="83" t="s">
        <v>238</v>
      </c>
      <c r="AO52" s="78">
        <v>0</v>
      </c>
      <c r="AP52" s="79" t="s">
        <v>34</v>
      </c>
      <c r="AQ52" s="78">
        <v>0</v>
      </c>
      <c r="AR52" s="79" t="s">
        <v>34</v>
      </c>
      <c r="AS52" s="80">
        <v>9</v>
      </c>
      <c r="AT52" s="81" t="s">
        <v>238</v>
      </c>
      <c r="AU52" s="82">
        <v>9</v>
      </c>
      <c r="AV52" s="83" t="s">
        <v>238</v>
      </c>
      <c r="AW52" s="78">
        <v>0</v>
      </c>
      <c r="AX52" s="79" t="s">
        <v>34</v>
      </c>
      <c r="AY52" s="86">
        <v>9</v>
      </c>
      <c r="AZ52" s="85" t="s">
        <v>238</v>
      </c>
      <c r="BA52" s="86">
        <v>9</v>
      </c>
      <c r="BB52" s="83" t="s">
        <v>238</v>
      </c>
      <c r="BC52" s="78">
        <v>0</v>
      </c>
      <c r="BD52" s="79" t="s">
        <v>34</v>
      </c>
      <c r="BE52" s="78">
        <v>0</v>
      </c>
      <c r="BF52" s="79" t="s">
        <v>34</v>
      </c>
      <c r="BG52" s="240">
        <v>0</v>
      </c>
      <c r="BH52" s="215" t="s">
        <v>34</v>
      </c>
      <c r="BI52" s="82">
        <v>9</v>
      </c>
      <c r="BJ52" s="83" t="s">
        <v>238</v>
      </c>
      <c r="BK52" s="82">
        <v>9</v>
      </c>
      <c r="BL52" s="83" t="s">
        <v>238</v>
      </c>
      <c r="BM52" s="145">
        <v>9</v>
      </c>
      <c r="BN52" s="133" t="s">
        <v>238</v>
      </c>
      <c r="BO52" s="86">
        <v>9</v>
      </c>
      <c r="BP52" s="83" t="s">
        <v>238</v>
      </c>
      <c r="BQ52" s="70">
        <f t="shared" si="31"/>
        <v>19</v>
      </c>
      <c r="BR52" s="71">
        <f t="shared" ca="1" si="41"/>
        <v>171</v>
      </c>
      <c r="BS52" s="71">
        <f t="shared" si="32"/>
        <v>11</v>
      </c>
      <c r="BT52" s="71">
        <f t="shared" si="33"/>
        <v>0</v>
      </c>
      <c r="BU52" s="71">
        <f t="shared" si="34"/>
        <v>0</v>
      </c>
      <c r="BV52" s="71">
        <f t="shared" si="35"/>
        <v>0</v>
      </c>
      <c r="BW52" s="71">
        <f t="shared" si="36"/>
        <v>0</v>
      </c>
      <c r="BX52" s="71">
        <f t="shared" si="37"/>
        <v>0</v>
      </c>
      <c r="BY52" s="71">
        <f t="shared" si="38"/>
        <v>0</v>
      </c>
      <c r="BZ52" s="71">
        <f t="shared" si="39"/>
        <v>1</v>
      </c>
      <c r="CA52" s="72">
        <f t="shared" si="40"/>
        <v>29</v>
      </c>
    </row>
    <row r="53" spans="1:79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78">
        <v>0</v>
      </c>
      <c r="N53" s="79" t="s">
        <v>34</v>
      </c>
      <c r="O53" s="78">
        <v>0</v>
      </c>
      <c r="P53" s="79" t="s">
        <v>34</v>
      </c>
      <c r="Q53" s="82">
        <v>9</v>
      </c>
      <c r="R53" s="83" t="s">
        <v>238</v>
      </c>
      <c r="S53" s="82">
        <v>9</v>
      </c>
      <c r="T53" s="83" t="s">
        <v>238</v>
      </c>
      <c r="U53" s="82">
        <v>9</v>
      </c>
      <c r="V53" s="83" t="s">
        <v>238</v>
      </c>
      <c r="W53" s="82">
        <v>9</v>
      </c>
      <c r="X53" s="83" t="s">
        <v>238</v>
      </c>
      <c r="Y53" s="84">
        <v>9</v>
      </c>
      <c r="Z53" s="85" t="s">
        <v>238</v>
      </c>
      <c r="AA53" s="78">
        <v>0</v>
      </c>
      <c r="AB53" s="79" t="s">
        <v>34</v>
      </c>
      <c r="AC53" s="78">
        <v>0</v>
      </c>
      <c r="AD53" s="79" t="s">
        <v>34</v>
      </c>
      <c r="AE53" s="82">
        <v>9</v>
      </c>
      <c r="AF53" s="83" t="s">
        <v>238</v>
      </c>
      <c r="AG53" s="82">
        <v>9</v>
      </c>
      <c r="AH53" s="83" t="s">
        <v>238</v>
      </c>
      <c r="AI53" s="82">
        <v>9</v>
      </c>
      <c r="AJ53" s="83" t="s">
        <v>238</v>
      </c>
      <c r="AK53" s="84">
        <v>9</v>
      </c>
      <c r="AL53" s="85" t="s">
        <v>238</v>
      </c>
      <c r="AM53" s="80">
        <v>9</v>
      </c>
      <c r="AN53" s="83" t="s">
        <v>238</v>
      </c>
      <c r="AO53" s="78">
        <v>0</v>
      </c>
      <c r="AP53" s="79" t="s">
        <v>34</v>
      </c>
      <c r="AQ53" s="78">
        <v>0</v>
      </c>
      <c r="AR53" s="79" t="s">
        <v>34</v>
      </c>
      <c r="AS53" s="80">
        <v>0</v>
      </c>
      <c r="AT53" s="85" t="s">
        <v>251</v>
      </c>
      <c r="AU53" s="82">
        <v>9</v>
      </c>
      <c r="AV53" s="83" t="s">
        <v>238</v>
      </c>
      <c r="AW53" s="78">
        <v>0</v>
      </c>
      <c r="AX53" s="79" t="s">
        <v>34</v>
      </c>
      <c r="AY53" s="86">
        <v>9</v>
      </c>
      <c r="AZ53" s="85" t="s">
        <v>238</v>
      </c>
      <c r="BA53" s="86">
        <v>9</v>
      </c>
      <c r="BB53" s="83" t="s">
        <v>238</v>
      </c>
      <c r="BC53" s="78">
        <v>0</v>
      </c>
      <c r="BD53" s="79" t="s">
        <v>34</v>
      </c>
      <c r="BE53" s="78">
        <v>0</v>
      </c>
      <c r="BF53" s="79" t="s">
        <v>34</v>
      </c>
      <c r="BG53" s="240">
        <v>0</v>
      </c>
      <c r="BH53" s="215" t="s">
        <v>34</v>
      </c>
      <c r="BI53" s="82">
        <v>9</v>
      </c>
      <c r="BJ53" s="83" t="s">
        <v>238</v>
      </c>
      <c r="BK53" s="82">
        <v>9</v>
      </c>
      <c r="BL53" s="83" t="s">
        <v>238</v>
      </c>
      <c r="BM53" s="145">
        <v>9</v>
      </c>
      <c r="BN53" s="133" t="s">
        <v>238</v>
      </c>
      <c r="BO53" s="86">
        <v>9</v>
      </c>
      <c r="BP53" s="83" t="s">
        <v>238</v>
      </c>
      <c r="BQ53" s="70">
        <f t="shared" si="31"/>
        <v>19</v>
      </c>
      <c r="BR53" s="71">
        <f t="shared" ca="1" si="41"/>
        <v>171</v>
      </c>
      <c r="BS53" s="71">
        <f t="shared" si="32"/>
        <v>11</v>
      </c>
      <c r="BT53" s="71">
        <f t="shared" si="33"/>
        <v>0</v>
      </c>
      <c r="BU53" s="71">
        <f t="shared" si="34"/>
        <v>0</v>
      </c>
      <c r="BV53" s="71">
        <f t="shared" si="35"/>
        <v>0</v>
      </c>
      <c r="BW53" s="71">
        <f t="shared" si="36"/>
        <v>0</v>
      </c>
      <c r="BX53" s="71">
        <f t="shared" si="37"/>
        <v>0</v>
      </c>
      <c r="BY53" s="71">
        <f t="shared" si="38"/>
        <v>0</v>
      </c>
      <c r="BZ53" s="71">
        <f t="shared" si="39"/>
        <v>1</v>
      </c>
      <c r="CA53" s="72">
        <f t="shared" si="40"/>
        <v>29</v>
      </c>
    </row>
    <row r="54" spans="1:79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78">
        <v>0</v>
      </c>
      <c r="N54" s="79" t="s">
        <v>34</v>
      </c>
      <c r="O54" s="78">
        <v>0</v>
      </c>
      <c r="P54" s="79" t="s">
        <v>34</v>
      </c>
      <c r="Q54" s="82">
        <v>9</v>
      </c>
      <c r="R54" s="83" t="s">
        <v>238</v>
      </c>
      <c r="S54" s="82">
        <v>9</v>
      </c>
      <c r="T54" s="83" t="s">
        <v>238</v>
      </c>
      <c r="U54" s="82">
        <v>9</v>
      </c>
      <c r="V54" s="83" t="s">
        <v>238</v>
      </c>
      <c r="W54" s="82">
        <v>9</v>
      </c>
      <c r="X54" s="83" t="s">
        <v>238</v>
      </c>
      <c r="Y54" s="84">
        <v>9</v>
      </c>
      <c r="Z54" s="85" t="s">
        <v>238</v>
      </c>
      <c r="AA54" s="78">
        <v>0</v>
      </c>
      <c r="AB54" s="79" t="s">
        <v>34</v>
      </c>
      <c r="AC54" s="78">
        <v>0</v>
      </c>
      <c r="AD54" s="79" t="s">
        <v>34</v>
      </c>
      <c r="AE54" s="82">
        <v>9</v>
      </c>
      <c r="AF54" s="83" t="s">
        <v>238</v>
      </c>
      <c r="AG54" s="82">
        <v>9</v>
      </c>
      <c r="AH54" s="83" t="s">
        <v>238</v>
      </c>
      <c r="AI54" s="82">
        <v>9</v>
      </c>
      <c r="AJ54" s="83" t="s">
        <v>238</v>
      </c>
      <c r="AK54" s="84">
        <v>9</v>
      </c>
      <c r="AL54" s="85" t="s">
        <v>238</v>
      </c>
      <c r="AM54" s="80">
        <v>9</v>
      </c>
      <c r="AN54" s="83" t="s">
        <v>238</v>
      </c>
      <c r="AO54" s="78">
        <v>0</v>
      </c>
      <c r="AP54" s="79" t="s">
        <v>34</v>
      </c>
      <c r="AQ54" s="78">
        <v>0</v>
      </c>
      <c r="AR54" s="79" t="s">
        <v>34</v>
      </c>
      <c r="AS54" s="80">
        <v>9</v>
      </c>
      <c r="AT54" s="81" t="s">
        <v>238</v>
      </c>
      <c r="AU54" s="82">
        <v>9</v>
      </c>
      <c r="AV54" s="83" t="s">
        <v>238</v>
      </c>
      <c r="AW54" s="78">
        <v>0</v>
      </c>
      <c r="AX54" s="79" t="s">
        <v>34</v>
      </c>
      <c r="AY54" s="86">
        <v>9</v>
      </c>
      <c r="AZ54" s="85" t="s">
        <v>238</v>
      </c>
      <c r="BA54" s="86">
        <v>9</v>
      </c>
      <c r="BB54" s="83" t="s">
        <v>238</v>
      </c>
      <c r="BC54" s="78">
        <v>0</v>
      </c>
      <c r="BD54" s="79" t="s">
        <v>34</v>
      </c>
      <c r="BE54" s="78">
        <v>0</v>
      </c>
      <c r="BF54" s="79" t="s">
        <v>34</v>
      </c>
      <c r="BG54" s="240">
        <v>0</v>
      </c>
      <c r="BH54" s="215" t="s">
        <v>34</v>
      </c>
      <c r="BI54" s="82">
        <v>9</v>
      </c>
      <c r="BJ54" s="83" t="s">
        <v>238</v>
      </c>
      <c r="BK54" s="82">
        <v>9</v>
      </c>
      <c r="BL54" s="83" t="s">
        <v>238</v>
      </c>
      <c r="BM54" s="145">
        <v>9</v>
      </c>
      <c r="BN54" s="133" t="s">
        <v>238</v>
      </c>
      <c r="BO54" s="86">
        <v>9</v>
      </c>
      <c r="BP54" s="83" t="s">
        <v>238</v>
      </c>
      <c r="BQ54" s="70">
        <f t="shared" si="31"/>
        <v>20</v>
      </c>
      <c r="BR54" s="71">
        <f t="shared" ca="1" si="41"/>
        <v>180</v>
      </c>
      <c r="BS54" s="71">
        <f t="shared" si="32"/>
        <v>10</v>
      </c>
      <c r="BT54" s="71">
        <f t="shared" si="33"/>
        <v>0</v>
      </c>
      <c r="BU54" s="71">
        <f t="shared" si="34"/>
        <v>0</v>
      </c>
      <c r="BV54" s="71">
        <f t="shared" si="35"/>
        <v>0</v>
      </c>
      <c r="BW54" s="71">
        <f t="shared" si="36"/>
        <v>0</v>
      </c>
      <c r="BX54" s="71">
        <f t="shared" si="37"/>
        <v>0</v>
      </c>
      <c r="BY54" s="71">
        <f t="shared" si="38"/>
        <v>0</v>
      </c>
      <c r="BZ54" s="71">
        <f t="shared" si="39"/>
        <v>0</v>
      </c>
      <c r="CA54" s="72">
        <f t="shared" si="40"/>
        <v>30</v>
      </c>
    </row>
    <row r="55" spans="1:79" s="96" customFormat="1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78">
        <v>0</v>
      </c>
      <c r="N55" s="79" t="s">
        <v>34</v>
      </c>
      <c r="O55" s="78">
        <v>0</v>
      </c>
      <c r="P55" s="79" t="s">
        <v>34</v>
      </c>
      <c r="Q55" s="82">
        <v>9</v>
      </c>
      <c r="R55" s="83" t="s">
        <v>238</v>
      </c>
      <c r="S55" s="82">
        <v>9</v>
      </c>
      <c r="T55" s="83" t="s">
        <v>238</v>
      </c>
      <c r="U55" s="82">
        <v>9</v>
      </c>
      <c r="V55" s="83" t="s">
        <v>238</v>
      </c>
      <c r="W55" s="82">
        <v>9</v>
      </c>
      <c r="X55" s="83" t="s">
        <v>238</v>
      </c>
      <c r="Y55" s="84">
        <v>9</v>
      </c>
      <c r="Z55" s="85" t="s">
        <v>238</v>
      </c>
      <c r="AA55" s="78">
        <v>0</v>
      </c>
      <c r="AB55" s="79" t="s">
        <v>34</v>
      </c>
      <c r="AC55" s="78">
        <v>0</v>
      </c>
      <c r="AD55" s="79" t="s">
        <v>34</v>
      </c>
      <c r="AE55" s="82">
        <v>9</v>
      </c>
      <c r="AF55" s="83" t="s">
        <v>238</v>
      </c>
      <c r="AG55" s="82">
        <v>9</v>
      </c>
      <c r="AH55" s="83" t="s">
        <v>238</v>
      </c>
      <c r="AI55" s="82">
        <v>9</v>
      </c>
      <c r="AJ55" s="83" t="s">
        <v>238</v>
      </c>
      <c r="AK55" s="84">
        <v>9</v>
      </c>
      <c r="AL55" s="85" t="s">
        <v>238</v>
      </c>
      <c r="AM55" s="80">
        <v>9</v>
      </c>
      <c r="AN55" s="83" t="s">
        <v>238</v>
      </c>
      <c r="AO55" s="78">
        <v>0</v>
      </c>
      <c r="AP55" s="79" t="s">
        <v>34</v>
      </c>
      <c r="AQ55" s="78">
        <v>0</v>
      </c>
      <c r="AR55" s="79" t="s">
        <v>34</v>
      </c>
      <c r="AS55" s="80">
        <v>9</v>
      </c>
      <c r="AT55" s="81" t="s">
        <v>238</v>
      </c>
      <c r="AU55" s="82">
        <v>9</v>
      </c>
      <c r="AV55" s="83" t="s">
        <v>238</v>
      </c>
      <c r="AW55" s="78">
        <v>0</v>
      </c>
      <c r="AX55" s="79" t="s">
        <v>34</v>
      </c>
      <c r="AY55" s="86">
        <v>9</v>
      </c>
      <c r="AZ55" s="85" t="s">
        <v>238</v>
      </c>
      <c r="BA55" s="86">
        <v>9</v>
      </c>
      <c r="BB55" s="83" t="s">
        <v>238</v>
      </c>
      <c r="BC55" s="78">
        <v>0</v>
      </c>
      <c r="BD55" s="79" t="s">
        <v>34</v>
      </c>
      <c r="BE55" s="78">
        <v>0</v>
      </c>
      <c r="BF55" s="79" t="s">
        <v>34</v>
      </c>
      <c r="BG55" s="240">
        <v>0</v>
      </c>
      <c r="BH55" s="215" t="s">
        <v>34</v>
      </c>
      <c r="BI55" s="82">
        <v>9</v>
      </c>
      <c r="BJ55" s="83" t="s">
        <v>238</v>
      </c>
      <c r="BK55" s="82">
        <v>9</v>
      </c>
      <c r="BL55" s="83" t="s">
        <v>238</v>
      </c>
      <c r="BM55" s="145">
        <v>9</v>
      </c>
      <c r="BN55" s="133" t="s">
        <v>238</v>
      </c>
      <c r="BO55" s="86">
        <v>9</v>
      </c>
      <c r="BP55" s="83" t="s">
        <v>238</v>
      </c>
      <c r="BQ55" s="70">
        <f t="shared" si="31"/>
        <v>20</v>
      </c>
      <c r="BR55" s="71">
        <f t="shared" ca="1" si="41"/>
        <v>180</v>
      </c>
      <c r="BS55" s="71">
        <f t="shared" si="32"/>
        <v>10</v>
      </c>
      <c r="BT55" s="71">
        <f t="shared" si="33"/>
        <v>0</v>
      </c>
      <c r="BU55" s="71">
        <f t="shared" si="34"/>
        <v>0</v>
      </c>
      <c r="BV55" s="71">
        <f t="shared" si="35"/>
        <v>0</v>
      </c>
      <c r="BW55" s="71">
        <f t="shared" si="36"/>
        <v>0</v>
      </c>
      <c r="BX55" s="71">
        <f t="shared" si="37"/>
        <v>0</v>
      </c>
      <c r="BY55" s="71">
        <f t="shared" si="38"/>
        <v>0</v>
      </c>
      <c r="BZ55" s="71">
        <f t="shared" si="39"/>
        <v>0</v>
      </c>
      <c r="CA55" s="72">
        <f t="shared" si="40"/>
        <v>30</v>
      </c>
    </row>
    <row r="56" spans="1:79" s="96" customFormat="1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78">
        <v>0</v>
      </c>
      <c r="N56" s="79" t="s">
        <v>34</v>
      </c>
      <c r="O56" s="78">
        <v>0</v>
      </c>
      <c r="P56" s="79" t="s">
        <v>34</v>
      </c>
      <c r="Q56" s="82">
        <v>9</v>
      </c>
      <c r="R56" s="83" t="s">
        <v>238</v>
      </c>
      <c r="S56" s="82">
        <v>9</v>
      </c>
      <c r="T56" s="83" t="s">
        <v>238</v>
      </c>
      <c r="U56" s="82">
        <v>9</v>
      </c>
      <c r="V56" s="83" t="s">
        <v>238</v>
      </c>
      <c r="W56" s="82">
        <v>9</v>
      </c>
      <c r="X56" s="83" t="s">
        <v>238</v>
      </c>
      <c r="Y56" s="84">
        <v>9</v>
      </c>
      <c r="Z56" s="85" t="s">
        <v>238</v>
      </c>
      <c r="AA56" s="78">
        <v>0</v>
      </c>
      <c r="AB56" s="79" t="s">
        <v>34</v>
      </c>
      <c r="AC56" s="78">
        <v>0</v>
      </c>
      <c r="AD56" s="79" t="s">
        <v>34</v>
      </c>
      <c r="AE56" s="82">
        <v>9</v>
      </c>
      <c r="AF56" s="83" t="s">
        <v>238</v>
      </c>
      <c r="AG56" s="82">
        <v>9</v>
      </c>
      <c r="AH56" s="83" t="s">
        <v>238</v>
      </c>
      <c r="AI56" s="82">
        <v>9</v>
      </c>
      <c r="AJ56" s="83" t="s">
        <v>238</v>
      </c>
      <c r="AK56" s="84">
        <v>9</v>
      </c>
      <c r="AL56" s="85" t="s">
        <v>238</v>
      </c>
      <c r="AM56" s="80">
        <v>9</v>
      </c>
      <c r="AN56" s="83" t="s">
        <v>238</v>
      </c>
      <c r="AO56" s="78">
        <v>0</v>
      </c>
      <c r="AP56" s="79" t="s">
        <v>34</v>
      </c>
      <c r="AQ56" s="78">
        <v>0</v>
      </c>
      <c r="AR56" s="79" t="s">
        <v>34</v>
      </c>
      <c r="AS56" s="80">
        <v>9</v>
      </c>
      <c r="AT56" s="81" t="s">
        <v>238</v>
      </c>
      <c r="AU56" s="82">
        <v>9</v>
      </c>
      <c r="AV56" s="83" t="s">
        <v>238</v>
      </c>
      <c r="AW56" s="78">
        <v>0</v>
      </c>
      <c r="AX56" s="79" t="s">
        <v>34</v>
      </c>
      <c r="AY56" s="86">
        <v>9</v>
      </c>
      <c r="AZ56" s="85" t="s">
        <v>238</v>
      </c>
      <c r="BA56" s="86">
        <v>9</v>
      </c>
      <c r="BB56" s="83" t="s">
        <v>238</v>
      </c>
      <c r="BC56" s="78">
        <v>0</v>
      </c>
      <c r="BD56" s="79" t="s">
        <v>34</v>
      </c>
      <c r="BE56" s="78">
        <v>0</v>
      </c>
      <c r="BF56" s="79" t="s">
        <v>34</v>
      </c>
      <c r="BG56" s="240">
        <v>0</v>
      </c>
      <c r="BH56" s="215" t="s">
        <v>34</v>
      </c>
      <c r="BI56" s="84">
        <v>0</v>
      </c>
      <c r="BJ56" s="85" t="s">
        <v>251</v>
      </c>
      <c r="BK56" s="82">
        <v>9</v>
      </c>
      <c r="BL56" s="83" t="s">
        <v>238</v>
      </c>
      <c r="BM56" s="145">
        <v>9</v>
      </c>
      <c r="BN56" s="133" t="s">
        <v>238</v>
      </c>
      <c r="BO56" s="86">
        <v>9</v>
      </c>
      <c r="BP56" s="83" t="s">
        <v>238</v>
      </c>
      <c r="BQ56" s="70">
        <f t="shared" si="31"/>
        <v>19</v>
      </c>
      <c r="BR56" s="71">
        <f t="shared" ca="1" si="41"/>
        <v>171</v>
      </c>
      <c r="BS56" s="71">
        <f t="shared" si="32"/>
        <v>11</v>
      </c>
      <c r="BT56" s="71">
        <f t="shared" si="33"/>
        <v>0</v>
      </c>
      <c r="BU56" s="71">
        <f t="shared" si="34"/>
        <v>0</v>
      </c>
      <c r="BV56" s="71">
        <f t="shared" si="35"/>
        <v>0</v>
      </c>
      <c r="BW56" s="71">
        <f t="shared" si="36"/>
        <v>0</v>
      </c>
      <c r="BX56" s="71">
        <f t="shared" si="37"/>
        <v>0</v>
      </c>
      <c r="BY56" s="71">
        <f t="shared" si="38"/>
        <v>0</v>
      </c>
      <c r="BZ56" s="71">
        <f t="shared" si="39"/>
        <v>1</v>
      </c>
      <c r="CA56" s="72">
        <f t="shared" si="40"/>
        <v>29</v>
      </c>
    </row>
    <row r="57" spans="1:79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>
        <v>9</v>
      </c>
      <c r="J57" s="85" t="s">
        <v>238</v>
      </c>
      <c r="K57" s="84">
        <v>9</v>
      </c>
      <c r="L57" s="85" t="s">
        <v>238</v>
      </c>
      <c r="M57" s="78">
        <v>0</v>
      </c>
      <c r="N57" s="79" t="s">
        <v>34</v>
      </c>
      <c r="O57" s="78">
        <v>0</v>
      </c>
      <c r="P57" s="79" t="s">
        <v>34</v>
      </c>
      <c r="Q57" s="82">
        <v>9</v>
      </c>
      <c r="R57" s="83" t="s">
        <v>238</v>
      </c>
      <c r="S57" s="82">
        <v>9</v>
      </c>
      <c r="T57" s="83" t="s">
        <v>238</v>
      </c>
      <c r="U57" s="82">
        <v>9</v>
      </c>
      <c r="V57" s="83" t="s">
        <v>238</v>
      </c>
      <c r="W57" s="82">
        <v>9</v>
      </c>
      <c r="X57" s="83" t="s">
        <v>238</v>
      </c>
      <c r="Y57" s="84">
        <v>9</v>
      </c>
      <c r="Z57" s="85" t="s">
        <v>238</v>
      </c>
      <c r="AA57" s="78">
        <v>0</v>
      </c>
      <c r="AB57" s="79" t="s">
        <v>34</v>
      </c>
      <c r="AC57" s="78">
        <v>0</v>
      </c>
      <c r="AD57" s="79" t="s">
        <v>34</v>
      </c>
      <c r="AE57" s="82">
        <v>9</v>
      </c>
      <c r="AF57" s="83" t="s">
        <v>238</v>
      </c>
      <c r="AG57" s="82">
        <v>9</v>
      </c>
      <c r="AH57" s="83" t="s">
        <v>238</v>
      </c>
      <c r="AI57" s="82">
        <v>9</v>
      </c>
      <c r="AJ57" s="83" t="s">
        <v>238</v>
      </c>
      <c r="AK57" s="84">
        <v>9</v>
      </c>
      <c r="AL57" s="85" t="s">
        <v>238</v>
      </c>
      <c r="AM57" s="80">
        <v>9</v>
      </c>
      <c r="AN57" s="83" t="s">
        <v>238</v>
      </c>
      <c r="AO57" s="78">
        <v>0</v>
      </c>
      <c r="AP57" s="79" t="s">
        <v>34</v>
      </c>
      <c r="AQ57" s="78">
        <v>0</v>
      </c>
      <c r="AR57" s="79" t="s">
        <v>34</v>
      </c>
      <c r="AS57" s="80">
        <v>0</v>
      </c>
      <c r="AT57" s="85" t="s">
        <v>251</v>
      </c>
      <c r="AU57" s="82">
        <v>9</v>
      </c>
      <c r="AV57" s="83" t="s">
        <v>238</v>
      </c>
      <c r="AW57" s="78">
        <v>0</v>
      </c>
      <c r="AX57" s="79" t="s">
        <v>34</v>
      </c>
      <c r="AY57" s="86">
        <v>9</v>
      </c>
      <c r="AZ57" s="85" t="s">
        <v>238</v>
      </c>
      <c r="BA57" s="86">
        <v>9</v>
      </c>
      <c r="BB57" s="83" t="s">
        <v>238</v>
      </c>
      <c r="BC57" s="78">
        <v>0</v>
      </c>
      <c r="BD57" s="79" t="s">
        <v>34</v>
      </c>
      <c r="BE57" s="78">
        <v>0</v>
      </c>
      <c r="BF57" s="79" t="s">
        <v>34</v>
      </c>
      <c r="BG57" s="240">
        <v>0</v>
      </c>
      <c r="BH57" s="215" t="s">
        <v>34</v>
      </c>
      <c r="BI57" s="82">
        <v>0</v>
      </c>
      <c r="BJ57" s="83" t="s">
        <v>253</v>
      </c>
      <c r="BK57" s="82">
        <v>0</v>
      </c>
      <c r="BL57" s="83" t="s">
        <v>253</v>
      </c>
      <c r="BM57" s="145">
        <v>0</v>
      </c>
      <c r="BN57" s="133" t="s">
        <v>253</v>
      </c>
      <c r="BO57" s="86">
        <v>0</v>
      </c>
      <c r="BP57" s="83" t="s">
        <v>253</v>
      </c>
      <c r="BQ57" s="70">
        <f t="shared" si="31"/>
        <v>15</v>
      </c>
      <c r="BR57" s="71">
        <f t="shared" ca="1" si="41"/>
        <v>135</v>
      </c>
      <c r="BS57" s="71">
        <f t="shared" si="32"/>
        <v>13</v>
      </c>
      <c r="BT57" s="71">
        <f t="shared" si="33"/>
        <v>0</v>
      </c>
      <c r="BU57" s="71">
        <f t="shared" si="34"/>
        <v>4</v>
      </c>
      <c r="BV57" s="71">
        <f t="shared" si="35"/>
        <v>0</v>
      </c>
      <c r="BW57" s="71">
        <f t="shared" si="36"/>
        <v>0</v>
      </c>
      <c r="BX57" s="71">
        <f t="shared" si="37"/>
        <v>0</v>
      </c>
      <c r="BY57" s="71">
        <f t="shared" si="38"/>
        <v>0</v>
      </c>
      <c r="BZ57" s="71">
        <f t="shared" si="39"/>
        <v>1</v>
      </c>
      <c r="CA57" s="72">
        <f t="shared" si="40"/>
        <v>29</v>
      </c>
    </row>
    <row r="58" spans="1:79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>
        <v>9</v>
      </c>
      <c r="J58" s="85" t="s">
        <v>238</v>
      </c>
      <c r="K58" s="84">
        <v>9</v>
      </c>
      <c r="L58" s="85" t="s">
        <v>238</v>
      </c>
      <c r="M58" s="78">
        <v>0</v>
      </c>
      <c r="N58" s="79" t="s">
        <v>34</v>
      </c>
      <c r="O58" s="78">
        <v>0</v>
      </c>
      <c r="P58" s="79" t="s">
        <v>34</v>
      </c>
      <c r="Q58" s="82">
        <v>9</v>
      </c>
      <c r="R58" s="83" t="s">
        <v>238</v>
      </c>
      <c r="S58" s="82">
        <v>9</v>
      </c>
      <c r="T58" s="83" t="s">
        <v>238</v>
      </c>
      <c r="U58" s="82">
        <v>9</v>
      </c>
      <c r="V58" s="83" t="s">
        <v>238</v>
      </c>
      <c r="W58" s="82">
        <v>9</v>
      </c>
      <c r="X58" s="83" t="s">
        <v>238</v>
      </c>
      <c r="Y58" s="84">
        <v>9</v>
      </c>
      <c r="Z58" s="85" t="s">
        <v>238</v>
      </c>
      <c r="AA58" s="78">
        <v>0</v>
      </c>
      <c r="AB58" s="79" t="s">
        <v>34</v>
      </c>
      <c r="AC58" s="78">
        <v>0</v>
      </c>
      <c r="AD58" s="79" t="s">
        <v>34</v>
      </c>
      <c r="AE58" s="82">
        <v>9</v>
      </c>
      <c r="AF58" s="83" t="s">
        <v>238</v>
      </c>
      <c r="AG58" s="82">
        <v>9</v>
      </c>
      <c r="AH58" s="83" t="s">
        <v>238</v>
      </c>
      <c r="AI58" s="82">
        <v>9</v>
      </c>
      <c r="AJ58" s="83" t="s">
        <v>238</v>
      </c>
      <c r="AK58" s="84">
        <v>9</v>
      </c>
      <c r="AL58" s="85" t="s">
        <v>238</v>
      </c>
      <c r="AM58" s="80">
        <v>0</v>
      </c>
      <c r="AN58" s="83" t="s">
        <v>251</v>
      </c>
      <c r="AO58" s="78">
        <v>0</v>
      </c>
      <c r="AP58" s="79" t="s">
        <v>34</v>
      </c>
      <c r="AQ58" s="78">
        <v>0</v>
      </c>
      <c r="AR58" s="79" t="s">
        <v>34</v>
      </c>
      <c r="AS58" s="80">
        <v>0</v>
      </c>
      <c r="AT58" s="81" t="s">
        <v>237</v>
      </c>
      <c r="AU58" s="82">
        <v>0</v>
      </c>
      <c r="AV58" s="83" t="s">
        <v>237</v>
      </c>
      <c r="AW58" s="214">
        <v>0</v>
      </c>
      <c r="AX58" s="243" t="s">
        <v>237</v>
      </c>
      <c r="AY58" s="84">
        <v>0</v>
      </c>
      <c r="AZ58" s="85" t="s">
        <v>237</v>
      </c>
      <c r="BA58" s="84">
        <v>0</v>
      </c>
      <c r="BB58" s="85" t="s">
        <v>237</v>
      </c>
      <c r="BC58" s="78">
        <v>0</v>
      </c>
      <c r="BD58" s="79" t="s">
        <v>34</v>
      </c>
      <c r="BE58" s="78">
        <v>0</v>
      </c>
      <c r="BF58" s="79" t="s">
        <v>34</v>
      </c>
      <c r="BG58" s="240">
        <v>0</v>
      </c>
      <c r="BH58" s="215" t="s">
        <v>34</v>
      </c>
      <c r="BI58" s="82">
        <v>9</v>
      </c>
      <c r="BJ58" s="83" t="s">
        <v>238</v>
      </c>
      <c r="BK58" s="82">
        <v>9</v>
      </c>
      <c r="BL58" s="83" t="s">
        <v>238</v>
      </c>
      <c r="BM58" s="145">
        <v>9</v>
      </c>
      <c r="BN58" s="133" t="s">
        <v>238</v>
      </c>
      <c r="BO58" s="86">
        <v>9</v>
      </c>
      <c r="BP58" s="83" t="s">
        <v>238</v>
      </c>
      <c r="BQ58" s="70">
        <f t="shared" si="31"/>
        <v>15</v>
      </c>
      <c r="BR58" s="71">
        <f t="shared" ca="1" si="41"/>
        <v>135</v>
      </c>
      <c r="BS58" s="71">
        <f t="shared" si="32"/>
        <v>10</v>
      </c>
      <c r="BT58" s="71">
        <f t="shared" si="33"/>
        <v>0</v>
      </c>
      <c r="BU58" s="71">
        <f t="shared" si="34"/>
        <v>0</v>
      </c>
      <c r="BV58" s="71">
        <f t="shared" si="35"/>
        <v>0</v>
      </c>
      <c r="BW58" s="71">
        <f t="shared" si="36"/>
        <v>5</v>
      </c>
      <c r="BX58" s="71">
        <f t="shared" si="37"/>
        <v>0</v>
      </c>
      <c r="BY58" s="71">
        <f t="shared" si="38"/>
        <v>0</v>
      </c>
      <c r="BZ58" s="71">
        <f t="shared" si="39"/>
        <v>1</v>
      </c>
      <c r="CA58" s="72">
        <f t="shared" si="40"/>
        <v>24</v>
      </c>
    </row>
    <row r="59" spans="1:79" ht="15.75" thickBot="1" x14ac:dyDescent="0.3">
      <c r="A59" s="276"/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>
        <v>9</v>
      </c>
      <c r="J59" s="118" t="s">
        <v>238</v>
      </c>
      <c r="K59" s="117">
        <v>9</v>
      </c>
      <c r="L59" s="118" t="s">
        <v>238</v>
      </c>
      <c r="M59" s="111">
        <v>0</v>
      </c>
      <c r="N59" s="112" t="s">
        <v>34</v>
      </c>
      <c r="O59" s="111">
        <v>0</v>
      </c>
      <c r="P59" s="112" t="s">
        <v>34</v>
      </c>
      <c r="Q59" s="115">
        <v>9</v>
      </c>
      <c r="R59" s="116" t="s">
        <v>238</v>
      </c>
      <c r="S59" s="115">
        <v>9</v>
      </c>
      <c r="T59" s="116" t="s">
        <v>238</v>
      </c>
      <c r="U59" s="115">
        <v>9</v>
      </c>
      <c r="V59" s="116" t="s">
        <v>238</v>
      </c>
      <c r="W59" s="115">
        <v>9</v>
      </c>
      <c r="X59" s="116" t="s">
        <v>238</v>
      </c>
      <c r="Y59" s="117">
        <v>9</v>
      </c>
      <c r="Z59" s="118" t="s">
        <v>238</v>
      </c>
      <c r="AA59" s="111">
        <v>0</v>
      </c>
      <c r="AB59" s="112" t="s">
        <v>34</v>
      </c>
      <c r="AC59" s="111">
        <v>0</v>
      </c>
      <c r="AD59" s="112" t="s">
        <v>34</v>
      </c>
      <c r="AE59" s="115">
        <v>9</v>
      </c>
      <c r="AF59" s="116" t="s">
        <v>238</v>
      </c>
      <c r="AG59" s="115">
        <v>9</v>
      </c>
      <c r="AH59" s="116" t="s">
        <v>238</v>
      </c>
      <c r="AI59" s="115">
        <v>9</v>
      </c>
      <c r="AJ59" s="116" t="s">
        <v>238</v>
      </c>
      <c r="AK59" s="117">
        <v>9</v>
      </c>
      <c r="AL59" s="118" t="s">
        <v>238</v>
      </c>
      <c r="AM59" s="113">
        <v>9</v>
      </c>
      <c r="AN59" s="116" t="s">
        <v>238</v>
      </c>
      <c r="AO59" s="111">
        <v>0</v>
      </c>
      <c r="AP59" s="112" t="s">
        <v>34</v>
      </c>
      <c r="AQ59" s="111">
        <v>0</v>
      </c>
      <c r="AR59" s="112" t="s">
        <v>34</v>
      </c>
      <c r="AS59" s="113">
        <v>9</v>
      </c>
      <c r="AT59" s="114" t="s">
        <v>238</v>
      </c>
      <c r="AU59" s="115">
        <v>9</v>
      </c>
      <c r="AV59" s="116" t="s">
        <v>238</v>
      </c>
      <c r="AW59" s="111">
        <v>0</v>
      </c>
      <c r="AX59" s="112" t="s">
        <v>34</v>
      </c>
      <c r="AY59" s="119">
        <v>9</v>
      </c>
      <c r="AZ59" s="118" t="s">
        <v>238</v>
      </c>
      <c r="BA59" s="119">
        <v>9</v>
      </c>
      <c r="BB59" s="116" t="s">
        <v>238</v>
      </c>
      <c r="BC59" s="111">
        <v>0</v>
      </c>
      <c r="BD59" s="112" t="s">
        <v>34</v>
      </c>
      <c r="BE59" s="111">
        <v>0</v>
      </c>
      <c r="BF59" s="112" t="s">
        <v>34</v>
      </c>
      <c r="BG59" s="241">
        <v>0</v>
      </c>
      <c r="BH59" s="242" t="s">
        <v>34</v>
      </c>
      <c r="BI59" s="115">
        <v>9</v>
      </c>
      <c r="BJ59" s="116" t="s">
        <v>238</v>
      </c>
      <c r="BK59" s="115">
        <v>9</v>
      </c>
      <c r="BL59" s="116" t="s">
        <v>238</v>
      </c>
      <c r="BM59" s="149">
        <v>9</v>
      </c>
      <c r="BN59" s="118" t="s">
        <v>238</v>
      </c>
      <c r="BO59" s="119">
        <v>0</v>
      </c>
      <c r="BP59" s="118" t="s">
        <v>251</v>
      </c>
      <c r="BQ59" s="70">
        <f t="shared" si="31"/>
        <v>19</v>
      </c>
      <c r="BR59" s="71">
        <f t="shared" ca="1" si="41"/>
        <v>171</v>
      </c>
      <c r="BS59" s="71">
        <f t="shared" si="32"/>
        <v>10</v>
      </c>
      <c r="BT59" s="71">
        <f t="shared" si="33"/>
        <v>0</v>
      </c>
      <c r="BU59" s="71">
        <f t="shared" si="34"/>
        <v>0</v>
      </c>
      <c r="BV59" s="71">
        <f t="shared" si="35"/>
        <v>0</v>
      </c>
      <c r="BW59" s="71">
        <f t="shared" si="36"/>
        <v>0</v>
      </c>
      <c r="BX59" s="71">
        <f t="shared" si="37"/>
        <v>0</v>
      </c>
      <c r="BY59" s="71">
        <f t="shared" si="38"/>
        <v>0</v>
      </c>
      <c r="BZ59" s="71">
        <f t="shared" si="39"/>
        <v>1</v>
      </c>
      <c r="CA59" s="72">
        <f t="shared" si="40"/>
        <v>29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t="shared" ref="BR61:CA61" ca="1" si="42">SUM(BR8:BR59)</f>
        <v>8100</v>
      </c>
      <c r="BS61" s="124">
        <f t="shared" si="42"/>
        <v>533</v>
      </c>
      <c r="BT61" s="124">
        <f t="shared" si="42"/>
        <v>1</v>
      </c>
      <c r="BU61" s="124">
        <f t="shared" si="42"/>
        <v>19</v>
      </c>
      <c r="BV61" s="124">
        <f t="shared" si="42"/>
        <v>0</v>
      </c>
      <c r="BW61" s="124">
        <f t="shared" si="42"/>
        <v>109</v>
      </c>
      <c r="BX61" s="124">
        <f t="shared" si="42"/>
        <v>4</v>
      </c>
      <c r="BY61" s="124">
        <f t="shared" si="42"/>
        <v>5</v>
      </c>
      <c r="BZ61" s="124">
        <f t="shared" si="42"/>
        <v>37</v>
      </c>
      <c r="CA61" s="124">
        <f t="shared" si="42"/>
        <v>1404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9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5">
    <cfRule type="cellIs" dxfId="4299" priority="1093" stopIfTrue="1" operator="equal">
      <formula>"Da"</formula>
    </cfRule>
    <cfRule type="cellIs" dxfId="4298" priority="1094" stopIfTrue="1" operator="equal">
      <formula>"Ps"</formula>
    </cfRule>
    <cfRule type="cellIs" dxfId="4297" priority="1095" stopIfTrue="1" operator="equal">
      <formula>"Va"</formula>
    </cfRule>
    <cfRule type="cellIs" dxfId="4296" priority="1096" stopIfTrue="1" operator="equal">
      <formula>"LM"</formula>
    </cfRule>
  </conditionalFormatting>
  <conditionalFormatting sqref="AK8:AN8 I8:L8 AY8:AZ8 BM8:BP8 Y8:Z8 AM29 BM59:BO59 K10:P10 BC8:BL9 AU8:AX11 AG8:AJ9 S8:V9 AE41:AJ41 AS59:BH59 U18 M13:P24 M11:P11 K11:L24 I26:P39 I42:J43 M42:P43 BM46:BN46 AO54:AT54 AO53:AR53 S23:T24 Q26:X26 I44:P49 AA10:AD11 S10:T21 Q27:R46 S27:T44 S46:T46 Y28:Z40 AK40:AN46 U10:V17 Y24:AD24 U19:V24 W20:X24 U27:X40 AA40:AJ40 AA13:AD23 AG17 AA26:AV26 I50:AD51 Q49:AD49 AE49:AF51 I59:AN59 AI10:AJ11 AG10:AH16 AG18:AH24 AA27:AH39 I52:AF58 AO13:AR24 AI13:AJ24 AO10:AR11 AK14:AL17 AM27:AN28 AI27:AL38 AG49:AL58 AK19:AL24 AK18 AA42:AN46 AM49:AN57 AW17:AY17 AU13:AX13 AW27:BA27 Q48:BJ48 AO55:AR59 AS55:AT56 AM30:AN39 AK39 AW14:AX16 AU14:AV20 AU22:AX24 AO27:AV38 AO49:AT52 AW56:BH57 AU49:AV57 BC26:BJ27 BC58:BH58 BC21:BJ21 AW18:AZ21 BC13:BH20 AW28:BJ35 AO39:BJ43 AY49:BB57 AY23:AZ24 AY22 BC23:BJ24 BK22 BM22 BO22 AW37:BJ37 AW36:BA36 BC36:BJ36 AW38:BA38 BC38:BJ38 AO45:BJ46 AO44:BA44 BC44:BJ44 BC10:BH11 BM10:BP11 BI10:BJ19 BI27:BJ38 BI42:BJ46 AW49:BJ55 BI57:BJ59 BK10:BL21 BK23:BL46 BK48:BL59 BO12:BP14 BM23:BP41 BM42:BN44 BO42:BP46 BM48:BP58 BO16:BP21 BO15">
    <cfRule type="cellIs" dxfId="4295" priority="1087" stopIfTrue="1" operator="equal">
      <formula>"Au"</formula>
    </cfRule>
    <cfRule type="cellIs" dxfId="4294" priority="1088" stopIfTrue="1" operator="equal">
      <formula>"Ad"</formula>
    </cfRule>
    <cfRule type="cellIs" dxfId="4293" priority="1089" stopIfTrue="1" operator="equal">
      <formula>"Va"</formula>
    </cfRule>
    <cfRule type="cellIs" dxfId="4292" priority="1090" stopIfTrue="1" operator="equal">
      <formula>"Lm"</formula>
    </cfRule>
    <cfRule type="cellIs" dxfId="4291" priority="1091" stopIfTrue="1" operator="equal">
      <formula>"Pc"</formula>
    </cfRule>
    <cfRule type="cellIs" dxfId="4290" priority="1092" stopIfTrue="1" operator="equal">
      <formula>"Fa"</formula>
    </cfRule>
  </conditionalFormatting>
  <conditionalFormatting sqref="Y26:Z36">
    <cfRule type="cellIs" dxfId="4289" priority="1074" stopIfTrue="1" operator="equal">
      <formula>"Au"</formula>
    </cfRule>
    <cfRule type="cellIs" dxfId="4288" priority="1075" stopIfTrue="1" operator="equal">
      <formula>"Ad"</formula>
    </cfRule>
    <cfRule type="cellIs" dxfId="4287" priority="1076" stopIfTrue="1" operator="equal">
      <formula>"Va"</formula>
    </cfRule>
    <cfRule type="cellIs" dxfId="4286" priority="1077" stopIfTrue="1" operator="equal">
      <formula>"Lm"</formula>
    </cfRule>
    <cfRule type="cellIs" dxfId="4285" priority="1078" stopIfTrue="1" operator="equal">
      <formula>"Pc"</formula>
    </cfRule>
    <cfRule type="cellIs" dxfId="4284" priority="1079" stopIfTrue="1" operator="equal">
      <formula>"Fa"</formula>
    </cfRule>
  </conditionalFormatting>
  <conditionalFormatting sqref="Y27:Z27">
    <cfRule type="cellIs" dxfId="4283" priority="1068" stopIfTrue="1" operator="equal">
      <formula>"Au"</formula>
    </cfRule>
    <cfRule type="cellIs" dxfId="4282" priority="1069" stopIfTrue="1" operator="equal">
      <formula>"Ad"</formula>
    </cfRule>
    <cfRule type="cellIs" dxfId="4281" priority="1070" stopIfTrue="1" operator="equal">
      <formula>"Va"</formula>
    </cfRule>
    <cfRule type="cellIs" dxfId="4280" priority="1071" stopIfTrue="1" operator="equal">
      <formula>"Lm"</formula>
    </cfRule>
    <cfRule type="cellIs" dxfId="4279" priority="1072" stopIfTrue="1" operator="equal">
      <formula>"Pc"</formula>
    </cfRule>
    <cfRule type="cellIs" dxfId="4278" priority="1073" stopIfTrue="1" operator="equal">
      <formula>"Fa"</formula>
    </cfRule>
  </conditionalFormatting>
  <conditionalFormatting sqref="Q8:R8">
    <cfRule type="cellIs" dxfId="4277" priority="1044" stopIfTrue="1" operator="equal">
      <formula>"Au"</formula>
    </cfRule>
    <cfRule type="cellIs" dxfId="4276" priority="1045" stopIfTrue="1" operator="equal">
      <formula>"Ad"</formula>
    </cfRule>
    <cfRule type="cellIs" dxfId="4275" priority="1046" stopIfTrue="1" operator="equal">
      <formula>"Va"</formula>
    </cfRule>
    <cfRule type="cellIs" dxfId="4274" priority="1047" stopIfTrue="1" operator="equal">
      <formula>"Lm"</formula>
    </cfRule>
    <cfRule type="cellIs" dxfId="4273" priority="1048" stopIfTrue="1" operator="equal">
      <formula>"Pc"</formula>
    </cfRule>
    <cfRule type="cellIs" dxfId="4272" priority="1049" stopIfTrue="1" operator="equal">
      <formula>"Fa"</formula>
    </cfRule>
  </conditionalFormatting>
  <conditionalFormatting sqref="AE8:AF8">
    <cfRule type="cellIs" dxfId="4271" priority="1038" stopIfTrue="1" operator="equal">
      <formula>"Au"</formula>
    </cfRule>
    <cfRule type="cellIs" dxfId="4270" priority="1039" stopIfTrue="1" operator="equal">
      <formula>"Ad"</formula>
    </cfRule>
    <cfRule type="cellIs" dxfId="4269" priority="1040" stopIfTrue="1" operator="equal">
      <formula>"Va"</formula>
    </cfRule>
    <cfRule type="cellIs" dxfId="4268" priority="1041" stopIfTrue="1" operator="equal">
      <formula>"Lm"</formula>
    </cfRule>
    <cfRule type="cellIs" dxfId="4267" priority="1042" stopIfTrue="1" operator="equal">
      <formula>"Pc"</formula>
    </cfRule>
    <cfRule type="cellIs" dxfId="4266" priority="1043" stopIfTrue="1" operator="equal">
      <formula>"Fa"</formula>
    </cfRule>
  </conditionalFormatting>
  <conditionalFormatting sqref="AS8:AT8 AS57">
    <cfRule type="cellIs" dxfId="4265" priority="1032" stopIfTrue="1" operator="equal">
      <formula>"Au"</formula>
    </cfRule>
    <cfRule type="cellIs" dxfId="4264" priority="1033" stopIfTrue="1" operator="equal">
      <formula>"Ad"</formula>
    </cfRule>
    <cfRule type="cellIs" dxfId="4263" priority="1034" stopIfTrue="1" operator="equal">
      <formula>"Va"</formula>
    </cfRule>
    <cfRule type="cellIs" dxfId="4262" priority="1035" stopIfTrue="1" operator="equal">
      <formula>"Lm"</formula>
    </cfRule>
    <cfRule type="cellIs" dxfId="4261" priority="1036" stopIfTrue="1" operator="equal">
      <formula>"Pc"</formula>
    </cfRule>
    <cfRule type="cellIs" dxfId="4260" priority="1037" stopIfTrue="1" operator="equal">
      <formula>"Fa"</formula>
    </cfRule>
  </conditionalFormatting>
  <conditionalFormatting sqref="W8:X8 W19">
    <cfRule type="cellIs" dxfId="4259" priority="1020" stopIfTrue="1" operator="equal">
      <formula>"Au"</formula>
    </cfRule>
    <cfRule type="cellIs" dxfId="4258" priority="1021" stopIfTrue="1" operator="equal">
      <formula>"Ad"</formula>
    </cfRule>
    <cfRule type="cellIs" dxfId="4257" priority="1022" stopIfTrue="1" operator="equal">
      <formula>"Va"</formula>
    </cfRule>
    <cfRule type="cellIs" dxfId="4256" priority="1023" stopIfTrue="1" operator="equal">
      <formula>"Lm"</formula>
    </cfRule>
    <cfRule type="cellIs" dxfId="4255" priority="1024" stopIfTrue="1" operator="equal">
      <formula>"Pc"</formula>
    </cfRule>
    <cfRule type="cellIs" dxfId="4254" priority="1025" stopIfTrue="1" operator="equal">
      <formula>"Fa"</formula>
    </cfRule>
  </conditionalFormatting>
  <conditionalFormatting sqref="I8:L8 BM8:BP8 AY8:AZ8 AK8:AN8 W8:Z8 AE8:AF8 Q8:R8 AS8:AT8 AM29 AS57 BM59:BO59 K10:P10 BC8:BL9 AU8:AX11 AG8:AJ9 S19:W19 S18:U18 M13:P24 AO58:AR58 M11:P11 K11:L24 I26:P39 I42:J43 M42:P43 I49:L58 BM46:BN46 I52:AF58 S23:T24 Q26:AV26 I44:P49 AA42:AN42 AA10:AD11 Q27:R46 S27:T44 S46:T46 Q48:BH48 BM48:BP58 S8:V17 Y24:AD24 S15:T21 AA43:BH43 U20:X24 U40:AJ40 AA13:AD23 AG17 Q49:AD49 I50:AD51 AE49:AF51 AI10:AJ11 AG10:AH16 AG18:AH24 U27:AH39 AO13:AR24 AI13:AJ24 AE41:AJ46 AO10:AR11 AK14:AL17 AM27:AN28 AI27:AL38 AM54:AT54 AM53:AR53 AG49:AL58 AO39:BH42 AK19:AL24 AK18 AK40:AN46 AM49:AN57 AW17:AY17 AU13:AX13 AW27:BA27 AM49:AT52 AM55:AR57 AS55:AT56 AM30:AN39 AK39 AW14:AX16 AU14:AV20 AU22:AX24 AO27:AV38 AS42:AV46 BC26:BH27 I59:BH59 BC58:BH58 BC21:BJ21 AW18:AZ21 BC13:BH20 AW28:BH35 AY42:BB43 AU49:BH57 AY23:AZ24 AY22 BC23:BL24 BK22 BM22 BO22 AW37:BH37 AW36:BA36 BC36:BH36 AW38:BA38 BC38:BH38 BC44:BH44 AA45:BH46 AA44:BA44 BC10:BH11 BM10:BP11 BI10:BJ19 BI48:BL55 BI57:BL59 BK10:BL21 BI26:BL46 BO12:BP14 BM23:BP41 BM42:BN44 BO42:BP46 BK49:BP58 BO16:BP21 BO15">
    <cfRule type="cellIs" dxfId="4253" priority="1019" stopIfTrue="1" operator="equal">
      <formula>"Cn"</formula>
    </cfRule>
  </conditionalFormatting>
  <conditionalFormatting sqref="AS8:AT8 AS57">
    <cfRule type="cellIs" dxfId="4252" priority="1007" stopIfTrue="1" operator="equal">
      <formula>"Au"</formula>
    </cfRule>
    <cfRule type="cellIs" dxfId="4251" priority="1008" stopIfTrue="1" operator="equal">
      <formula>"Ad"</formula>
    </cfRule>
    <cfRule type="cellIs" dxfId="4250" priority="1009" stopIfTrue="1" operator="equal">
      <formula>"Va"</formula>
    </cfRule>
    <cfRule type="cellIs" dxfId="4249" priority="1010" stopIfTrue="1" operator="equal">
      <formula>"Lm"</formula>
    </cfRule>
    <cfRule type="cellIs" dxfId="4248" priority="1011" stopIfTrue="1" operator="equal">
      <formula>"Pc"</formula>
    </cfRule>
    <cfRule type="cellIs" dxfId="4247" priority="1012" stopIfTrue="1" operator="equal">
      <formula>"Fa"</formula>
    </cfRule>
  </conditionalFormatting>
  <conditionalFormatting sqref="AE8:AF8">
    <cfRule type="cellIs" dxfId="4246" priority="1001" stopIfTrue="1" operator="equal">
      <formula>"Au"</formula>
    </cfRule>
    <cfRule type="cellIs" dxfId="4245" priority="1002" stopIfTrue="1" operator="equal">
      <formula>"Ad"</formula>
    </cfRule>
    <cfRule type="cellIs" dxfId="4244" priority="1003" stopIfTrue="1" operator="equal">
      <formula>"Va"</formula>
    </cfRule>
    <cfRule type="cellIs" dxfId="4243" priority="1004" stopIfTrue="1" operator="equal">
      <formula>"Lm"</formula>
    </cfRule>
    <cfRule type="cellIs" dxfId="4242" priority="1005" stopIfTrue="1" operator="equal">
      <formula>"Pc"</formula>
    </cfRule>
    <cfRule type="cellIs" dxfId="4241" priority="1006" stopIfTrue="1" operator="equal">
      <formula>"Fa"</formula>
    </cfRule>
  </conditionalFormatting>
  <conditionalFormatting sqref="Q8:R8">
    <cfRule type="cellIs" dxfId="4240" priority="995" stopIfTrue="1" operator="equal">
      <formula>"Au"</formula>
    </cfRule>
    <cfRule type="cellIs" dxfId="4239" priority="996" stopIfTrue="1" operator="equal">
      <formula>"Ad"</formula>
    </cfRule>
    <cfRule type="cellIs" dxfId="4238" priority="997" stopIfTrue="1" operator="equal">
      <formula>"Va"</formula>
    </cfRule>
    <cfRule type="cellIs" dxfId="4237" priority="998" stopIfTrue="1" operator="equal">
      <formula>"Lm"</formula>
    </cfRule>
    <cfRule type="cellIs" dxfId="4236" priority="999" stopIfTrue="1" operator="equal">
      <formula>"Pc"</formula>
    </cfRule>
    <cfRule type="cellIs" dxfId="4235" priority="1000" stopIfTrue="1" operator="equal">
      <formula>"Fa"</formula>
    </cfRule>
  </conditionalFormatting>
  <conditionalFormatting sqref="BK25:BL25 BK56:BL56">
    <cfRule type="cellIs" dxfId="4234" priority="982" stopIfTrue="1" operator="equal">
      <formula>"Cn"</formula>
    </cfRule>
  </conditionalFormatting>
  <conditionalFormatting sqref="AQ8:AR8">
    <cfRule type="cellIs" dxfId="4233" priority="894" stopIfTrue="1" operator="equal">
      <formula>"Au"</formula>
    </cfRule>
    <cfRule type="cellIs" dxfId="4232" priority="895" stopIfTrue="1" operator="equal">
      <formula>"Ad"</formula>
    </cfRule>
    <cfRule type="cellIs" dxfId="4231" priority="896" stopIfTrue="1" operator="equal">
      <formula>"Va"</formula>
    </cfRule>
    <cfRule type="cellIs" dxfId="4230" priority="897" stopIfTrue="1" operator="equal">
      <formula>"Lm"</formula>
    </cfRule>
    <cfRule type="cellIs" dxfId="4229" priority="898" stopIfTrue="1" operator="equal">
      <formula>"Pc"</formula>
    </cfRule>
    <cfRule type="cellIs" dxfId="4228" priority="899" stopIfTrue="1" operator="equal">
      <formula>"Fa"</formula>
    </cfRule>
  </conditionalFormatting>
  <conditionalFormatting sqref="AO8:AP8">
    <cfRule type="cellIs" dxfId="4227" priority="888" stopIfTrue="1" operator="equal">
      <formula>"Au"</formula>
    </cfRule>
    <cfRule type="cellIs" dxfId="4226" priority="889" stopIfTrue="1" operator="equal">
      <formula>"Ad"</formula>
    </cfRule>
    <cfRule type="cellIs" dxfId="4225" priority="890" stopIfTrue="1" operator="equal">
      <formula>"Va"</formula>
    </cfRule>
    <cfRule type="cellIs" dxfId="4224" priority="891" stopIfTrue="1" operator="equal">
      <formula>"Lm"</formula>
    </cfRule>
    <cfRule type="cellIs" dxfId="4223" priority="892" stopIfTrue="1" operator="equal">
      <formula>"Pc"</formula>
    </cfRule>
    <cfRule type="cellIs" dxfId="4222" priority="893" stopIfTrue="1" operator="equal">
      <formula>"Fa"</formula>
    </cfRule>
  </conditionalFormatting>
  <conditionalFormatting sqref="AO8:AR8">
    <cfRule type="cellIs" dxfId="4221" priority="887" stopIfTrue="1" operator="equal">
      <formula>"Cn"</formula>
    </cfRule>
  </conditionalFormatting>
  <conditionalFormatting sqref="AQ8:AR8">
    <cfRule type="cellIs" dxfId="4220" priority="881" stopIfTrue="1" operator="equal">
      <formula>"Au"</formula>
    </cfRule>
    <cfRule type="cellIs" dxfId="4219" priority="882" stopIfTrue="1" operator="equal">
      <formula>"Ad"</formula>
    </cfRule>
    <cfRule type="cellIs" dxfId="4218" priority="883" stopIfTrue="1" operator="equal">
      <formula>"Va"</formula>
    </cfRule>
    <cfRule type="cellIs" dxfId="4217" priority="884" stopIfTrue="1" operator="equal">
      <formula>"Lm"</formula>
    </cfRule>
    <cfRule type="cellIs" dxfId="4216" priority="885" stopIfTrue="1" operator="equal">
      <formula>"Pc"</formula>
    </cfRule>
    <cfRule type="cellIs" dxfId="4215" priority="886" stopIfTrue="1" operator="equal">
      <formula>"Fa"</formula>
    </cfRule>
  </conditionalFormatting>
  <conditionalFormatting sqref="AC8:AD8">
    <cfRule type="cellIs" dxfId="4214" priority="875" stopIfTrue="1" operator="equal">
      <formula>"Au"</formula>
    </cfRule>
    <cfRule type="cellIs" dxfId="4213" priority="876" stopIfTrue="1" operator="equal">
      <formula>"Ad"</formula>
    </cfRule>
    <cfRule type="cellIs" dxfId="4212" priority="877" stopIfTrue="1" operator="equal">
      <formula>"Va"</formula>
    </cfRule>
    <cfRule type="cellIs" dxfId="4211" priority="878" stopIfTrue="1" operator="equal">
      <formula>"Lm"</formula>
    </cfRule>
    <cfRule type="cellIs" dxfId="4210" priority="879" stopIfTrue="1" operator="equal">
      <formula>"Pc"</formula>
    </cfRule>
    <cfRule type="cellIs" dxfId="4209" priority="880" stopIfTrue="1" operator="equal">
      <formula>"Fa"</formula>
    </cfRule>
  </conditionalFormatting>
  <conditionalFormatting sqref="AA8:AB8">
    <cfRule type="cellIs" dxfId="4208" priority="869" stopIfTrue="1" operator="equal">
      <formula>"Au"</formula>
    </cfRule>
    <cfRule type="cellIs" dxfId="4207" priority="870" stopIfTrue="1" operator="equal">
      <formula>"Ad"</formula>
    </cfRule>
    <cfRule type="cellIs" dxfId="4206" priority="871" stopIfTrue="1" operator="equal">
      <formula>"Va"</formula>
    </cfRule>
    <cfRule type="cellIs" dxfId="4205" priority="872" stopIfTrue="1" operator="equal">
      <formula>"Lm"</formula>
    </cfRule>
    <cfRule type="cellIs" dxfId="4204" priority="873" stopIfTrue="1" operator="equal">
      <formula>"Pc"</formula>
    </cfRule>
    <cfRule type="cellIs" dxfId="4203" priority="874" stopIfTrue="1" operator="equal">
      <formula>"Fa"</formula>
    </cfRule>
  </conditionalFormatting>
  <conditionalFormatting sqref="AA8:AD8">
    <cfRule type="cellIs" dxfId="4202" priority="868" stopIfTrue="1" operator="equal">
      <formula>"Cn"</formula>
    </cfRule>
  </conditionalFormatting>
  <conditionalFormatting sqref="AC8:AD8">
    <cfRule type="cellIs" dxfId="4201" priority="862" stopIfTrue="1" operator="equal">
      <formula>"Au"</formula>
    </cfRule>
    <cfRule type="cellIs" dxfId="4200" priority="863" stopIfTrue="1" operator="equal">
      <formula>"Ad"</formula>
    </cfRule>
    <cfRule type="cellIs" dxfId="4199" priority="864" stopIfTrue="1" operator="equal">
      <formula>"Va"</formula>
    </cfRule>
    <cfRule type="cellIs" dxfId="4198" priority="865" stopIfTrue="1" operator="equal">
      <formula>"Lm"</formula>
    </cfRule>
    <cfRule type="cellIs" dxfId="4197" priority="866" stopIfTrue="1" operator="equal">
      <formula>"Pc"</formula>
    </cfRule>
    <cfRule type="cellIs" dxfId="4196" priority="867" stopIfTrue="1" operator="equal">
      <formula>"Fa"</formula>
    </cfRule>
  </conditionalFormatting>
  <conditionalFormatting sqref="O8:P8">
    <cfRule type="cellIs" dxfId="4195" priority="856" stopIfTrue="1" operator="equal">
      <formula>"Au"</formula>
    </cfRule>
    <cfRule type="cellIs" dxfId="4194" priority="857" stopIfTrue="1" operator="equal">
      <formula>"Ad"</formula>
    </cfRule>
    <cfRule type="cellIs" dxfId="4193" priority="858" stopIfTrue="1" operator="equal">
      <formula>"Va"</formula>
    </cfRule>
    <cfRule type="cellIs" dxfId="4192" priority="859" stopIfTrue="1" operator="equal">
      <formula>"Lm"</formula>
    </cfRule>
    <cfRule type="cellIs" dxfId="4191" priority="860" stopIfTrue="1" operator="equal">
      <formula>"Pc"</formula>
    </cfRule>
    <cfRule type="cellIs" dxfId="4190" priority="861" stopIfTrue="1" operator="equal">
      <formula>"Fa"</formula>
    </cfRule>
  </conditionalFormatting>
  <conditionalFormatting sqref="M8:N8">
    <cfRule type="cellIs" dxfId="4189" priority="850" stopIfTrue="1" operator="equal">
      <formula>"Au"</formula>
    </cfRule>
    <cfRule type="cellIs" dxfId="4188" priority="851" stopIfTrue="1" operator="equal">
      <formula>"Ad"</formula>
    </cfRule>
    <cfRule type="cellIs" dxfId="4187" priority="852" stopIfTrue="1" operator="equal">
      <formula>"Va"</formula>
    </cfRule>
    <cfRule type="cellIs" dxfId="4186" priority="853" stopIfTrue="1" operator="equal">
      <formula>"Lm"</formula>
    </cfRule>
    <cfRule type="cellIs" dxfId="4185" priority="854" stopIfTrue="1" operator="equal">
      <formula>"Pc"</formula>
    </cfRule>
    <cfRule type="cellIs" dxfId="4184" priority="855" stopIfTrue="1" operator="equal">
      <formula>"Fa"</formula>
    </cfRule>
  </conditionalFormatting>
  <conditionalFormatting sqref="M8:P8">
    <cfRule type="cellIs" dxfId="4183" priority="849" stopIfTrue="1" operator="equal">
      <formula>"Cn"</formula>
    </cfRule>
  </conditionalFormatting>
  <conditionalFormatting sqref="O8:P8">
    <cfRule type="cellIs" dxfId="4182" priority="843" stopIfTrue="1" operator="equal">
      <formula>"Au"</formula>
    </cfRule>
    <cfRule type="cellIs" dxfId="4181" priority="844" stopIfTrue="1" operator="equal">
      <formula>"Ad"</formula>
    </cfRule>
    <cfRule type="cellIs" dxfId="4180" priority="845" stopIfTrue="1" operator="equal">
      <formula>"Va"</formula>
    </cfRule>
    <cfRule type="cellIs" dxfId="4179" priority="846" stopIfTrue="1" operator="equal">
      <formula>"Lm"</formula>
    </cfRule>
    <cfRule type="cellIs" dxfId="4178" priority="847" stopIfTrue="1" operator="equal">
      <formula>"Pc"</formula>
    </cfRule>
    <cfRule type="cellIs" dxfId="4177" priority="848" stopIfTrue="1" operator="equal">
      <formula>"Fa"</formula>
    </cfRule>
  </conditionalFormatting>
  <conditionalFormatting sqref="I25:P25">
    <cfRule type="cellIs" dxfId="4176" priority="837" stopIfTrue="1" operator="equal">
      <formula>"Au"</formula>
    </cfRule>
    <cfRule type="cellIs" dxfId="4175" priority="838" stopIfTrue="1" operator="equal">
      <formula>"Ad"</formula>
    </cfRule>
    <cfRule type="cellIs" dxfId="4174" priority="839" stopIfTrue="1" operator="equal">
      <formula>"Va"</formula>
    </cfRule>
    <cfRule type="cellIs" dxfId="4173" priority="840" stopIfTrue="1" operator="equal">
      <formula>"Lm"</formula>
    </cfRule>
    <cfRule type="cellIs" dxfId="4172" priority="841" stopIfTrue="1" operator="equal">
      <formula>"Pc"</formula>
    </cfRule>
    <cfRule type="cellIs" dxfId="4171" priority="842" stopIfTrue="1" operator="equal">
      <formula>"Fa"</formula>
    </cfRule>
  </conditionalFormatting>
  <conditionalFormatting sqref="I25:P25">
    <cfRule type="cellIs" dxfId="4170" priority="836" stopIfTrue="1" operator="equal">
      <formula>"Cn"</formula>
    </cfRule>
  </conditionalFormatting>
  <conditionalFormatting sqref="L25">
    <cfRule type="cellIs" dxfId="4169" priority="830" stopIfTrue="1" operator="equal">
      <formula>"Au"</formula>
    </cfRule>
    <cfRule type="cellIs" dxfId="4168" priority="831" stopIfTrue="1" operator="equal">
      <formula>"Ad"</formula>
    </cfRule>
    <cfRule type="cellIs" dxfId="4167" priority="832" stopIfTrue="1" operator="equal">
      <formula>"Va"</formula>
    </cfRule>
    <cfRule type="cellIs" dxfId="4166" priority="833" stopIfTrue="1" operator="equal">
      <formula>"Lm"</formula>
    </cfRule>
    <cfRule type="cellIs" dxfId="4165" priority="834" stopIfTrue="1" operator="equal">
      <formula>"Pc"</formula>
    </cfRule>
    <cfRule type="cellIs" dxfId="4164" priority="835" stopIfTrue="1" operator="equal">
      <formula>"Fa"</formula>
    </cfRule>
  </conditionalFormatting>
  <conditionalFormatting sqref="O25:P25">
    <cfRule type="cellIs" dxfId="4163" priority="824" stopIfTrue="1" operator="equal">
      <formula>"Au"</formula>
    </cfRule>
    <cfRule type="cellIs" dxfId="4162" priority="825" stopIfTrue="1" operator="equal">
      <formula>"Ad"</formula>
    </cfRule>
    <cfRule type="cellIs" dxfId="4161" priority="826" stopIfTrue="1" operator="equal">
      <formula>"Va"</formula>
    </cfRule>
    <cfRule type="cellIs" dxfId="4160" priority="827" stopIfTrue="1" operator="equal">
      <formula>"Lm"</formula>
    </cfRule>
    <cfRule type="cellIs" dxfId="4159" priority="828" stopIfTrue="1" operator="equal">
      <formula>"Pc"</formula>
    </cfRule>
    <cfRule type="cellIs" dxfId="4158" priority="829" stopIfTrue="1" operator="equal">
      <formula>"Fa"</formula>
    </cfRule>
  </conditionalFormatting>
  <conditionalFormatting sqref="Q25:Z25">
    <cfRule type="cellIs" dxfId="4157" priority="818" stopIfTrue="1" operator="equal">
      <formula>"Au"</formula>
    </cfRule>
    <cfRule type="cellIs" dxfId="4156" priority="819" stopIfTrue="1" operator="equal">
      <formula>"Ad"</formula>
    </cfRule>
    <cfRule type="cellIs" dxfId="4155" priority="820" stopIfTrue="1" operator="equal">
      <formula>"Va"</formula>
    </cfRule>
    <cfRule type="cellIs" dxfId="4154" priority="821" stopIfTrue="1" operator="equal">
      <formula>"Lm"</formula>
    </cfRule>
    <cfRule type="cellIs" dxfId="4153" priority="822" stopIfTrue="1" operator="equal">
      <formula>"Pc"</formula>
    </cfRule>
    <cfRule type="cellIs" dxfId="4152" priority="823" stopIfTrue="1" operator="equal">
      <formula>"Fa"</formula>
    </cfRule>
  </conditionalFormatting>
  <conditionalFormatting sqref="Q25:Z25">
    <cfRule type="cellIs" dxfId="4151" priority="817" stopIfTrue="1" operator="equal">
      <formula>"Cn"</formula>
    </cfRule>
  </conditionalFormatting>
  <conditionalFormatting sqref="Z25">
    <cfRule type="cellIs" dxfId="4150" priority="811" stopIfTrue="1" operator="equal">
      <formula>"Au"</formula>
    </cfRule>
    <cfRule type="cellIs" dxfId="4149" priority="812" stopIfTrue="1" operator="equal">
      <formula>"Ad"</formula>
    </cfRule>
    <cfRule type="cellIs" dxfId="4148" priority="813" stopIfTrue="1" operator="equal">
      <formula>"Va"</formula>
    </cfRule>
    <cfRule type="cellIs" dxfId="4147" priority="814" stopIfTrue="1" operator="equal">
      <formula>"Lm"</formula>
    </cfRule>
    <cfRule type="cellIs" dxfId="4146" priority="815" stopIfTrue="1" operator="equal">
      <formula>"Pc"</formula>
    </cfRule>
    <cfRule type="cellIs" dxfId="4145" priority="816" stopIfTrue="1" operator="equal">
      <formula>"Fa"</formula>
    </cfRule>
  </conditionalFormatting>
  <conditionalFormatting sqref="AE25:AN25">
    <cfRule type="cellIs" dxfId="4144" priority="805" stopIfTrue="1" operator="equal">
      <formula>"Au"</formula>
    </cfRule>
    <cfRule type="cellIs" dxfId="4143" priority="806" stopIfTrue="1" operator="equal">
      <formula>"Ad"</formula>
    </cfRule>
    <cfRule type="cellIs" dxfId="4142" priority="807" stopIfTrue="1" operator="equal">
      <formula>"Va"</formula>
    </cfRule>
    <cfRule type="cellIs" dxfId="4141" priority="808" stopIfTrue="1" operator="equal">
      <formula>"Lm"</formula>
    </cfRule>
    <cfRule type="cellIs" dxfId="4140" priority="809" stopIfTrue="1" operator="equal">
      <formula>"Pc"</formula>
    </cfRule>
    <cfRule type="cellIs" dxfId="4139" priority="810" stopIfTrue="1" operator="equal">
      <formula>"Fa"</formula>
    </cfRule>
  </conditionalFormatting>
  <conditionalFormatting sqref="AE25:AN25">
    <cfRule type="cellIs" dxfId="4138" priority="804" stopIfTrue="1" operator="equal">
      <formula>"Cn"</formula>
    </cfRule>
  </conditionalFormatting>
  <conditionalFormatting sqref="AN25">
    <cfRule type="cellIs" dxfId="4137" priority="798" stopIfTrue="1" operator="equal">
      <formula>"Au"</formula>
    </cfRule>
    <cfRule type="cellIs" dxfId="4136" priority="799" stopIfTrue="1" operator="equal">
      <formula>"Ad"</formula>
    </cfRule>
    <cfRule type="cellIs" dxfId="4135" priority="800" stopIfTrue="1" operator="equal">
      <formula>"Va"</formula>
    </cfRule>
    <cfRule type="cellIs" dxfId="4134" priority="801" stopIfTrue="1" operator="equal">
      <formula>"Lm"</formula>
    </cfRule>
    <cfRule type="cellIs" dxfId="4133" priority="802" stopIfTrue="1" operator="equal">
      <formula>"Pc"</formula>
    </cfRule>
    <cfRule type="cellIs" dxfId="4132" priority="803" stopIfTrue="1" operator="equal">
      <formula>"Fa"</formula>
    </cfRule>
  </conditionalFormatting>
  <conditionalFormatting sqref="AS25:BB25 AW26:BB26">
    <cfRule type="cellIs" dxfId="4131" priority="792" stopIfTrue="1" operator="equal">
      <formula>"Au"</formula>
    </cfRule>
    <cfRule type="cellIs" dxfId="4130" priority="793" stopIfTrue="1" operator="equal">
      <formula>"Ad"</formula>
    </cfRule>
    <cfRule type="cellIs" dxfId="4129" priority="794" stopIfTrue="1" operator="equal">
      <formula>"Va"</formula>
    </cfRule>
    <cfRule type="cellIs" dxfId="4128" priority="795" stopIfTrue="1" operator="equal">
      <formula>"Lm"</formula>
    </cfRule>
    <cfRule type="cellIs" dxfId="4127" priority="796" stopIfTrue="1" operator="equal">
      <formula>"Pc"</formula>
    </cfRule>
    <cfRule type="cellIs" dxfId="4126" priority="797" stopIfTrue="1" operator="equal">
      <formula>"Fa"</formula>
    </cfRule>
  </conditionalFormatting>
  <conditionalFormatting sqref="AS25:BB25 AW26:BB26">
    <cfRule type="cellIs" dxfId="4125" priority="791" stopIfTrue="1" operator="equal">
      <formula>"Cn"</formula>
    </cfRule>
  </conditionalFormatting>
  <conditionalFormatting sqref="BB25:BB26">
    <cfRule type="cellIs" dxfId="4124" priority="785" stopIfTrue="1" operator="equal">
      <formula>"Au"</formula>
    </cfRule>
    <cfRule type="cellIs" dxfId="4123" priority="786" stopIfTrue="1" operator="equal">
      <formula>"Ad"</formula>
    </cfRule>
    <cfRule type="cellIs" dxfId="4122" priority="787" stopIfTrue="1" operator="equal">
      <formula>"Va"</formula>
    </cfRule>
    <cfRule type="cellIs" dxfId="4121" priority="788" stopIfTrue="1" operator="equal">
      <formula>"Lm"</formula>
    </cfRule>
    <cfRule type="cellIs" dxfId="4120" priority="789" stopIfTrue="1" operator="equal">
      <formula>"Pc"</formula>
    </cfRule>
    <cfRule type="cellIs" dxfId="4119" priority="790" stopIfTrue="1" operator="equal">
      <formula>"Fa"</formula>
    </cfRule>
  </conditionalFormatting>
  <conditionalFormatting sqref="BG25:BJ25">
    <cfRule type="cellIs" dxfId="4118" priority="779" stopIfTrue="1" operator="equal">
      <formula>"Au"</formula>
    </cfRule>
    <cfRule type="cellIs" dxfId="4117" priority="780" stopIfTrue="1" operator="equal">
      <formula>"Ad"</formula>
    </cfRule>
    <cfRule type="cellIs" dxfId="4116" priority="781" stopIfTrue="1" operator="equal">
      <formula>"Va"</formula>
    </cfRule>
    <cfRule type="cellIs" dxfId="4115" priority="782" stopIfTrue="1" operator="equal">
      <formula>"Lm"</formula>
    </cfRule>
    <cfRule type="cellIs" dxfId="4114" priority="783" stopIfTrue="1" operator="equal">
      <formula>"Pc"</formula>
    </cfRule>
    <cfRule type="cellIs" dxfId="4113" priority="784" stopIfTrue="1" operator="equal">
      <formula>"Fa"</formula>
    </cfRule>
  </conditionalFormatting>
  <conditionalFormatting sqref="BG25:BJ25">
    <cfRule type="cellIs" dxfId="4112" priority="778" stopIfTrue="1" operator="equal">
      <formula>"Cn"</formula>
    </cfRule>
  </conditionalFormatting>
  <conditionalFormatting sqref="BJ25">
    <cfRule type="cellIs" dxfId="4111" priority="772" stopIfTrue="1" operator="equal">
      <formula>"Au"</formula>
    </cfRule>
    <cfRule type="cellIs" dxfId="4110" priority="773" stopIfTrue="1" operator="equal">
      <formula>"Ad"</formula>
    </cfRule>
    <cfRule type="cellIs" dxfId="4109" priority="774" stopIfTrue="1" operator="equal">
      <formula>"Va"</formula>
    </cfRule>
    <cfRule type="cellIs" dxfId="4108" priority="775" stopIfTrue="1" operator="equal">
      <formula>"Lm"</formula>
    </cfRule>
    <cfRule type="cellIs" dxfId="4107" priority="776" stopIfTrue="1" operator="equal">
      <formula>"Pc"</formula>
    </cfRule>
    <cfRule type="cellIs" dxfId="4106" priority="777" stopIfTrue="1" operator="equal">
      <formula>"Fa"</formula>
    </cfRule>
  </conditionalFormatting>
  <conditionalFormatting sqref="BC25:BF25 AO25:AR25 AA25:AD25">
    <cfRule type="cellIs" dxfId="4105" priority="766" stopIfTrue="1" operator="equal">
      <formula>"Au"</formula>
    </cfRule>
    <cfRule type="cellIs" dxfId="4104" priority="767" stopIfTrue="1" operator="equal">
      <formula>"Ad"</formula>
    </cfRule>
    <cfRule type="cellIs" dxfId="4103" priority="768" stopIfTrue="1" operator="equal">
      <formula>"Va"</formula>
    </cfRule>
    <cfRule type="cellIs" dxfId="4102" priority="769" stopIfTrue="1" operator="equal">
      <formula>"Lm"</formula>
    </cfRule>
    <cfRule type="cellIs" dxfId="4101" priority="770" stopIfTrue="1" operator="equal">
      <formula>"Pc"</formula>
    </cfRule>
    <cfRule type="cellIs" dxfId="4100" priority="771" stopIfTrue="1" operator="equal">
      <formula>"Fa"</formula>
    </cfRule>
  </conditionalFormatting>
  <conditionalFormatting sqref="BC25:BF25 AO25:AR25 AA25:AD25">
    <cfRule type="cellIs" dxfId="4099" priority="765" stopIfTrue="1" operator="equal">
      <formula>"Cn"</formula>
    </cfRule>
  </conditionalFormatting>
  <conditionalFormatting sqref="BE25:BF25 AQ25:AR25 AC25:AD25">
    <cfRule type="cellIs" dxfId="4098" priority="759" stopIfTrue="1" operator="equal">
      <formula>"Au"</formula>
    </cfRule>
    <cfRule type="cellIs" dxfId="4097" priority="760" stopIfTrue="1" operator="equal">
      <formula>"Ad"</formula>
    </cfRule>
    <cfRule type="cellIs" dxfId="4096" priority="761" stopIfTrue="1" operator="equal">
      <formula>"Va"</formula>
    </cfRule>
    <cfRule type="cellIs" dxfId="4095" priority="762" stopIfTrue="1" operator="equal">
      <formula>"Lm"</formula>
    </cfRule>
    <cfRule type="cellIs" dxfId="4094" priority="763" stopIfTrue="1" operator="equal">
      <formula>"Pc"</formula>
    </cfRule>
    <cfRule type="cellIs" dxfId="4093" priority="764" stopIfTrue="1" operator="equal">
      <formula>"Fa"</formula>
    </cfRule>
  </conditionalFormatting>
  <conditionalFormatting sqref="S22:T22">
    <cfRule type="cellIs" dxfId="4092" priority="753" stopIfTrue="1" operator="equal">
      <formula>"Au"</formula>
    </cfRule>
    <cfRule type="cellIs" dxfId="4091" priority="754" stopIfTrue="1" operator="equal">
      <formula>"Ad"</formula>
    </cfRule>
    <cfRule type="cellIs" dxfId="4090" priority="755" stopIfTrue="1" operator="equal">
      <formula>"Va"</formula>
    </cfRule>
    <cfRule type="cellIs" dxfId="4089" priority="756" stopIfTrue="1" operator="equal">
      <formula>"Lm"</formula>
    </cfRule>
    <cfRule type="cellIs" dxfId="4088" priority="757" stopIfTrue="1" operator="equal">
      <formula>"Pc"</formula>
    </cfRule>
    <cfRule type="cellIs" dxfId="4087" priority="758" stopIfTrue="1" operator="equal">
      <formula>"Fa"</formula>
    </cfRule>
  </conditionalFormatting>
  <conditionalFormatting sqref="S22:T22">
    <cfRule type="cellIs" dxfId="4086" priority="752" stopIfTrue="1" operator="equal">
      <formula>"Cn"</formula>
    </cfRule>
  </conditionalFormatting>
  <conditionalFormatting sqref="BI56:BJ56">
    <cfRule type="cellIs" dxfId="4085" priority="732" stopIfTrue="1" operator="equal">
      <formula>"Au"</formula>
    </cfRule>
    <cfRule type="cellIs" dxfId="4084" priority="733" stopIfTrue="1" operator="equal">
      <formula>"Ad"</formula>
    </cfRule>
    <cfRule type="cellIs" dxfId="4083" priority="734" stopIfTrue="1" operator="equal">
      <formula>"Va"</formula>
    </cfRule>
    <cfRule type="cellIs" dxfId="4082" priority="735" stopIfTrue="1" operator="equal">
      <formula>"Lm"</formula>
    </cfRule>
    <cfRule type="cellIs" dxfId="4081" priority="736" stopIfTrue="1" operator="equal">
      <formula>"Pc"</formula>
    </cfRule>
    <cfRule type="cellIs" dxfId="4080" priority="737" stopIfTrue="1" operator="equal">
      <formula>"Fa"</formula>
    </cfRule>
  </conditionalFormatting>
  <conditionalFormatting sqref="BI56:BJ56">
    <cfRule type="cellIs" dxfId="4079" priority="731" stopIfTrue="1" operator="equal">
      <formula>"Cn"</formula>
    </cfRule>
  </conditionalFormatting>
  <conditionalFormatting sqref="I40:L41 K42:L43">
    <cfRule type="cellIs" dxfId="4078" priority="725" stopIfTrue="1" operator="equal">
      <formula>"Au"</formula>
    </cfRule>
    <cfRule type="cellIs" dxfId="4077" priority="726" stopIfTrue="1" operator="equal">
      <formula>"Ad"</formula>
    </cfRule>
    <cfRule type="cellIs" dxfId="4076" priority="727" stopIfTrue="1" operator="equal">
      <formula>"Va"</formula>
    </cfRule>
    <cfRule type="cellIs" dxfId="4075" priority="728" stopIfTrue="1" operator="equal">
      <formula>"Lm"</formula>
    </cfRule>
    <cfRule type="cellIs" dxfId="4074" priority="729" stopIfTrue="1" operator="equal">
      <formula>"Pc"</formula>
    </cfRule>
    <cfRule type="cellIs" dxfId="4073" priority="730" stopIfTrue="1" operator="equal">
      <formula>"Fa"</formula>
    </cfRule>
  </conditionalFormatting>
  <conditionalFormatting sqref="I40:L41 K42:L43">
    <cfRule type="cellIs" dxfId="4072" priority="724" stopIfTrue="1" operator="equal">
      <formula>"Cn"</formula>
    </cfRule>
  </conditionalFormatting>
  <conditionalFormatting sqref="O40:P40">
    <cfRule type="cellIs" dxfId="4071" priority="718" stopIfTrue="1" operator="equal">
      <formula>"Au"</formula>
    </cfRule>
    <cfRule type="cellIs" dxfId="4070" priority="719" stopIfTrue="1" operator="equal">
      <formula>"Ad"</formula>
    </cfRule>
    <cfRule type="cellIs" dxfId="4069" priority="720" stopIfTrue="1" operator="equal">
      <formula>"Va"</formula>
    </cfRule>
    <cfRule type="cellIs" dxfId="4068" priority="721" stopIfTrue="1" operator="equal">
      <formula>"Lm"</formula>
    </cfRule>
    <cfRule type="cellIs" dxfId="4067" priority="722" stopIfTrue="1" operator="equal">
      <formula>"Pc"</formula>
    </cfRule>
    <cfRule type="cellIs" dxfId="4066" priority="723" stopIfTrue="1" operator="equal">
      <formula>"Fa"</formula>
    </cfRule>
  </conditionalFormatting>
  <conditionalFormatting sqref="M40:N40">
    <cfRule type="cellIs" dxfId="4065" priority="712" stopIfTrue="1" operator="equal">
      <formula>"Au"</formula>
    </cfRule>
    <cfRule type="cellIs" dxfId="4064" priority="713" stopIfTrue="1" operator="equal">
      <formula>"Ad"</formula>
    </cfRule>
    <cfRule type="cellIs" dxfId="4063" priority="714" stopIfTrue="1" operator="equal">
      <formula>"Va"</formula>
    </cfRule>
    <cfRule type="cellIs" dxfId="4062" priority="715" stopIfTrue="1" operator="equal">
      <formula>"Lm"</formula>
    </cfRule>
    <cfRule type="cellIs" dxfId="4061" priority="716" stopIfTrue="1" operator="equal">
      <formula>"Pc"</formula>
    </cfRule>
    <cfRule type="cellIs" dxfId="4060" priority="717" stopIfTrue="1" operator="equal">
      <formula>"Fa"</formula>
    </cfRule>
  </conditionalFormatting>
  <conditionalFormatting sqref="M40:P40">
    <cfRule type="cellIs" dxfId="4059" priority="711" stopIfTrue="1" operator="equal">
      <formula>"Cn"</formula>
    </cfRule>
  </conditionalFormatting>
  <conditionalFormatting sqref="O40:P40">
    <cfRule type="cellIs" dxfId="4058" priority="705" stopIfTrue="1" operator="equal">
      <formula>"Au"</formula>
    </cfRule>
    <cfRule type="cellIs" dxfId="4057" priority="706" stopIfTrue="1" operator="equal">
      <formula>"Ad"</formula>
    </cfRule>
    <cfRule type="cellIs" dxfId="4056" priority="707" stopIfTrue="1" operator="equal">
      <formula>"Va"</formula>
    </cfRule>
    <cfRule type="cellIs" dxfId="4055" priority="708" stopIfTrue="1" operator="equal">
      <formula>"Lm"</formula>
    </cfRule>
    <cfRule type="cellIs" dxfId="4054" priority="709" stopIfTrue="1" operator="equal">
      <formula>"Pc"</formula>
    </cfRule>
    <cfRule type="cellIs" dxfId="4053" priority="710" stopIfTrue="1" operator="equal">
      <formula>"Fa"</formula>
    </cfRule>
  </conditionalFormatting>
  <conditionalFormatting sqref="AK13:AL13">
    <cfRule type="cellIs" dxfId="4052" priority="699" stopIfTrue="1" operator="equal">
      <formula>"Au"</formula>
    </cfRule>
    <cfRule type="cellIs" dxfId="4051" priority="700" stopIfTrue="1" operator="equal">
      <formula>"Ad"</formula>
    </cfRule>
    <cfRule type="cellIs" dxfId="4050" priority="701" stopIfTrue="1" operator="equal">
      <formula>"Va"</formula>
    </cfRule>
    <cfRule type="cellIs" dxfId="4049" priority="702" stopIfTrue="1" operator="equal">
      <formula>"Lm"</formula>
    </cfRule>
    <cfRule type="cellIs" dxfId="4048" priority="703" stopIfTrue="1" operator="equal">
      <formula>"Pc"</formula>
    </cfRule>
    <cfRule type="cellIs" dxfId="4047" priority="704" stopIfTrue="1" operator="equal">
      <formula>"Fa"</formula>
    </cfRule>
  </conditionalFormatting>
  <conditionalFormatting sqref="AK13:AL13">
    <cfRule type="cellIs" dxfId="4046" priority="698" stopIfTrue="1" operator="equal">
      <formula>"Cn"</formula>
    </cfRule>
  </conditionalFormatting>
  <conditionalFormatting sqref="AN29">
    <cfRule type="cellIs" dxfId="4045" priority="656" stopIfTrue="1" operator="equal">
      <formula>"Au"</formula>
    </cfRule>
    <cfRule type="cellIs" dxfId="4044" priority="657" stopIfTrue="1" operator="equal">
      <formula>"Ad"</formula>
    </cfRule>
    <cfRule type="cellIs" dxfId="4043" priority="658" stopIfTrue="1" operator="equal">
      <formula>"Va"</formula>
    </cfRule>
    <cfRule type="cellIs" dxfId="4042" priority="659" stopIfTrue="1" operator="equal">
      <formula>"Lm"</formula>
    </cfRule>
    <cfRule type="cellIs" dxfId="4041" priority="660" stopIfTrue="1" operator="equal">
      <formula>"Pc"</formula>
    </cfRule>
    <cfRule type="cellIs" dxfId="4040" priority="661" stopIfTrue="1" operator="equal">
      <formula>"Fa"</formula>
    </cfRule>
  </conditionalFormatting>
  <conditionalFormatting sqref="AN29">
    <cfRule type="cellIs" dxfId="4039" priority="655" stopIfTrue="1" operator="equal">
      <formula>"Cn"</formula>
    </cfRule>
  </conditionalFormatting>
  <conditionalFormatting sqref="AT57">
    <cfRule type="cellIs" dxfId="4038" priority="623" stopIfTrue="1" operator="equal">
      <formula>"Au"</formula>
    </cfRule>
    <cfRule type="cellIs" dxfId="4037" priority="624" stopIfTrue="1" operator="equal">
      <formula>"Ad"</formula>
    </cfRule>
    <cfRule type="cellIs" dxfId="4036" priority="625" stopIfTrue="1" operator="equal">
      <formula>"Va"</formula>
    </cfRule>
    <cfRule type="cellIs" dxfId="4035" priority="626" stopIfTrue="1" operator="equal">
      <formula>"Lm"</formula>
    </cfRule>
    <cfRule type="cellIs" dxfId="4034" priority="627" stopIfTrue="1" operator="equal">
      <formula>"Pc"</formula>
    </cfRule>
    <cfRule type="cellIs" dxfId="4033" priority="628" stopIfTrue="1" operator="equal">
      <formula>"Fa"</formula>
    </cfRule>
  </conditionalFormatting>
  <conditionalFormatting sqref="AT57">
    <cfRule type="cellIs" dxfId="4032" priority="622" stopIfTrue="1" operator="equal">
      <formula>"Cn"</formula>
    </cfRule>
  </conditionalFormatting>
  <conditionalFormatting sqref="R36">
    <cfRule type="cellIs" dxfId="4031" priority="616" stopIfTrue="1" operator="equal">
      <formula>"Au"</formula>
    </cfRule>
    <cfRule type="cellIs" dxfId="4030" priority="617" stopIfTrue="1" operator="equal">
      <formula>"Ad"</formula>
    </cfRule>
    <cfRule type="cellIs" dxfId="4029" priority="618" stopIfTrue="1" operator="equal">
      <formula>"Va"</formula>
    </cfRule>
    <cfRule type="cellIs" dxfId="4028" priority="619" stopIfTrue="1" operator="equal">
      <formula>"Lm"</formula>
    </cfRule>
    <cfRule type="cellIs" dxfId="4027" priority="620" stopIfTrue="1" operator="equal">
      <formula>"Pc"</formula>
    </cfRule>
    <cfRule type="cellIs" dxfId="4026" priority="621" stopIfTrue="1" operator="equal">
      <formula>"Fa"</formula>
    </cfRule>
  </conditionalFormatting>
  <conditionalFormatting sqref="X19">
    <cfRule type="cellIs" dxfId="4025" priority="610" stopIfTrue="1" operator="equal">
      <formula>"Au"</formula>
    </cfRule>
    <cfRule type="cellIs" dxfId="4024" priority="611" stopIfTrue="1" operator="equal">
      <formula>"Ad"</formula>
    </cfRule>
    <cfRule type="cellIs" dxfId="4023" priority="612" stopIfTrue="1" operator="equal">
      <formula>"Va"</formula>
    </cfRule>
    <cfRule type="cellIs" dxfId="4022" priority="613" stopIfTrue="1" operator="equal">
      <formula>"Lm"</formula>
    </cfRule>
    <cfRule type="cellIs" dxfId="4021" priority="614" stopIfTrue="1" operator="equal">
      <formula>"Pc"</formula>
    </cfRule>
    <cfRule type="cellIs" dxfId="4020" priority="615" stopIfTrue="1" operator="equal">
      <formula>"Fa"</formula>
    </cfRule>
  </conditionalFormatting>
  <conditionalFormatting sqref="X19">
    <cfRule type="cellIs" dxfId="4019" priority="609" stopIfTrue="1" operator="equal">
      <formula>"Cn"</formula>
    </cfRule>
  </conditionalFormatting>
  <conditionalFormatting sqref="AF52">
    <cfRule type="cellIs" dxfId="4018" priority="603" stopIfTrue="1" operator="equal">
      <formula>"Au"</formula>
    </cfRule>
    <cfRule type="cellIs" dxfId="4017" priority="604" stopIfTrue="1" operator="equal">
      <formula>"Ad"</formula>
    </cfRule>
    <cfRule type="cellIs" dxfId="4016" priority="605" stopIfTrue="1" operator="equal">
      <formula>"Va"</formula>
    </cfRule>
    <cfRule type="cellIs" dxfId="4015" priority="606" stopIfTrue="1" operator="equal">
      <formula>"Lm"</formula>
    </cfRule>
    <cfRule type="cellIs" dxfId="4014" priority="607" stopIfTrue="1" operator="equal">
      <formula>"Pc"</formula>
    </cfRule>
    <cfRule type="cellIs" dxfId="4013" priority="608" stopIfTrue="1" operator="equal">
      <formula>"Fa"</formula>
    </cfRule>
  </conditionalFormatting>
  <conditionalFormatting sqref="BP59">
    <cfRule type="cellIs" dxfId="4012" priority="597" stopIfTrue="1" operator="equal">
      <formula>"Au"</formula>
    </cfRule>
    <cfRule type="cellIs" dxfId="4011" priority="598" stopIfTrue="1" operator="equal">
      <formula>"Ad"</formula>
    </cfRule>
    <cfRule type="cellIs" dxfId="4010" priority="599" stopIfTrue="1" operator="equal">
      <formula>"Va"</formula>
    </cfRule>
    <cfRule type="cellIs" dxfId="4009" priority="600" stopIfTrue="1" operator="equal">
      <formula>"Lm"</formula>
    </cfRule>
    <cfRule type="cellIs" dxfId="4008" priority="601" stopIfTrue="1" operator="equal">
      <formula>"Pc"</formula>
    </cfRule>
    <cfRule type="cellIs" dxfId="4007" priority="602" stopIfTrue="1" operator="equal">
      <formula>"Fa"</formula>
    </cfRule>
  </conditionalFormatting>
  <conditionalFormatting sqref="BP59">
    <cfRule type="cellIs" dxfId="4006" priority="596" stopIfTrue="1" operator="equal">
      <formula>"Cn"</formula>
    </cfRule>
  </conditionalFormatting>
  <conditionalFormatting sqref="I9:L9 BM9:BP9 AY9:BB9 AK9:AN9 W9:Z9 I10:J24 Q9:R24 W10:X18 Y10:Z23 AE9:AF24 AK10:AL12 AM10:AN14 AS9:AT24 AY10:AZ16 BA10:BB21 BA23:BB24 AM16:AN24 AM15">
    <cfRule type="cellIs" dxfId="4005" priority="590" stopIfTrue="1" operator="equal">
      <formula>"Au"</formula>
    </cfRule>
    <cfRule type="cellIs" dxfId="4004" priority="591" stopIfTrue="1" operator="equal">
      <formula>"Ad"</formula>
    </cfRule>
    <cfRule type="cellIs" dxfId="4003" priority="592" stopIfTrue="1" operator="equal">
      <formula>"Va"</formula>
    </cfRule>
    <cfRule type="cellIs" dxfId="4002" priority="593" stopIfTrue="1" operator="equal">
      <formula>"Lm"</formula>
    </cfRule>
    <cfRule type="cellIs" dxfId="4001" priority="594" stopIfTrue="1" operator="equal">
      <formula>"Pc"</formula>
    </cfRule>
    <cfRule type="cellIs" dxfId="4000" priority="595" stopIfTrue="1" operator="equal">
      <formula>"Fa"</formula>
    </cfRule>
  </conditionalFormatting>
  <conditionalFormatting sqref="I9:L9 BM9:BP9 AY9:BB9 AK9:AN9 W9:Z9 I10:J24 Q9:R24 W10:X18 Y10:Z23 AE9:AF24 AK10:AL12 AM10:AN14 AS9:AT24 AY10:AZ16 BA10:BB21 BA23:BB24 AM16:AN24 AM15">
    <cfRule type="cellIs" dxfId="3999" priority="589" stopIfTrue="1" operator="equal">
      <formula>"Cn"</formula>
    </cfRule>
  </conditionalFormatting>
  <conditionalFormatting sqref="AQ9:AR9">
    <cfRule type="cellIs" dxfId="3998" priority="583" stopIfTrue="1" operator="equal">
      <formula>"Au"</formula>
    </cfRule>
    <cfRule type="cellIs" dxfId="3997" priority="584" stopIfTrue="1" operator="equal">
      <formula>"Ad"</formula>
    </cfRule>
    <cfRule type="cellIs" dxfId="3996" priority="585" stopIfTrue="1" operator="equal">
      <formula>"Va"</formula>
    </cfRule>
    <cfRule type="cellIs" dxfId="3995" priority="586" stopIfTrue="1" operator="equal">
      <formula>"Lm"</formula>
    </cfRule>
    <cfRule type="cellIs" dxfId="3994" priority="587" stopIfTrue="1" operator="equal">
      <formula>"Pc"</formula>
    </cfRule>
    <cfRule type="cellIs" dxfId="3993" priority="588" stopIfTrue="1" operator="equal">
      <formula>"Fa"</formula>
    </cfRule>
  </conditionalFormatting>
  <conditionalFormatting sqref="AO9:AP9">
    <cfRule type="cellIs" dxfId="3992" priority="577" stopIfTrue="1" operator="equal">
      <formula>"Au"</formula>
    </cfRule>
    <cfRule type="cellIs" dxfId="3991" priority="578" stopIfTrue="1" operator="equal">
      <formula>"Ad"</formula>
    </cfRule>
    <cfRule type="cellIs" dxfId="3990" priority="579" stopIfTrue="1" operator="equal">
      <formula>"Va"</formula>
    </cfRule>
    <cfRule type="cellIs" dxfId="3989" priority="580" stopIfTrue="1" operator="equal">
      <formula>"Lm"</formula>
    </cfRule>
    <cfRule type="cellIs" dxfId="3988" priority="581" stopIfTrue="1" operator="equal">
      <formula>"Pc"</formula>
    </cfRule>
    <cfRule type="cellIs" dxfId="3987" priority="582" stopIfTrue="1" operator="equal">
      <formula>"Fa"</formula>
    </cfRule>
  </conditionalFormatting>
  <conditionalFormatting sqref="AO9:AR9">
    <cfRule type="cellIs" dxfId="3986" priority="576" stopIfTrue="1" operator="equal">
      <formula>"Cn"</formula>
    </cfRule>
  </conditionalFormatting>
  <conditionalFormatting sqref="AQ9:AR9">
    <cfRule type="cellIs" dxfId="3985" priority="570" stopIfTrue="1" operator="equal">
      <formula>"Au"</formula>
    </cfRule>
    <cfRule type="cellIs" dxfId="3984" priority="571" stopIfTrue="1" operator="equal">
      <formula>"Ad"</formula>
    </cfRule>
    <cfRule type="cellIs" dxfId="3983" priority="572" stopIfTrue="1" operator="equal">
      <formula>"Va"</formula>
    </cfRule>
    <cfRule type="cellIs" dxfId="3982" priority="573" stopIfTrue="1" operator="equal">
      <formula>"Lm"</formula>
    </cfRule>
    <cfRule type="cellIs" dxfId="3981" priority="574" stopIfTrue="1" operator="equal">
      <formula>"Pc"</formula>
    </cfRule>
    <cfRule type="cellIs" dxfId="3980" priority="575" stopIfTrue="1" operator="equal">
      <formula>"Fa"</formula>
    </cfRule>
  </conditionalFormatting>
  <conditionalFormatting sqref="AC9:AD9">
    <cfRule type="cellIs" dxfId="3979" priority="564" stopIfTrue="1" operator="equal">
      <formula>"Au"</formula>
    </cfRule>
    <cfRule type="cellIs" dxfId="3978" priority="565" stopIfTrue="1" operator="equal">
      <formula>"Ad"</formula>
    </cfRule>
    <cfRule type="cellIs" dxfId="3977" priority="566" stopIfTrue="1" operator="equal">
      <formula>"Va"</formula>
    </cfRule>
    <cfRule type="cellIs" dxfId="3976" priority="567" stopIfTrue="1" operator="equal">
      <formula>"Lm"</formula>
    </cfRule>
    <cfRule type="cellIs" dxfId="3975" priority="568" stopIfTrue="1" operator="equal">
      <formula>"Pc"</formula>
    </cfRule>
    <cfRule type="cellIs" dxfId="3974" priority="569" stopIfTrue="1" operator="equal">
      <formula>"Fa"</formula>
    </cfRule>
  </conditionalFormatting>
  <conditionalFormatting sqref="AA9:AB9">
    <cfRule type="cellIs" dxfId="3973" priority="558" stopIfTrue="1" operator="equal">
      <formula>"Au"</formula>
    </cfRule>
    <cfRule type="cellIs" dxfId="3972" priority="559" stopIfTrue="1" operator="equal">
      <formula>"Ad"</formula>
    </cfRule>
    <cfRule type="cellIs" dxfId="3971" priority="560" stopIfTrue="1" operator="equal">
      <formula>"Va"</formula>
    </cfRule>
    <cfRule type="cellIs" dxfId="3970" priority="561" stopIfTrue="1" operator="equal">
      <formula>"Lm"</formula>
    </cfRule>
    <cfRule type="cellIs" dxfId="3969" priority="562" stopIfTrue="1" operator="equal">
      <formula>"Pc"</formula>
    </cfRule>
    <cfRule type="cellIs" dxfId="3968" priority="563" stopIfTrue="1" operator="equal">
      <formula>"Fa"</formula>
    </cfRule>
  </conditionalFormatting>
  <conditionalFormatting sqref="AA9:AD9">
    <cfRule type="cellIs" dxfId="3967" priority="557" stopIfTrue="1" operator="equal">
      <formula>"Cn"</formula>
    </cfRule>
  </conditionalFormatting>
  <conditionalFormatting sqref="AC9:AD9">
    <cfRule type="cellIs" dxfId="3966" priority="551" stopIfTrue="1" operator="equal">
      <formula>"Au"</formula>
    </cfRule>
    <cfRule type="cellIs" dxfId="3965" priority="552" stopIfTrue="1" operator="equal">
      <formula>"Ad"</formula>
    </cfRule>
    <cfRule type="cellIs" dxfId="3964" priority="553" stopIfTrue="1" operator="equal">
      <formula>"Va"</formula>
    </cfRule>
    <cfRule type="cellIs" dxfId="3963" priority="554" stopIfTrue="1" operator="equal">
      <formula>"Lm"</formula>
    </cfRule>
    <cfRule type="cellIs" dxfId="3962" priority="555" stopIfTrue="1" operator="equal">
      <formula>"Pc"</formula>
    </cfRule>
    <cfRule type="cellIs" dxfId="3961" priority="556" stopIfTrue="1" operator="equal">
      <formula>"Fa"</formula>
    </cfRule>
  </conditionalFormatting>
  <conditionalFormatting sqref="O9:P9">
    <cfRule type="cellIs" dxfId="3960" priority="545" stopIfTrue="1" operator="equal">
      <formula>"Au"</formula>
    </cfRule>
    <cfRule type="cellIs" dxfId="3959" priority="546" stopIfTrue="1" operator="equal">
      <formula>"Ad"</formula>
    </cfRule>
    <cfRule type="cellIs" dxfId="3958" priority="547" stopIfTrue="1" operator="equal">
      <formula>"Va"</formula>
    </cfRule>
    <cfRule type="cellIs" dxfId="3957" priority="548" stopIfTrue="1" operator="equal">
      <formula>"Lm"</formula>
    </cfRule>
    <cfRule type="cellIs" dxfId="3956" priority="549" stopIfTrue="1" operator="equal">
      <formula>"Pc"</formula>
    </cfRule>
    <cfRule type="cellIs" dxfId="3955" priority="550" stopIfTrue="1" operator="equal">
      <formula>"Fa"</formula>
    </cfRule>
  </conditionalFormatting>
  <conditionalFormatting sqref="M9:N9">
    <cfRule type="cellIs" dxfId="3954" priority="539" stopIfTrue="1" operator="equal">
      <formula>"Au"</formula>
    </cfRule>
    <cfRule type="cellIs" dxfId="3953" priority="540" stopIfTrue="1" operator="equal">
      <formula>"Ad"</formula>
    </cfRule>
    <cfRule type="cellIs" dxfId="3952" priority="541" stopIfTrue="1" operator="equal">
      <formula>"Va"</formula>
    </cfRule>
    <cfRule type="cellIs" dxfId="3951" priority="542" stopIfTrue="1" operator="equal">
      <formula>"Lm"</formula>
    </cfRule>
    <cfRule type="cellIs" dxfId="3950" priority="543" stopIfTrue="1" operator="equal">
      <formula>"Pc"</formula>
    </cfRule>
    <cfRule type="cellIs" dxfId="3949" priority="544" stopIfTrue="1" operator="equal">
      <formula>"Fa"</formula>
    </cfRule>
  </conditionalFormatting>
  <conditionalFormatting sqref="M9:P9">
    <cfRule type="cellIs" dxfId="3948" priority="538" stopIfTrue="1" operator="equal">
      <formula>"Cn"</formula>
    </cfRule>
  </conditionalFormatting>
  <conditionalFormatting sqref="O9:P9">
    <cfRule type="cellIs" dxfId="3947" priority="532" stopIfTrue="1" operator="equal">
      <formula>"Au"</formula>
    </cfRule>
    <cfRule type="cellIs" dxfId="3946" priority="533" stopIfTrue="1" operator="equal">
      <formula>"Ad"</formula>
    </cfRule>
    <cfRule type="cellIs" dxfId="3945" priority="534" stopIfTrue="1" operator="equal">
      <formula>"Va"</formula>
    </cfRule>
    <cfRule type="cellIs" dxfId="3944" priority="535" stopIfTrue="1" operator="equal">
      <formula>"Lm"</formula>
    </cfRule>
    <cfRule type="cellIs" dxfId="3943" priority="536" stopIfTrue="1" operator="equal">
      <formula>"Pc"</formula>
    </cfRule>
    <cfRule type="cellIs" dxfId="3942" priority="537" stopIfTrue="1" operator="equal">
      <formula>"Fa"</formula>
    </cfRule>
  </conditionalFormatting>
  <conditionalFormatting sqref="BM12:BN21">
    <cfRule type="cellIs" dxfId="3941" priority="526" stopIfTrue="1" operator="equal">
      <formula>"Au"</formula>
    </cfRule>
    <cfRule type="cellIs" dxfId="3940" priority="527" stopIfTrue="1" operator="equal">
      <formula>"Ad"</formula>
    </cfRule>
    <cfRule type="cellIs" dxfId="3939" priority="528" stopIfTrue="1" operator="equal">
      <formula>"Va"</formula>
    </cfRule>
    <cfRule type="cellIs" dxfId="3938" priority="529" stopIfTrue="1" operator="equal">
      <formula>"Lm"</formula>
    </cfRule>
    <cfRule type="cellIs" dxfId="3937" priority="530" stopIfTrue="1" operator="equal">
      <formula>"Pc"</formula>
    </cfRule>
    <cfRule type="cellIs" dxfId="3936" priority="531" stopIfTrue="1" operator="equal">
      <formula>"Fa"</formula>
    </cfRule>
  </conditionalFormatting>
  <conditionalFormatting sqref="BG12:BH12">
    <cfRule type="cellIs" dxfId="3935" priority="502" stopIfTrue="1" operator="equal">
      <formula>"Au"</formula>
    </cfRule>
    <cfRule type="cellIs" dxfId="3934" priority="503" stopIfTrue="1" operator="equal">
      <formula>"Ad"</formula>
    </cfRule>
    <cfRule type="cellIs" dxfId="3933" priority="504" stopIfTrue="1" operator="equal">
      <formula>"Va"</formula>
    </cfRule>
    <cfRule type="cellIs" dxfId="3932" priority="505" stopIfTrue="1" operator="equal">
      <formula>"Lm"</formula>
    </cfRule>
    <cfRule type="cellIs" dxfId="3931" priority="506" stopIfTrue="1" operator="equal">
      <formula>"Pc"</formula>
    </cfRule>
    <cfRule type="cellIs" dxfId="3930" priority="507" stopIfTrue="1" operator="equal">
      <formula>"Fa"</formula>
    </cfRule>
  </conditionalFormatting>
  <conditionalFormatting sqref="BG12:BH12 BM12:BN21">
    <cfRule type="cellIs" dxfId="3929" priority="495" stopIfTrue="1" operator="equal">
      <formula>"Cn"</formula>
    </cfRule>
  </conditionalFormatting>
  <conditionalFormatting sqref="BG12:BH12">
    <cfRule type="cellIs" dxfId="3928" priority="489" stopIfTrue="1" operator="equal">
      <formula>"Au"</formula>
    </cfRule>
    <cfRule type="cellIs" dxfId="3927" priority="490" stopIfTrue="1" operator="equal">
      <formula>"Ad"</formula>
    </cfRule>
    <cfRule type="cellIs" dxfId="3926" priority="491" stopIfTrue="1" operator="equal">
      <formula>"Va"</formula>
    </cfRule>
    <cfRule type="cellIs" dxfId="3925" priority="492" stopIfTrue="1" operator="equal">
      <formula>"Lm"</formula>
    </cfRule>
    <cfRule type="cellIs" dxfId="3924" priority="493" stopIfTrue="1" operator="equal">
      <formula>"Pc"</formula>
    </cfRule>
    <cfRule type="cellIs" dxfId="3923" priority="494" stopIfTrue="1" operator="equal">
      <formula>"Fa"</formula>
    </cfRule>
  </conditionalFormatting>
  <conditionalFormatting sqref="AU12">
    <cfRule type="cellIs" dxfId="3922" priority="446" stopIfTrue="1" operator="equal">
      <formula>"Au"</formula>
    </cfRule>
    <cfRule type="cellIs" dxfId="3921" priority="447" stopIfTrue="1" operator="equal">
      <formula>"Ad"</formula>
    </cfRule>
    <cfRule type="cellIs" dxfId="3920" priority="448" stopIfTrue="1" operator="equal">
      <formula>"Va"</formula>
    </cfRule>
    <cfRule type="cellIs" dxfId="3919" priority="449" stopIfTrue="1" operator="equal">
      <formula>"Lm"</formula>
    </cfRule>
    <cfRule type="cellIs" dxfId="3918" priority="450" stopIfTrue="1" operator="equal">
      <formula>"Pc"</formula>
    </cfRule>
    <cfRule type="cellIs" dxfId="3917" priority="451" stopIfTrue="1" operator="equal">
      <formula>"Fa"</formula>
    </cfRule>
  </conditionalFormatting>
  <conditionalFormatting sqref="AU12">
    <cfRule type="cellIs" dxfId="3916" priority="445" stopIfTrue="1" operator="equal">
      <formula>"Cn"</formula>
    </cfRule>
  </conditionalFormatting>
  <conditionalFormatting sqref="BE12:BF12">
    <cfRule type="cellIs" dxfId="3915" priority="401" stopIfTrue="1" operator="equal">
      <formula>"Au"</formula>
    </cfRule>
    <cfRule type="cellIs" dxfId="3914" priority="402" stopIfTrue="1" operator="equal">
      <formula>"Ad"</formula>
    </cfRule>
    <cfRule type="cellIs" dxfId="3913" priority="403" stopIfTrue="1" operator="equal">
      <formula>"Va"</formula>
    </cfRule>
    <cfRule type="cellIs" dxfId="3912" priority="404" stopIfTrue="1" operator="equal">
      <formula>"Lm"</formula>
    </cfRule>
    <cfRule type="cellIs" dxfId="3911" priority="405" stopIfTrue="1" operator="equal">
      <formula>"Pc"</formula>
    </cfRule>
    <cfRule type="cellIs" dxfId="3910" priority="406" stopIfTrue="1" operator="equal">
      <formula>"Fa"</formula>
    </cfRule>
  </conditionalFormatting>
  <conditionalFormatting sqref="BC12:BD12">
    <cfRule type="cellIs" dxfId="3909" priority="395" stopIfTrue="1" operator="equal">
      <formula>"Au"</formula>
    </cfRule>
    <cfRule type="cellIs" dxfId="3908" priority="396" stopIfTrue="1" operator="equal">
      <formula>"Ad"</formula>
    </cfRule>
    <cfRule type="cellIs" dxfId="3907" priority="397" stopIfTrue="1" operator="equal">
      <formula>"Va"</formula>
    </cfRule>
    <cfRule type="cellIs" dxfId="3906" priority="398" stopIfTrue="1" operator="equal">
      <formula>"Lm"</formula>
    </cfRule>
    <cfRule type="cellIs" dxfId="3905" priority="399" stopIfTrue="1" operator="equal">
      <formula>"Pc"</formula>
    </cfRule>
    <cfRule type="cellIs" dxfId="3904" priority="400" stopIfTrue="1" operator="equal">
      <formula>"Fa"</formula>
    </cfRule>
  </conditionalFormatting>
  <conditionalFormatting sqref="BC12:BF12">
    <cfRule type="cellIs" dxfId="3903" priority="394" stopIfTrue="1" operator="equal">
      <formula>"Cn"</formula>
    </cfRule>
  </conditionalFormatting>
  <conditionalFormatting sqref="BE12:BF12">
    <cfRule type="cellIs" dxfId="3902" priority="388" stopIfTrue="1" operator="equal">
      <formula>"Au"</formula>
    </cfRule>
    <cfRule type="cellIs" dxfId="3901" priority="389" stopIfTrue="1" operator="equal">
      <formula>"Ad"</formula>
    </cfRule>
    <cfRule type="cellIs" dxfId="3900" priority="390" stopIfTrue="1" operator="equal">
      <formula>"Va"</formula>
    </cfRule>
    <cfRule type="cellIs" dxfId="3899" priority="391" stopIfTrue="1" operator="equal">
      <formula>"Lm"</formula>
    </cfRule>
    <cfRule type="cellIs" dxfId="3898" priority="392" stopIfTrue="1" operator="equal">
      <formula>"Pc"</formula>
    </cfRule>
    <cfRule type="cellIs" dxfId="3897" priority="393" stopIfTrue="1" operator="equal">
      <formula>"Fa"</formula>
    </cfRule>
  </conditionalFormatting>
  <conditionalFormatting sqref="AQ12:AR12">
    <cfRule type="cellIs" dxfId="3896" priority="382" stopIfTrue="1" operator="equal">
      <formula>"Au"</formula>
    </cfRule>
    <cfRule type="cellIs" dxfId="3895" priority="383" stopIfTrue="1" operator="equal">
      <formula>"Ad"</formula>
    </cfRule>
    <cfRule type="cellIs" dxfId="3894" priority="384" stopIfTrue="1" operator="equal">
      <formula>"Va"</formula>
    </cfRule>
    <cfRule type="cellIs" dxfId="3893" priority="385" stopIfTrue="1" operator="equal">
      <formula>"Lm"</formula>
    </cfRule>
    <cfRule type="cellIs" dxfId="3892" priority="386" stopIfTrue="1" operator="equal">
      <formula>"Pc"</formula>
    </cfRule>
    <cfRule type="cellIs" dxfId="3891" priority="387" stopIfTrue="1" operator="equal">
      <formula>"Fa"</formula>
    </cfRule>
  </conditionalFormatting>
  <conditionalFormatting sqref="AO12:AP12">
    <cfRule type="cellIs" dxfId="3890" priority="376" stopIfTrue="1" operator="equal">
      <formula>"Au"</formula>
    </cfRule>
    <cfRule type="cellIs" dxfId="3889" priority="377" stopIfTrue="1" operator="equal">
      <formula>"Ad"</formula>
    </cfRule>
    <cfRule type="cellIs" dxfId="3888" priority="378" stopIfTrue="1" operator="equal">
      <formula>"Va"</formula>
    </cfRule>
    <cfRule type="cellIs" dxfId="3887" priority="379" stopIfTrue="1" operator="equal">
      <formula>"Lm"</formula>
    </cfRule>
    <cfRule type="cellIs" dxfId="3886" priority="380" stopIfTrue="1" operator="equal">
      <formula>"Pc"</formula>
    </cfRule>
    <cfRule type="cellIs" dxfId="3885" priority="381" stopIfTrue="1" operator="equal">
      <formula>"Fa"</formula>
    </cfRule>
  </conditionalFormatting>
  <conditionalFormatting sqref="AO12:AR12">
    <cfRule type="cellIs" dxfId="3884" priority="375" stopIfTrue="1" operator="equal">
      <formula>"Cn"</formula>
    </cfRule>
  </conditionalFormatting>
  <conditionalFormatting sqref="AQ12:AR12">
    <cfRule type="cellIs" dxfId="3883" priority="369" stopIfTrue="1" operator="equal">
      <formula>"Au"</formula>
    </cfRule>
    <cfRule type="cellIs" dxfId="3882" priority="370" stopIfTrue="1" operator="equal">
      <formula>"Ad"</formula>
    </cfRule>
    <cfRule type="cellIs" dxfId="3881" priority="371" stopIfTrue="1" operator="equal">
      <formula>"Va"</formula>
    </cfRule>
    <cfRule type="cellIs" dxfId="3880" priority="372" stopIfTrue="1" operator="equal">
      <formula>"Lm"</formula>
    </cfRule>
    <cfRule type="cellIs" dxfId="3879" priority="373" stopIfTrue="1" operator="equal">
      <formula>"Pc"</formula>
    </cfRule>
    <cfRule type="cellIs" dxfId="3878" priority="374" stopIfTrue="1" operator="equal">
      <formula>"Fa"</formula>
    </cfRule>
  </conditionalFormatting>
  <conditionalFormatting sqref="AC12:AD12">
    <cfRule type="cellIs" dxfId="3877" priority="363" stopIfTrue="1" operator="equal">
      <formula>"Au"</formula>
    </cfRule>
    <cfRule type="cellIs" dxfId="3876" priority="364" stopIfTrue="1" operator="equal">
      <formula>"Ad"</formula>
    </cfRule>
    <cfRule type="cellIs" dxfId="3875" priority="365" stopIfTrue="1" operator="equal">
      <formula>"Va"</formula>
    </cfRule>
    <cfRule type="cellIs" dxfId="3874" priority="366" stopIfTrue="1" operator="equal">
      <formula>"Lm"</formula>
    </cfRule>
    <cfRule type="cellIs" dxfId="3873" priority="367" stopIfTrue="1" operator="equal">
      <formula>"Pc"</formula>
    </cfRule>
    <cfRule type="cellIs" dxfId="3872" priority="368" stopIfTrue="1" operator="equal">
      <formula>"Fa"</formula>
    </cfRule>
  </conditionalFormatting>
  <conditionalFormatting sqref="AA12:AB12">
    <cfRule type="cellIs" dxfId="3871" priority="357" stopIfTrue="1" operator="equal">
      <formula>"Au"</formula>
    </cfRule>
    <cfRule type="cellIs" dxfId="3870" priority="358" stopIfTrue="1" operator="equal">
      <formula>"Ad"</formula>
    </cfRule>
    <cfRule type="cellIs" dxfId="3869" priority="359" stopIfTrue="1" operator="equal">
      <formula>"Va"</formula>
    </cfRule>
    <cfRule type="cellIs" dxfId="3868" priority="360" stopIfTrue="1" operator="equal">
      <formula>"Lm"</formula>
    </cfRule>
    <cfRule type="cellIs" dxfId="3867" priority="361" stopIfTrue="1" operator="equal">
      <formula>"Pc"</formula>
    </cfRule>
    <cfRule type="cellIs" dxfId="3866" priority="362" stopIfTrue="1" operator="equal">
      <formula>"Fa"</formula>
    </cfRule>
  </conditionalFormatting>
  <conditionalFormatting sqref="AA12:AD12">
    <cfRule type="cellIs" dxfId="3865" priority="356" stopIfTrue="1" operator="equal">
      <formula>"Cn"</formula>
    </cfRule>
  </conditionalFormatting>
  <conditionalFormatting sqref="AC12:AD12">
    <cfRule type="cellIs" dxfId="3864" priority="350" stopIfTrue="1" operator="equal">
      <formula>"Au"</formula>
    </cfRule>
    <cfRule type="cellIs" dxfId="3863" priority="351" stopIfTrue="1" operator="equal">
      <formula>"Ad"</formula>
    </cfRule>
    <cfRule type="cellIs" dxfId="3862" priority="352" stopIfTrue="1" operator="equal">
      <formula>"Va"</formula>
    </cfRule>
    <cfRule type="cellIs" dxfId="3861" priority="353" stopIfTrue="1" operator="equal">
      <formula>"Lm"</formula>
    </cfRule>
    <cfRule type="cellIs" dxfId="3860" priority="354" stopIfTrue="1" operator="equal">
      <formula>"Pc"</formula>
    </cfRule>
    <cfRule type="cellIs" dxfId="3859" priority="355" stopIfTrue="1" operator="equal">
      <formula>"Fa"</formula>
    </cfRule>
  </conditionalFormatting>
  <conditionalFormatting sqref="O12:P12">
    <cfRule type="cellIs" dxfId="3858" priority="344" stopIfTrue="1" operator="equal">
      <formula>"Au"</formula>
    </cfRule>
    <cfRule type="cellIs" dxfId="3857" priority="345" stopIfTrue="1" operator="equal">
      <formula>"Ad"</formula>
    </cfRule>
    <cfRule type="cellIs" dxfId="3856" priority="346" stopIfTrue="1" operator="equal">
      <formula>"Va"</formula>
    </cfRule>
    <cfRule type="cellIs" dxfId="3855" priority="347" stopIfTrue="1" operator="equal">
      <formula>"Lm"</formula>
    </cfRule>
    <cfRule type="cellIs" dxfId="3854" priority="348" stopIfTrue="1" operator="equal">
      <formula>"Pc"</formula>
    </cfRule>
    <cfRule type="cellIs" dxfId="3853" priority="349" stopIfTrue="1" operator="equal">
      <formula>"Fa"</formula>
    </cfRule>
  </conditionalFormatting>
  <conditionalFormatting sqref="M12:N12">
    <cfRule type="cellIs" dxfId="3852" priority="338" stopIfTrue="1" operator="equal">
      <formula>"Au"</formula>
    </cfRule>
    <cfRule type="cellIs" dxfId="3851" priority="339" stopIfTrue="1" operator="equal">
      <formula>"Ad"</formula>
    </cfRule>
    <cfRule type="cellIs" dxfId="3850" priority="340" stopIfTrue="1" operator="equal">
      <formula>"Va"</formula>
    </cfRule>
    <cfRule type="cellIs" dxfId="3849" priority="341" stopIfTrue="1" operator="equal">
      <formula>"Lm"</formula>
    </cfRule>
    <cfRule type="cellIs" dxfId="3848" priority="342" stopIfTrue="1" operator="equal">
      <formula>"Pc"</formula>
    </cfRule>
    <cfRule type="cellIs" dxfId="3847" priority="343" stopIfTrue="1" operator="equal">
      <formula>"Fa"</formula>
    </cfRule>
  </conditionalFormatting>
  <conditionalFormatting sqref="M12:P12">
    <cfRule type="cellIs" dxfId="3846" priority="337" stopIfTrue="1" operator="equal">
      <formula>"Cn"</formula>
    </cfRule>
  </conditionalFormatting>
  <conditionalFormatting sqref="O12:P12">
    <cfRule type="cellIs" dxfId="3845" priority="331" stopIfTrue="1" operator="equal">
      <formula>"Au"</formula>
    </cfRule>
    <cfRule type="cellIs" dxfId="3844" priority="332" stopIfTrue="1" operator="equal">
      <formula>"Ad"</formula>
    </cfRule>
    <cfRule type="cellIs" dxfId="3843" priority="333" stopIfTrue="1" operator="equal">
      <formula>"Va"</formula>
    </cfRule>
    <cfRule type="cellIs" dxfId="3842" priority="334" stopIfTrue="1" operator="equal">
      <formula>"Lm"</formula>
    </cfRule>
    <cfRule type="cellIs" dxfId="3841" priority="335" stopIfTrue="1" operator="equal">
      <formula>"Pc"</formula>
    </cfRule>
    <cfRule type="cellIs" dxfId="3840" priority="336" stopIfTrue="1" operator="equal">
      <formula>"Fa"</formula>
    </cfRule>
  </conditionalFormatting>
  <conditionalFormatting sqref="BG12:BH12">
    <cfRule type="cellIs" dxfId="3839" priority="325" stopIfTrue="1" operator="equal">
      <formula>"Au"</formula>
    </cfRule>
    <cfRule type="cellIs" dxfId="3838" priority="326" stopIfTrue="1" operator="equal">
      <formula>"Ad"</formula>
    </cfRule>
    <cfRule type="cellIs" dxfId="3837" priority="327" stopIfTrue="1" operator="equal">
      <formula>"Va"</formula>
    </cfRule>
    <cfRule type="cellIs" dxfId="3836" priority="328" stopIfTrue="1" operator="equal">
      <formula>"Lm"</formula>
    </cfRule>
    <cfRule type="cellIs" dxfId="3835" priority="329" stopIfTrue="1" operator="equal">
      <formula>"Pc"</formula>
    </cfRule>
    <cfRule type="cellIs" dxfId="3834" priority="330" stopIfTrue="1" operator="equal">
      <formula>"Fa"</formula>
    </cfRule>
  </conditionalFormatting>
  <conditionalFormatting sqref="BG12:BH12">
    <cfRule type="cellIs" dxfId="3833" priority="319" stopIfTrue="1" operator="equal">
      <formula>"Au"</formula>
    </cfRule>
    <cfRule type="cellIs" dxfId="3832" priority="320" stopIfTrue="1" operator="equal">
      <formula>"Ad"</formula>
    </cfRule>
    <cfRule type="cellIs" dxfId="3831" priority="321" stopIfTrue="1" operator="equal">
      <formula>"Va"</formula>
    </cfRule>
    <cfRule type="cellIs" dxfId="3830" priority="322" stopIfTrue="1" operator="equal">
      <formula>"Lm"</formula>
    </cfRule>
    <cfRule type="cellIs" dxfId="3829" priority="323" stopIfTrue="1" operator="equal">
      <formula>"Pc"</formula>
    </cfRule>
    <cfRule type="cellIs" dxfId="3828" priority="324" stopIfTrue="1" operator="equal">
      <formula>"Fa"</formula>
    </cfRule>
  </conditionalFormatting>
  <conditionalFormatting sqref="AW12:AX12">
    <cfRule type="cellIs" dxfId="3827" priority="313" stopIfTrue="1" operator="equal">
      <formula>"Au"</formula>
    </cfRule>
    <cfRule type="cellIs" dxfId="3826" priority="314" stopIfTrue="1" operator="equal">
      <formula>"Ad"</formula>
    </cfRule>
    <cfRule type="cellIs" dxfId="3825" priority="315" stopIfTrue="1" operator="equal">
      <formula>"Va"</formula>
    </cfRule>
    <cfRule type="cellIs" dxfId="3824" priority="316" stopIfTrue="1" operator="equal">
      <formula>"Lm"</formula>
    </cfRule>
    <cfRule type="cellIs" dxfId="3823" priority="317" stopIfTrue="1" operator="equal">
      <formula>"Pc"</formula>
    </cfRule>
    <cfRule type="cellIs" dxfId="3822" priority="318" stopIfTrue="1" operator="equal">
      <formula>"Fa"</formula>
    </cfRule>
  </conditionalFormatting>
  <conditionalFormatting sqref="AW12:AX12">
    <cfRule type="cellIs" dxfId="3821" priority="312" stopIfTrue="1" operator="equal">
      <formula>"Cn"</formula>
    </cfRule>
  </conditionalFormatting>
  <conditionalFormatting sqref="AW12:AX12">
    <cfRule type="cellIs" dxfId="3820" priority="306" stopIfTrue="1" operator="equal">
      <formula>"Au"</formula>
    </cfRule>
    <cfRule type="cellIs" dxfId="3819" priority="307" stopIfTrue="1" operator="equal">
      <formula>"Ad"</formula>
    </cfRule>
    <cfRule type="cellIs" dxfId="3818" priority="308" stopIfTrue="1" operator="equal">
      <formula>"Va"</formula>
    </cfRule>
    <cfRule type="cellIs" dxfId="3817" priority="309" stopIfTrue="1" operator="equal">
      <formula>"Lm"</formula>
    </cfRule>
    <cfRule type="cellIs" dxfId="3816" priority="310" stopIfTrue="1" operator="equal">
      <formula>"Pc"</formula>
    </cfRule>
    <cfRule type="cellIs" dxfId="3815" priority="311" stopIfTrue="1" operator="equal">
      <formula>"Fa"</formula>
    </cfRule>
  </conditionalFormatting>
  <conditionalFormatting sqref="M41:P41 U41:AD41 U42:Z46">
    <cfRule type="cellIs" dxfId="3814" priority="300" stopIfTrue="1" operator="equal">
      <formula>"Au"</formula>
    </cfRule>
    <cfRule type="cellIs" dxfId="3813" priority="301" stopIfTrue="1" operator="equal">
      <formula>"Ad"</formula>
    </cfRule>
    <cfRule type="cellIs" dxfId="3812" priority="302" stopIfTrue="1" operator="equal">
      <formula>"Va"</formula>
    </cfRule>
    <cfRule type="cellIs" dxfId="3811" priority="303" stopIfTrue="1" operator="equal">
      <formula>"Lm"</formula>
    </cfRule>
    <cfRule type="cellIs" dxfId="3810" priority="304" stopIfTrue="1" operator="equal">
      <formula>"Pc"</formula>
    </cfRule>
    <cfRule type="cellIs" dxfId="3809" priority="305" stopIfTrue="1" operator="equal">
      <formula>"Fa"</formula>
    </cfRule>
  </conditionalFormatting>
  <conditionalFormatting sqref="M41:P41 U41:AD41 U42:Z46">
    <cfRule type="cellIs" dxfId="3808" priority="299" stopIfTrue="1" operator="equal">
      <formula>"Cn"</formula>
    </cfRule>
  </conditionalFormatting>
  <conditionalFormatting sqref="AH17">
    <cfRule type="cellIs" dxfId="3807" priority="279" stopIfTrue="1" operator="equal">
      <formula>"Au"</formula>
    </cfRule>
    <cfRule type="cellIs" dxfId="3806" priority="280" stopIfTrue="1" operator="equal">
      <formula>"Ad"</formula>
    </cfRule>
    <cfRule type="cellIs" dxfId="3805" priority="281" stopIfTrue="1" operator="equal">
      <formula>"Va"</formula>
    </cfRule>
    <cfRule type="cellIs" dxfId="3804" priority="282" stopIfTrue="1" operator="equal">
      <formula>"Lm"</formula>
    </cfRule>
    <cfRule type="cellIs" dxfId="3803" priority="283" stopIfTrue="1" operator="equal">
      <formula>"Pc"</formula>
    </cfRule>
    <cfRule type="cellIs" dxfId="3802" priority="284" stopIfTrue="1" operator="equal">
      <formula>"Fa"</formula>
    </cfRule>
  </conditionalFormatting>
  <conditionalFormatting sqref="AH17">
    <cfRule type="cellIs" dxfId="3801" priority="278" stopIfTrue="1" operator="equal">
      <formula>"Cn"</formula>
    </cfRule>
  </conditionalFormatting>
  <conditionalFormatting sqref="AZ17">
    <cfRule type="cellIs" dxfId="3800" priority="272" stopIfTrue="1" operator="equal">
      <formula>"Au"</formula>
    </cfRule>
    <cfRule type="cellIs" dxfId="3799" priority="273" stopIfTrue="1" operator="equal">
      <formula>"Ad"</formula>
    </cfRule>
    <cfRule type="cellIs" dxfId="3798" priority="274" stopIfTrue="1" operator="equal">
      <formula>"Va"</formula>
    </cfRule>
    <cfRule type="cellIs" dxfId="3797" priority="275" stopIfTrue="1" operator="equal">
      <formula>"Lm"</formula>
    </cfRule>
    <cfRule type="cellIs" dxfId="3796" priority="276" stopIfTrue="1" operator="equal">
      <formula>"Pc"</formula>
    </cfRule>
    <cfRule type="cellIs" dxfId="3795" priority="277" stopIfTrue="1" operator="equal">
      <formula>"Fa"</formula>
    </cfRule>
  </conditionalFormatting>
  <conditionalFormatting sqref="AZ17">
    <cfRule type="cellIs" dxfId="3794" priority="271" stopIfTrue="1" operator="equal">
      <formula>"Cn"</formula>
    </cfRule>
  </conditionalFormatting>
  <conditionalFormatting sqref="V18">
    <cfRule type="cellIs" dxfId="3793" priority="265" stopIfTrue="1" operator="equal">
      <formula>"Au"</formula>
    </cfRule>
    <cfRule type="cellIs" dxfId="3792" priority="266" stopIfTrue="1" operator="equal">
      <formula>"Ad"</formula>
    </cfRule>
    <cfRule type="cellIs" dxfId="3791" priority="267" stopIfTrue="1" operator="equal">
      <formula>"Va"</formula>
    </cfRule>
    <cfRule type="cellIs" dxfId="3790" priority="268" stopIfTrue="1" operator="equal">
      <formula>"Lm"</formula>
    </cfRule>
    <cfRule type="cellIs" dxfId="3789" priority="269" stopIfTrue="1" operator="equal">
      <formula>"Pc"</formula>
    </cfRule>
    <cfRule type="cellIs" dxfId="3788" priority="270" stopIfTrue="1" operator="equal">
      <formula>"Fa"</formula>
    </cfRule>
  </conditionalFormatting>
  <conditionalFormatting sqref="V18">
    <cfRule type="cellIs" dxfId="3787" priority="264" stopIfTrue="1" operator="equal">
      <formula>"Cn"</formula>
    </cfRule>
  </conditionalFormatting>
  <conditionalFormatting sqref="BB27">
    <cfRule type="cellIs" dxfId="3786" priority="251" stopIfTrue="1" operator="equal">
      <formula>"Au"</formula>
    </cfRule>
    <cfRule type="cellIs" dxfId="3785" priority="252" stopIfTrue="1" operator="equal">
      <formula>"Ad"</formula>
    </cfRule>
    <cfRule type="cellIs" dxfId="3784" priority="253" stopIfTrue="1" operator="equal">
      <formula>"Va"</formula>
    </cfRule>
    <cfRule type="cellIs" dxfId="3783" priority="254" stopIfTrue="1" operator="equal">
      <formula>"Lm"</formula>
    </cfRule>
    <cfRule type="cellIs" dxfId="3782" priority="255" stopIfTrue="1" operator="equal">
      <formula>"Pc"</formula>
    </cfRule>
    <cfRule type="cellIs" dxfId="3781" priority="256" stopIfTrue="1" operator="equal">
      <formula>"Fa"</formula>
    </cfRule>
  </conditionalFormatting>
  <conditionalFormatting sqref="BB27">
    <cfRule type="cellIs" dxfId="3780" priority="250" stopIfTrue="1" operator="equal">
      <formula>"Cn"</formula>
    </cfRule>
  </conditionalFormatting>
  <conditionalFormatting sqref="AI12:AJ12">
    <cfRule type="cellIs" dxfId="3779" priority="244" stopIfTrue="1" operator="equal">
      <formula>"Au"</formula>
    </cfRule>
    <cfRule type="cellIs" dxfId="3778" priority="245" stopIfTrue="1" operator="equal">
      <formula>"Ad"</formula>
    </cfRule>
    <cfRule type="cellIs" dxfId="3777" priority="246" stopIfTrue="1" operator="equal">
      <formula>"Va"</formula>
    </cfRule>
    <cfRule type="cellIs" dxfId="3776" priority="247" stopIfTrue="1" operator="equal">
      <formula>"Lm"</formula>
    </cfRule>
    <cfRule type="cellIs" dxfId="3775" priority="248" stopIfTrue="1" operator="equal">
      <formula>"Pc"</formula>
    </cfRule>
    <cfRule type="cellIs" dxfId="3774" priority="249" stopIfTrue="1" operator="equal">
      <formula>"Fa"</formula>
    </cfRule>
  </conditionalFormatting>
  <conditionalFormatting sqref="AI12:AJ12">
    <cfRule type="cellIs" dxfId="3773" priority="243" stopIfTrue="1" operator="equal">
      <formula>"Cn"</formula>
    </cfRule>
  </conditionalFormatting>
  <conditionalFormatting sqref="AV12">
    <cfRule type="cellIs" dxfId="3772" priority="237" stopIfTrue="1" operator="equal">
      <formula>"Au"</formula>
    </cfRule>
    <cfRule type="cellIs" dxfId="3771" priority="238" stopIfTrue="1" operator="equal">
      <formula>"Ad"</formula>
    </cfRule>
    <cfRule type="cellIs" dxfId="3770" priority="239" stopIfTrue="1" operator="equal">
      <formula>"Va"</formula>
    </cfRule>
    <cfRule type="cellIs" dxfId="3769" priority="240" stopIfTrue="1" operator="equal">
      <formula>"Lm"</formula>
    </cfRule>
    <cfRule type="cellIs" dxfId="3768" priority="241" stopIfTrue="1" operator="equal">
      <formula>"Pc"</formula>
    </cfRule>
    <cfRule type="cellIs" dxfId="3767" priority="242" stopIfTrue="1" operator="equal">
      <formula>"Fa"</formula>
    </cfRule>
  </conditionalFormatting>
  <conditionalFormatting sqref="AV12">
    <cfRule type="cellIs" dxfId="3766" priority="236" stopIfTrue="1" operator="equal">
      <formula>"Cn"</formula>
    </cfRule>
  </conditionalFormatting>
  <conditionalFormatting sqref="R30">
    <cfRule type="cellIs" dxfId="3765" priority="230" stopIfTrue="1" operator="equal">
      <formula>"Au"</formula>
    </cfRule>
    <cfRule type="cellIs" dxfId="3764" priority="231" stopIfTrue="1" operator="equal">
      <formula>"Ad"</formula>
    </cfRule>
    <cfRule type="cellIs" dxfId="3763" priority="232" stopIfTrue="1" operator="equal">
      <formula>"Va"</formula>
    </cfRule>
    <cfRule type="cellIs" dxfId="3762" priority="233" stopIfTrue="1" operator="equal">
      <formula>"Lm"</formula>
    </cfRule>
    <cfRule type="cellIs" dxfId="3761" priority="234" stopIfTrue="1" operator="equal">
      <formula>"Pc"</formula>
    </cfRule>
    <cfRule type="cellIs" dxfId="3760" priority="235" stopIfTrue="1" operator="equal">
      <formula>"Fa"</formula>
    </cfRule>
  </conditionalFormatting>
  <conditionalFormatting sqref="S45:T45">
    <cfRule type="cellIs" dxfId="3759" priority="224" stopIfTrue="1" operator="equal">
      <formula>"Au"</formula>
    </cfRule>
    <cfRule type="cellIs" dxfId="3758" priority="225" stopIfTrue="1" operator="equal">
      <formula>"Ad"</formula>
    </cfRule>
    <cfRule type="cellIs" dxfId="3757" priority="226" stopIfTrue="1" operator="equal">
      <formula>"Va"</formula>
    </cfRule>
    <cfRule type="cellIs" dxfId="3756" priority="227" stopIfTrue="1" operator="equal">
      <formula>"Lm"</formula>
    </cfRule>
    <cfRule type="cellIs" dxfId="3755" priority="228" stopIfTrue="1" operator="equal">
      <formula>"Pc"</formula>
    </cfRule>
    <cfRule type="cellIs" dxfId="3754" priority="229" stopIfTrue="1" operator="equal">
      <formula>"Fa"</formula>
    </cfRule>
  </conditionalFormatting>
  <conditionalFormatting sqref="S45:T45">
    <cfRule type="cellIs" dxfId="3753" priority="223" stopIfTrue="1" operator="equal">
      <formula>"Cn"</formula>
    </cfRule>
  </conditionalFormatting>
  <conditionalFormatting sqref="AM58">
    <cfRule type="cellIs" dxfId="3752" priority="217" stopIfTrue="1" operator="equal">
      <formula>"Au"</formula>
    </cfRule>
    <cfRule type="cellIs" dxfId="3751" priority="218" stopIfTrue="1" operator="equal">
      <formula>"Ad"</formula>
    </cfRule>
    <cfRule type="cellIs" dxfId="3750" priority="219" stopIfTrue="1" operator="equal">
      <formula>"Va"</formula>
    </cfRule>
    <cfRule type="cellIs" dxfId="3749" priority="220" stopIfTrue="1" operator="equal">
      <formula>"Lm"</formula>
    </cfRule>
    <cfRule type="cellIs" dxfId="3748" priority="221" stopIfTrue="1" operator="equal">
      <formula>"Pc"</formula>
    </cfRule>
    <cfRule type="cellIs" dxfId="3747" priority="222" stopIfTrue="1" operator="equal">
      <formula>"Fa"</formula>
    </cfRule>
  </conditionalFormatting>
  <conditionalFormatting sqref="AM58">
    <cfRule type="cellIs" dxfId="3746" priority="216" stopIfTrue="1" operator="equal">
      <formula>"Cn"</formula>
    </cfRule>
  </conditionalFormatting>
  <conditionalFormatting sqref="AN58">
    <cfRule type="cellIs" dxfId="3745" priority="210" stopIfTrue="1" operator="equal">
      <formula>"Au"</formula>
    </cfRule>
    <cfRule type="cellIs" dxfId="3744" priority="211" stopIfTrue="1" operator="equal">
      <formula>"Ad"</formula>
    </cfRule>
    <cfRule type="cellIs" dxfId="3743" priority="212" stopIfTrue="1" operator="equal">
      <formula>"Va"</formula>
    </cfRule>
    <cfRule type="cellIs" dxfId="3742" priority="213" stopIfTrue="1" operator="equal">
      <formula>"Lm"</formula>
    </cfRule>
    <cfRule type="cellIs" dxfId="3741" priority="214" stopIfTrue="1" operator="equal">
      <formula>"Pc"</formula>
    </cfRule>
    <cfRule type="cellIs" dxfId="3740" priority="215" stopIfTrue="1" operator="equal">
      <formula>"Fa"</formula>
    </cfRule>
  </conditionalFormatting>
  <conditionalFormatting sqref="AN58">
    <cfRule type="cellIs" dxfId="3739" priority="209" stopIfTrue="1" operator="equal">
      <formula>"Cn"</formula>
    </cfRule>
  </conditionalFormatting>
  <conditionalFormatting sqref="AF35">
    <cfRule type="cellIs" dxfId="3738" priority="196" stopIfTrue="1" operator="equal">
      <formula>"Au"</formula>
    </cfRule>
    <cfRule type="cellIs" dxfId="3737" priority="197" stopIfTrue="1" operator="equal">
      <formula>"Ad"</formula>
    </cfRule>
    <cfRule type="cellIs" dxfId="3736" priority="198" stopIfTrue="1" operator="equal">
      <formula>"Va"</formula>
    </cfRule>
    <cfRule type="cellIs" dxfId="3735" priority="199" stopIfTrue="1" operator="equal">
      <formula>"Lm"</formula>
    </cfRule>
    <cfRule type="cellIs" dxfId="3734" priority="200" stopIfTrue="1" operator="equal">
      <formula>"Pc"</formula>
    </cfRule>
    <cfRule type="cellIs" dxfId="3733" priority="201" stopIfTrue="1" operator="equal">
      <formula>"Fa"</formula>
    </cfRule>
  </conditionalFormatting>
  <conditionalFormatting sqref="AZ35">
    <cfRule type="cellIs" dxfId="3732" priority="190" stopIfTrue="1" operator="equal">
      <formula>"Au"</formula>
    </cfRule>
    <cfRule type="cellIs" dxfId="3731" priority="191" stopIfTrue="1" operator="equal">
      <formula>"Ad"</formula>
    </cfRule>
    <cfRule type="cellIs" dxfId="3730" priority="192" stopIfTrue="1" operator="equal">
      <formula>"Va"</formula>
    </cfRule>
    <cfRule type="cellIs" dxfId="3729" priority="193" stopIfTrue="1" operator="equal">
      <formula>"Lm"</formula>
    </cfRule>
    <cfRule type="cellIs" dxfId="3728" priority="194" stopIfTrue="1" operator="equal">
      <formula>"Pc"</formula>
    </cfRule>
    <cfRule type="cellIs" dxfId="3727" priority="195" stopIfTrue="1" operator="equal">
      <formula>"Fa"</formula>
    </cfRule>
  </conditionalFormatting>
  <conditionalFormatting sqref="AS53">
    <cfRule type="cellIs" dxfId="3726" priority="184" stopIfTrue="1" operator="equal">
      <formula>"Au"</formula>
    </cfRule>
    <cfRule type="cellIs" dxfId="3725" priority="185" stopIfTrue="1" operator="equal">
      <formula>"Ad"</formula>
    </cfRule>
    <cfRule type="cellIs" dxfId="3724" priority="186" stopIfTrue="1" operator="equal">
      <formula>"Va"</formula>
    </cfRule>
    <cfRule type="cellIs" dxfId="3723" priority="187" stopIfTrue="1" operator="equal">
      <formula>"Lm"</formula>
    </cfRule>
    <cfRule type="cellIs" dxfId="3722" priority="188" stopIfTrue="1" operator="equal">
      <formula>"Pc"</formula>
    </cfRule>
    <cfRule type="cellIs" dxfId="3721" priority="189" stopIfTrue="1" operator="equal">
      <formula>"Fa"</formula>
    </cfRule>
  </conditionalFormatting>
  <conditionalFormatting sqref="AS53">
    <cfRule type="cellIs" dxfId="3720" priority="183" stopIfTrue="1" operator="equal">
      <formula>"Cn"</formula>
    </cfRule>
  </conditionalFormatting>
  <conditionalFormatting sqref="AS53">
    <cfRule type="cellIs" dxfId="3719" priority="177" stopIfTrue="1" operator="equal">
      <formula>"Au"</formula>
    </cfRule>
    <cfRule type="cellIs" dxfId="3718" priority="178" stopIfTrue="1" operator="equal">
      <formula>"Ad"</formula>
    </cfRule>
    <cfRule type="cellIs" dxfId="3717" priority="179" stopIfTrue="1" operator="equal">
      <formula>"Va"</formula>
    </cfRule>
    <cfRule type="cellIs" dxfId="3716" priority="180" stopIfTrue="1" operator="equal">
      <formula>"Lm"</formula>
    </cfRule>
    <cfRule type="cellIs" dxfId="3715" priority="181" stopIfTrue="1" operator="equal">
      <formula>"Pc"</formula>
    </cfRule>
    <cfRule type="cellIs" dxfId="3714" priority="182" stopIfTrue="1" operator="equal">
      <formula>"Fa"</formula>
    </cfRule>
  </conditionalFormatting>
  <conditionalFormatting sqref="AT53">
    <cfRule type="cellIs" dxfId="3713" priority="171" stopIfTrue="1" operator="equal">
      <formula>"Au"</formula>
    </cfRule>
    <cfRule type="cellIs" dxfId="3712" priority="172" stopIfTrue="1" operator="equal">
      <formula>"Ad"</formula>
    </cfRule>
    <cfRule type="cellIs" dxfId="3711" priority="173" stopIfTrue="1" operator="equal">
      <formula>"Va"</formula>
    </cfRule>
    <cfRule type="cellIs" dxfId="3710" priority="174" stopIfTrue="1" operator="equal">
      <formula>"Lm"</formula>
    </cfRule>
    <cfRule type="cellIs" dxfId="3709" priority="175" stopIfTrue="1" operator="equal">
      <formula>"Pc"</formula>
    </cfRule>
    <cfRule type="cellIs" dxfId="3708" priority="176" stopIfTrue="1" operator="equal">
      <formula>"Fa"</formula>
    </cfRule>
  </conditionalFormatting>
  <conditionalFormatting sqref="AT53">
    <cfRule type="cellIs" dxfId="3707" priority="170" stopIfTrue="1" operator="equal">
      <formula>"Cn"</formula>
    </cfRule>
  </conditionalFormatting>
  <conditionalFormatting sqref="Q47:BP47">
    <cfRule type="cellIs" dxfId="3706" priority="164" stopIfTrue="1" operator="equal">
      <formula>"Au"</formula>
    </cfRule>
    <cfRule type="cellIs" dxfId="3705" priority="165" stopIfTrue="1" operator="equal">
      <formula>"Ad"</formula>
    </cfRule>
    <cfRule type="cellIs" dxfId="3704" priority="166" stopIfTrue="1" operator="equal">
      <formula>"Va"</formula>
    </cfRule>
    <cfRule type="cellIs" dxfId="3703" priority="167" stopIfTrue="1" operator="equal">
      <formula>"Lm"</formula>
    </cfRule>
    <cfRule type="cellIs" dxfId="3702" priority="168" stopIfTrue="1" operator="equal">
      <formula>"Pc"</formula>
    </cfRule>
    <cfRule type="cellIs" dxfId="3701" priority="169" stopIfTrue="1" operator="equal">
      <formula>"Fa"</formula>
    </cfRule>
  </conditionalFormatting>
  <conditionalFormatting sqref="Q47:BP47">
    <cfRule type="cellIs" dxfId="3700" priority="163" stopIfTrue="1" operator="equal">
      <formula>"Cn"</formula>
    </cfRule>
  </conditionalFormatting>
  <conditionalFormatting sqref="AI39:AJ39">
    <cfRule type="cellIs" dxfId="3699" priority="157" stopIfTrue="1" operator="equal">
      <formula>"Au"</formula>
    </cfRule>
    <cfRule type="cellIs" dxfId="3698" priority="158" stopIfTrue="1" operator="equal">
      <formula>"Ad"</formula>
    </cfRule>
    <cfRule type="cellIs" dxfId="3697" priority="159" stopIfTrue="1" operator="equal">
      <formula>"Va"</formula>
    </cfRule>
    <cfRule type="cellIs" dxfId="3696" priority="160" stopIfTrue="1" operator="equal">
      <formula>"Lm"</formula>
    </cfRule>
    <cfRule type="cellIs" dxfId="3695" priority="161" stopIfTrue="1" operator="equal">
      <formula>"Pc"</formula>
    </cfRule>
    <cfRule type="cellIs" dxfId="3694" priority="162" stopIfTrue="1" operator="equal">
      <formula>"Fa"</formula>
    </cfRule>
  </conditionalFormatting>
  <conditionalFormatting sqref="AI39:AJ39">
    <cfRule type="cellIs" dxfId="3693" priority="156" stopIfTrue="1" operator="equal">
      <formula>"Cn"</formula>
    </cfRule>
  </conditionalFormatting>
  <conditionalFormatting sqref="AU21">
    <cfRule type="cellIs" dxfId="3692" priority="150" stopIfTrue="1" operator="equal">
      <formula>"Au"</formula>
    </cfRule>
    <cfRule type="cellIs" dxfId="3691" priority="151" stopIfTrue="1" operator="equal">
      <formula>"Ad"</formula>
    </cfRule>
    <cfRule type="cellIs" dxfId="3690" priority="152" stopIfTrue="1" operator="equal">
      <formula>"Va"</formula>
    </cfRule>
    <cfRule type="cellIs" dxfId="3689" priority="153" stopIfTrue="1" operator="equal">
      <formula>"Lm"</formula>
    </cfRule>
    <cfRule type="cellIs" dxfId="3688" priority="154" stopIfTrue="1" operator="equal">
      <formula>"Pc"</formula>
    </cfRule>
    <cfRule type="cellIs" dxfId="3687" priority="155" stopIfTrue="1" operator="equal">
      <formula>"Fa"</formula>
    </cfRule>
  </conditionalFormatting>
  <conditionalFormatting sqref="AU21">
    <cfRule type="cellIs" dxfId="3686" priority="149" stopIfTrue="1" operator="equal">
      <formula>"Cn"</formula>
    </cfRule>
  </conditionalFormatting>
  <conditionalFormatting sqref="AV21">
    <cfRule type="cellIs" dxfId="3685" priority="143" stopIfTrue="1" operator="equal">
      <formula>"Au"</formula>
    </cfRule>
    <cfRule type="cellIs" dxfId="3684" priority="144" stopIfTrue="1" operator="equal">
      <formula>"Ad"</formula>
    </cfRule>
    <cfRule type="cellIs" dxfId="3683" priority="145" stopIfTrue="1" operator="equal">
      <formula>"Va"</formula>
    </cfRule>
    <cfRule type="cellIs" dxfId="3682" priority="146" stopIfTrue="1" operator="equal">
      <formula>"Lm"</formula>
    </cfRule>
    <cfRule type="cellIs" dxfId="3681" priority="147" stopIfTrue="1" operator="equal">
      <formula>"Pc"</formula>
    </cfRule>
    <cfRule type="cellIs" dxfId="3680" priority="148" stopIfTrue="1" operator="equal">
      <formula>"Fa"</formula>
    </cfRule>
  </conditionalFormatting>
  <conditionalFormatting sqref="AV21">
    <cfRule type="cellIs" dxfId="3679" priority="142" stopIfTrue="1" operator="equal">
      <formula>"Cn"</formula>
    </cfRule>
  </conditionalFormatting>
  <conditionalFormatting sqref="AF38">
    <cfRule type="cellIs" dxfId="3678" priority="136" stopIfTrue="1" operator="equal">
      <formula>"Au"</formula>
    </cfRule>
    <cfRule type="cellIs" dxfId="3677" priority="137" stopIfTrue="1" operator="equal">
      <formula>"Ad"</formula>
    </cfRule>
    <cfRule type="cellIs" dxfId="3676" priority="138" stopIfTrue="1" operator="equal">
      <formula>"Va"</formula>
    </cfRule>
    <cfRule type="cellIs" dxfId="3675" priority="139" stopIfTrue="1" operator="equal">
      <formula>"Lm"</formula>
    </cfRule>
    <cfRule type="cellIs" dxfId="3674" priority="140" stopIfTrue="1" operator="equal">
      <formula>"Pc"</formula>
    </cfRule>
    <cfRule type="cellIs" dxfId="3673" priority="141" stopIfTrue="1" operator="equal">
      <formula>"Fa"</formula>
    </cfRule>
  </conditionalFormatting>
  <conditionalFormatting sqref="BA8">
    <cfRule type="cellIs" dxfId="3672" priority="130" stopIfTrue="1" operator="equal">
      <formula>"Au"</formula>
    </cfRule>
    <cfRule type="cellIs" dxfId="3671" priority="131" stopIfTrue="1" operator="equal">
      <formula>"Ad"</formula>
    </cfRule>
    <cfRule type="cellIs" dxfId="3670" priority="132" stopIfTrue="1" operator="equal">
      <formula>"Va"</formula>
    </cfRule>
    <cfRule type="cellIs" dxfId="3669" priority="133" stopIfTrue="1" operator="equal">
      <formula>"Lm"</formula>
    </cfRule>
    <cfRule type="cellIs" dxfId="3668" priority="134" stopIfTrue="1" operator="equal">
      <formula>"Pc"</formula>
    </cfRule>
    <cfRule type="cellIs" dxfId="3667" priority="135" stopIfTrue="1" operator="equal">
      <formula>"Fa"</formula>
    </cfRule>
  </conditionalFormatting>
  <conditionalFormatting sqref="BA8">
    <cfRule type="cellIs" dxfId="3666" priority="129" stopIfTrue="1" operator="equal">
      <formula>"Cn"</formula>
    </cfRule>
  </conditionalFormatting>
  <conditionalFormatting sqref="BB8">
    <cfRule type="cellIs" dxfId="3665" priority="123" stopIfTrue="1" operator="equal">
      <formula>"Au"</formula>
    </cfRule>
    <cfRule type="cellIs" dxfId="3664" priority="124" stopIfTrue="1" operator="equal">
      <formula>"Ad"</formula>
    </cfRule>
    <cfRule type="cellIs" dxfId="3663" priority="125" stopIfTrue="1" operator="equal">
      <formula>"Va"</formula>
    </cfRule>
    <cfRule type="cellIs" dxfId="3662" priority="126" stopIfTrue="1" operator="equal">
      <formula>"Lm"</formula>
    </cfRule>
    <cfRule type="cellIs" dxfId="3661" priority="127" stopIfTrue="1" operator="equal">
      <formula>"Pc"</formula>
    </cfRule>
    <cfRule type="cellIs" dxfId="3660" priority="128" stopIfTrue="1" operator="equal">
      <formula>"Fa"</formula>
    </cfRule>
  </conditionalFormatting>
  <conditionalFormatting sqref="BB8">
    <cfRule type="cellIs" dxfId="3659" priority="122" stopIfTrue="1" operator="equal">
      <formula>"Cn"</formula>
    </cfRule>
  </conditionalFormatting>
  <conditionalFormatting sqref="BI20:BJ20">
    <cfRule type="cellIs" dxfId="3658" priority="116" stopIfTrue="1" operator="equal">
      <formula>"Au"</formula>
    </cfRule>
    <cfRule type="cellIs" dxfId="3657" priority="117" stopIfTrue="1" operator="equal">
      <formula>"Ad"</formula>
    </cfRule>
    <cfRule type="cellIs" dxfId="3656" priority="118" stopIfTrue="1" operator="equal">
      <formula>"Va"</formula>
    </cfRule>
    <cfRule type="cellIs" dxfId="3655" priority="119" stopIfTrue="1" operator="equal">
      <formula>"Lm"</formula>
    </cfRule>
    <cfRule type="cellIs" dxfId="3654" priority="120" stopIfTrue="1" operator="equal">
      <formula>"Pc"</formula>
    </cfRule>
    <cfRule type="cellIs" dxfId="3653" priority="121" stopIfTrue="1" operator="equal">
      <formula>"Fa"</formula>
    </cfRule>
  </conditionalFormatting>
  <conditionalFormatting sqref="BI20:BJ20">
    <cfRule type="cellIs" dxfId="3652" priority="115" stopIfTrue="1" operator="equal">
      <formula>"Cn"</formula>
    </cfRule>
  </conditionalFormatting>
  <conditionalFormatting sqref="AL18">
    <cfRule type="cellIs" dxfId="3651" priority="109" stopIfTrue="1" operator="equal">
      <formula>"Au"</formula>
    </cfRule>
    <cfRule type="cellIs" dxfId="3650" priority="110" stopIfTrue="1" operator="equal">
      <formula>"Ad"</formula>
    </cfRule>
    <cfRule type="cellIs" dxfId="3649" priority="111" stopIfTrue="1" operator="equal">
      <formula>"Va"</formula>
    </cfRule>
    <cfRule type="cellIs" dxfId="3648" priority="112" stopIfTrue="1" operator="equal">
      <formula>"Lm"</formula>
    </cfRule>
    <cfRule type="cellIs" dxfId="3647" priority="113" stopIfTrue="1" operator="equal">
      <formula>"Pc"</formula>
    </cfRule>
    <cfRule type="cellIs" dxfId="3646" priority="114" stopIfTrue="1" operator="equal">
      <formula>"Fa"</formula>
    </cfRule>
  </conditionalFormatting>
  <conditionalFormatting sqref="AL18">
    <cfRule type="cellIs" dxfId="3645" priority="108" stopIfTrue="1" operator="equal">
      <formula>"Cn"</formula>
    </cfRule>
  </conditionalFormatting>
  <conditionalFormatting sqref="AL39">
    <cfRule type="cellIs" dxfId="3644" priority="102" stopIfTrue="1" operator="equal">
      <formula>"Au"</formula>
    </cfRule>
    <cfRule type="cellIs" dxfId="3643" priority="103" stopIfTrue="1" operator="equal">
      <formula>"Ad"</formula>
    </cfRule>
    <cfRule type="cellIs" dxfId="3642" priority="104" stopIfTrue="1" operator="equal">
      <formula>"Va"</formula>
    </cfRule>
    <cfRule type="cellIs" dxfId="3641" priority="105" stopIfTrue="1" operator="equal">
      <formula>"Lm"</formula>
    </cfRule>
    <cfRule type="cellIs" dxfId="3640" priority="106" stopIfTrue="1" operator="equal">
      <formula>"Pc"</formula>
    </cfRule>
    <cfRule type="cellIs" dxfId="3639" priority="107" stopIfTrue="1" operator="equal">
      <formula>"Fa"</formula>
    </cfRule>
  </conditionalFormatting>
  <conditionalFormatting sqref="AL39">
    <cfRule type="cellIs" dxfId="3638" priority="101" stopIfTrue="1" operator="equal">
      <formula>"Cn"</formula>
    </cfRule>
  </conditionalFormatting>
  <conditionalFormatting sqref="AS58:AV58">
    <cfRule type="cellIs" dxfId="3637" priority="95" stopIfTrue="1" operator="equal">
      <formula>"Au"</formula>
    </cfRule>
    <cfRule type="cellIs" dxfId="3636" priority="96" stopIfTrue="1" operator="equal">
      <formula>"Ad"</formula>
    </cfRule>
    <cfRule type="cellIs" dxfId="3635" priority="97" stopIfTrue="1" operator="equal">
      <formula>"Va"</formula>
    </cfRule>
    <cfRule type="cellIs" dxfId="3634" priority="98" stopIfTrue="1" operator="equal">
      <formula>"Lm"</formula>
    </cfRule>
    <cfRule type="cellIs" dxfId="3633" priority="99" stopIfTrue="1" operator="equal">
      <formula>"Pc"</formula>
    </cfRule>
    <cfRule type="cellIs" dxfId="3632" priority="100" stopIfTrue="1" operator="equal">
      <formula>"Fa"</formula>
    </cfRule>
  </conditionalFormatting>
  <conditionalFormatting sqref="AS58:AV58">
    <cfRule type="cellIs" dxfId="3631" priority="94" stopIfTrue="1" operator="equal">
      <formula>"Cn"</formula>
    </cfRule>
  </conditionalFormatting>
  <conditionalFormatting sqref="AW58:BB58">
    <cfRule type="cellIs" dxfId="3630" priority="88" stopIfTrue="1" operator="equal">
      <formula>"Au"</formula>
    </cfRule>
    <cfRule type="cellIs" dxfId="3629" priority="89" stopIfTrue="1" operator="equal">
      <formula>"Ad"</formula>
    </cfRule>
    <cfRule type="cellIs" dxfId="3628" priority="90" stopIfTrue="1" operator="equal">
      <formula>"Va"</formula>
    </cfRule>
    <cfRule type="cellIs" dxfId="3627" priority="91" stopIfTrue="1" operator="equal">
      <formula>"Lm"</formula>
    </cfRule>
    <cfRule type="cellIs" dxfId="3626" priority="92" stopIfTrue="1" operator="equal">
      <formula>"Pc"</formula>
    </cfRule>
    <cfRule type="cellIs" dxfId="3625" priority="93" stopIfTrue="1" operator="equal">
      <formula>"Fa"</formula>
    </cfRule>
  </conditionalFormatting>
  <conditionalFormatting sqref="AW58:BB58">
    <cfRule type="cellIs" dxfId="3624" priority="87" stopIfTrue="1" operator="equal">
      <formula>"Cn"</formula>
    </cfRule>
  </conditionalFormatting>
  <conditionalFormatting sqref="BB58">
    <cfRule type="cellIs" dxfId="3623" priority="81" stopIfTrue="1" operator="equal">
      <formula>"Au"</formula>
    </cfRule>
    <cfRule type="cellIs" dxfId="3622" priority="82" stopIfTrue="1" operator="equal">
      <formula>"Ad"</formula>
    </cfRule>
    <cfRule type="cellIs" dxfId="3621" priority="83" stopIfTrue="1" operator="equal">
      <formula>"Va"</formula>
    </cfRule>
    <cfRule type="cellIs" dxfId="3620" priority="84" stopIfTrue="1" operator="equal">
      <formula>"Lm"</formula>
    </cfRule>
    <cfRule type="cellIs" dxfId="3619" priority="85" stopIfTrue="1" operator="equal">
      <formula>"Pc"</formula>
    </cfRule>
    <cfRule type="cellIs" dxfId="3618" priority="86" stopIfTrue="1" operator="equal">
      <formula>"Fa"</formula>
    </cfRule>
  </conditionalFormatting>
  <conditionalFormatting sqref="AZ22:BB22">
    <cfRule type="cellIs" dxfId="3617" priority="75" stopIfTrue="1" operator="equal">
      <formula>"Au"</formula>
    </cfRule>
    <cfRule type="cellIs" dxfId="3616" priority="76" stopIfTrue="1" operator="equal">
      <formula>"Ad"</formula>
    </cfRule>
    <cfRule type="cellIs" dxfId="3615" priority="77" stopIfTrue="1" operator="equal">
      <formula>"Va"</formula>
    </cfRule>
    <cfRule type="cellIs" dxfId="3614" priority="78" stopIfTrue="1" operator="equal">
      <formula>"Lm"</formula>
    </cfRule>
    <cfRule type="cellIs" dxfId="3613" priority="79" stopIfTrue="1" operator="equal">
      <formula>"Pc"</formula>
    </cfRule>
    <cfRule type="cellIs" dxfId="3612" priority="80" stopIfTrue="1" operator="equal">
      <formula>"Fa"</formula>
    </cfRule>
  </conditionalFormatting>
  <conditionalFormatting sqref="AZ22:BB22">
    <cfRule type="cellIs" dxfId="3611" priority="74" stopIfTrue="1" operator="equal">
      <formula>"Cn"</formula>
    </cfRule>
  </conditionalFormatting>
  <conditionalFormatting sqref="BB22">
    <cfRule type="cellIs" dxfId="3610" priority="68" stopIfTrue="1" operator="equal">
      <formula>"Au"</formula>
    </cfRule>
    <cfRule type="cellIs" dxfId="3609" priority="69" stopIfTrue="1" operator="equal">
      <formula>"Ad"</formula>
    </cfRule>
    <cfRule type="cellIs" dxfId="3608" priority="70" stopIfTrue="1" operator="equal">
      <formula>"Va"</formula>
    </cfRule>
    <cfRule type="cellIs" dxfId="3607" priority="71" stopIfTrue="1" operator="equal">
      <formula>"Lm"</formula>
    </cfRule>
    <cfRule type="cellIs" dxfId="3606" priority="72" stopIfTrue="1" operator="equal">
      <formula>"Pc"</formula>
    </cfRule>
    <cfRule type="cellIs" dxfId="3605" priority="73" stopIfTrue="1" operator="equal">
      <formula>"Fa"</formula>
    </cfRule>
  </conditionalFormatting>
  <conditionalFormatting sqref="BG22:BJ22">
    <cfRule type="cellIs" dxfId="3604" priority="62" stopIfTrue="1" operator="equal">
      <formula>"Au"</formula>
    </cfRule>
    <cfRule type="cellIs" dxfId="3603" priority="63" stopIfTrue="1" operator="equal">
      <formula>"Ad"</formula>
    </cfRule>
    <cfRule type="cellIs" dxfId="3602" priority="64" stopIfTrue="1" operator="equal">
      <formula>"Va"</formula>
    </cfRule>
    <cfRule type="cellIs" dxfId="3601" priority="65" stopIfTrue="1" operator="equal">
      <formula>"Lm"</formula>
    </cfRule>
    <cfRule type="cellIs" dxfId="3600" priority="66" stopIfTrue="1" operator="equal">
      <formula>"Pc"</formula>
    </cfRule>
    <cfRule type="cellIs" dxfId="3599" priority="67" stopIfTrue="1" operator="equal">
      <formula>"Fa"</formula>
    </cfRule>
  </conditionalFormatting>
  <conditionalFormatting sqref="BG22:BJ22">
    <cfRule type="cellIs" dxfId="3598" priority="61" stopIfTrue="1" operator="equal">
      <formula>"Cn"</formula>
    </cfRule>
  </conditionalFormatting>
  <conditionalFormatting sqref="BJ22">
    <cfRule type="cellIs" dxfId="3597" priority="55" stopIfTrue="1" operator="equal">
      <formula>"Au"</formula>
    </cfRule>
    <cfRule type="cellIs" dxfId="3596" priority="56" stopIfTrue="1" operator="equal">
      <formula>"Ad"</formula>
    </cfRule>
    <cfRule type="cellIs" dxfId="3595" priority="57" stopIfTrue="1" operator="equal">
      <formula>"Va"</formula>
    </cfRule>
    <cfRule type="cellIs" dxfId="3594" priority="58" stopIfTrue="1" operator="equal">
      <formula>"Lm"</formula>
    </cfRule>
    <cfRule type="cellIs" dxfId="3593" priority="59" stopIfTrue="1" operator="equal">
      <formula>"Pc"</formula>
    </cfRule>
    <cfRule type="cellIs" dxfId="3592" priority="60" stopIfTrue="1" operator="equal">
      <formula>"Fa"</formula>
    </cfRule>
  </conditionalFormatting>
  <conditionalFormatting sqref="BC22:BF22">
    <cfRule type="cellIs" dxfId="3591" priority="49" stopIfTrue="1" operator="equal">
      <formula>"Au"</formula>
    </cfRule>
    <cfRule type="cellIs" dxfId="3590" priority="50" stopIfTrue="1" operator="equal">
      <formula>"Ad"</formula>
    </cfRule>
    <cfRule type="cellIs" dxfId="3589" priority="51" stopIfTrue="1" operator="equal">
      <formula>"Va"</formula>
    </cfRule>
    <cfRule type="cellIs" dxfId="3588" priority="52" stopIfTrue="1" operator="equal">
      <formula>"Lm"</formula>
    </cfRule>
    <cfRule type="cellIs" dxfId="3587" priority="53" stopIfTrue="1" operator="equal">
      <formula>"Pc"</formula>
    </cfRule>
    <cfRule type="cellIs" dxfId="3586" priority="54" stopIfTrue="1" operator="equal">
      <formula>"Fa"</formula>
    </cfRule>
  </conditionalFormatting>
  <conditionalFormatting sqref="BC22:BF22">
    <cfRule type="cellIs" dxfId="3585" priority="48" stopIfTrue="1" operator="equal">
      <formula>"Cn"</formula>
    </cfRule>
  </conditionalFormatting>
  <conditionalFormatting sqref="BE22:BF22">
    <cfRule type="cellIs" dxfId="3584" priority="42" stopIfTrue="1" operator="equal">
      <formula>"Au"</formula>
    </cfRule>
    <cfRule type="cellIs" dxfId="3583" priority="43" stopIfTrue="1" operator="equal">
      <formula>"Ad"</formula>
    </cfRule>
    <cfRule type="cellIs" dxfId="3582" priority="44" stopIfTrue="1" operator="equal">
      <formula>"Va"</formula>
    </cfRule>
    <cfRule type="cellIs" dxfId="3581" priority="45" stopIfTrue="1" operator="equal">
      <formula>"Lm"</formula>
    </cfRule>
    <cfRule type="cellIs" dxfId="3580" priority="46" stopIfTrue="1" operator="equal">
      <formula>"Pc"</formula>
    </cfRule>
    <cfRule type="cellIs" dxfId="3579" priority="47" stopIfTrue="1" operator="equal">
      <formula>"Fa"</formula>
    </cfRule>
  </conditionalFormatting>
  <conditionalFormatting sqref="BP22 BN22 BL22">
    <cfRule type="cellIs" dxfId="3578" priority="36" stopIfTrue="1" operator="equal">
      <formula>"Au"</formula>
    </cfRule>
    <cfRule type="cellIs" dxfId="3577" priority="37" stopIfTrue="1" operator="equal">
      <formula>"Ad"</formula>
    </cfRule>
    <cfRule type="cellIs" dxfId="3576" priority="38" stopIfTrue="1" operator="equal">
      <formula>"Va"</formula>
    </cfRule>
    <cfRule type="cellIs" dxfId="3575" priority="39" stopIfTrue="1" operator="equal">
      <formula>"Lm"</formula>
    </cfRule>
    <cfRule type="cellIs" dxfId="3574" priority="40" stopIfTrue="1" operator="equal">
      <formula>"Pc"</formula>
    </cfRule>
    <cfRule type="cellIs" dxfId="3573" priority="41" stopIfTrue="1" operator="equal">
      <formula>"Fa"</formula>
    </cfRule>
  </conditionalFormatting>
  <conditionalFormatting sqref="BP22 BN22 BL22">
    <cfRule type="cellIs" dxfId="3572" priority="35" stopIfTrue="1" operator="equal">
      <formula>"Cn"</formula>
    </cfRule>
  </conditionalFormatting>
  <conditionalFormatting sqref="BP22 BN22 BL22">
    <cfRule type="cellIs" dxfId="3571" priority="29" stopIfTrue="1" operator="equal">
      <formula>"Au"</formula>
    </cfRule>
    <cfRule type="cellIs" dxfId="3570" priority="30" stopIfTrue="1" operator="equal">
      <formula>"Ad"</formula>
    </cfRule>
    <cfRule type="cellIs" dxfId="3569" priority="31" stopIfTrue="1" operator="equal">
      <formula>"Va"</formula>
    </cfRule>
    <cfRule type="cellIs" dxfId="3568" priority="32" stopIfTrue="1" operator="equal">
      <formula>"Lm"</formula>
    </cfRule>
    <cfRule type="cellIs" dxfId="3567" priority="33" stopIfTrue="1" operator="equal">
      <formula>"Pc"</formula>
    </cfRule>
    <cfRule type="cellIs" dxfId="3566" priority="34" stopIfTrue="1" operator="equal">
      <formula>"Fa"</formula>
    </cfRule>
  </conditionalFormatting>
  <conditionalFormatting sqref="BB44 BB38 BB36">
    <cfRule type="cellIs" dxfId="3565" priority="23" stopIfTrue="1" operator="equal">
      <formula>"Au"</formula>
    </cfRule>
    <cfRule type="cellIs" dxfId="3564" priority="24" stopIfTrue="1" operator="equal">
      <formula>"Ad"</formula>
    </cfRule>
    <cfRule type="cellIs" dxfId="3563" priority="25" stopIfTrue="1" operator="equal">
      <formula>"Va"</formula>
    </cfRule>
    <cfRule type="cellIs" dxfId="3562" priority="26" stopIfTrue="1" operator="equal">
      <formula>"Lm"</formula>
    </cfRule>
    <cfRule type="cellIs" dxfId="3561" priority="27" stopIfTrue="1" operator="equal">
      <formula>"Pc"</formula>
    </cfRule>
    <cfRule type="cellIs" dxfId="3560" priority="28" stopIfTrue="1" operator="equal">
      <formula>"Fa"</formula>
    </cfRule>
  </conditionalFormatting>
  <conditionalFormatting sqref="BB44 BB38 BB36">
    <cfRule type="cellIs" dxfId="3559" priority="22" stopIfTrue="1" operator="equal">
      <formula>"Cn"</formula>
    </cfRule>
  </conditionalFormatting>
  <conditionalFormatting sqref="BM45:BN45">
    <cfRule type="cellIs" dxfId="3558" priority="16" stopIfTrue="1" operator="equal">
      <formula>"Au"</formula>
    </cfRule>
    <cfRule type="cellIs" dxfId="3557" priority="17" stopIfTrue="1" operator="equal">
      <formula>"Ad"</formula>
    </cfRule>
    <cfRule type="cellIs" dxfId="3556" priority="18" stopIfTrue="1" operator="equal">
      <formula>"Va"</formula>
    </cfRule>
    <cfRule type="cellIs" dxfId="3555" priority="19" stopIfTrue="1" operator="equal">
      <formula>"Lm"</formula>
    </cfRule>
    <cfRule type="cellIs" dxfId="3554" priority="20" stopIfTrue="1" operator="equal">
      <formula>"Pc"</formula>
    </cfRule>
    <cfRule type="cellIs" dxfId="3553" priority="21" stopIfTrue="1" operator="equal">
      <formula>"Fa"</formula>
    </cfRule>
  </conditionalFormatting>
  <conditionalFormatting sqref="BM45:BN45">
    <cfRule type="cellIs" dxfId="3552" priority="15" stopIfTrue="1" operator="equal">
      <formula>"Cn"</formula>
    </cfRule>
  </conditionalFormatting>
  <conditionalFormatting sqref="AN15">
    <cfRule type="cellIs" dxfId="3551" priority="9" stopIfTrue="1" operator="equal">
      <formula>"Au"</formula>
    </cfRule>
    <cfRule type="cellIs" dxfId="3550" priority="10" stopIfTrue="1" operator="equal">
      <formula>"Ad"</formula>
    </cfRule>
    <cfRule type="cellIs" dxfId="3549" priority="11" stopIfTrue="1" operator="equal">
      <formula>"Va"</formula>
    </cfRule>
    <cfRule type="cellIs" dxfId="3548" priority="12" stopIfTrue="1" operator="equal">
      <formula>"Lm"</formula>
    </cfRule>
    <cfRule type="cellIs" dxfId="3547" priority="13" stopIfTrue="1" operator="equal">
      <formula>"Pc"</formula>
    </cfRule>
    <cfRule type="cellIs" dxfId="3546" priority="14" stopIfTrue="1" operator="equal">
      <formula>"Fa"</formula>
    </cfRule>
  </conditionalFormatting>
  <conditionalFormatting sqref="AN15">
    <cfRule type="cellIs" dxfId="3545" priority="8" stopIfTrue="1" operator="equal">
      <formula>"Cn"</formula>
    </cfRule>
  </conditionalFormatting>
  <conditionalFormatting sqref="BP15">
    <cfRule type="cellIs" dxfId="3544" priority="2" stopIfTrue="1" operator="equal">
      <formula>"Au"</formula>
    </cfRule>
    <cfRule type="cellIs" dxfId="3543" priority="3" stopIfTrue="1" operator="equal">
      <formula>"Ad"</formula>
    </cfRule>
    <cfRule type="cellIs" dxfId="3542" priority="4" stopIfTrue="1" operator="equal">
      <formula>"Va"</formula>
    </cfRule>
    <cfRule type="cellIs" dxfId="3541" priority="5" stopIfTrue="1" operator="equal">
      <formula>"Lm"</formula>
    </cfRule>
    <cfRule type="cellIs" dxfId="3540" priority="6" stopIfTrue="1" operator="equal">
      <formula>"Pc"</formula>
    </cfRule>
    <cfRule type="cellIs" dxfId="3539" priority="7" stopIfTrue="1" operator="equal">
      <formula>"Fa"</formula>
    </cfRule>
  </conditionalFormatting>
  <conditionalFormatting sqref="BP15">
    <cfRule type="cellIs" dxfId="3538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C64"/>
  <sheetViews>
    <sheetView tabSelected="1" zoomScale="80" zoomScaleNormal="80" workbookViewId="0">
      <pane xSplit="7" ySplit="7" topLeftCell="AY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C8" sqref="BC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229</v>
      </c>
      <c r="E4" s="14"/>
      <c r="F4" s="14"/>
      <c r="G4" s="15"/>
      <c r="H4" s="16"/>
      <c r="I4" s="316" t="s">
        <v>8</v>
      </c>
      <c r="J4" s="317"/>
      <c r="K4" s="316" t="s">
        <v>2</v>
      </c>
      <c r="L4" s="317"/>
      <c r="M4" s="284" t="s">
        <v>3</v>
      </c>
      <c r="N4" s="285"/>
      <c r="O4" s="284" t="s">
        <v>4</v>
      </c>
      <c r="P4" s="285"/>
      <c r="Q4" s="284" t="s">
        <v>5</v>
      </c>
      <c r="R4" s="285"/>
      <c r="S4" s="284" t="s">
        <v>6</v>
      </c>
      <c r="T4" s="285"/>
      <c r="U4" s="284" t="s">
        <v>7</v>
      </c>
      <c r="V4" s="285"/>
      <c r="W4" s="316" t="s">
        <v>8</v>
      </c>
      <c r="X4" s="317"/>
      <c r="Y4" s="316" t="s">
        <v>2</v>
      </c>
      <c r="Z4" s="317"/>
      <c r="AA4" s="284" t="s">
        <v>3</v>
      </c>
      <c r="AB4" s="285"/>
      <c r="AC4" s="284" t="s">
        <v>4</v>
      </c>
      <c r="AD4" s="285"/>
      <c r="AE4" s="284" t="s">
        <v>5</v>
      </c>
      <c r="AF4" s="285"/>
      <c r="AG4" s="284" t="s">
        <v>6</v>
      </c>
      <c r="AH4" s="285"/>
      <c r="AI4" s="284" t="s">
        <v>7</v>
      </c>
      <c r="AJ4" s="285"/>
      <c r="AK4" s="316" t="s">
        <v>8</v>
      </c>
      <c r="AL4" s="317"/>
      <c r="AM4" s="316" t="s">
        <v>2</v>
      </c>
      <c r="AN4" s="317"/>
      <c r="AO4" s="284" t="s">
        <v>3</v>
      </c>
      <c r="AP4" s="285"/>
      <c r="AQ4" s="284" t="s">
        <v>4</v>
      </c>
      <c r="AR4" s="285"/>
      <c r="AS4" s="284" t="s">
        <v>5</v>
      </c>
      <c r="AT4" s="285"/>
      <c r="AU4" s="284" t="s">
        <v>6</v>
      </c>
      <c r="AV4" s="285"/>
      <c r="AW4" s="284" t="s">
        <v>7</v>
      </c>
      <c r="AX4" s="285"/>
      <c r="AY4" s="316" t="s">
        <v>8</v>
      </c>
      <c r="AZ4" s="317"/>
      <c r="BA4" s="316" t="s">
        <v>2</v>
      </c>
      <c r="BB4" s="317"/>
      <c r="BC4" s="284" t="s">
        <v>3</v>
      </c>
      <c r="BD4" s="285"/>
      <c r="BE4" s="284" t="s">
        <v>4</v>
      </c>
      <c r="BF4" s="285"/>
      <c r="BG4" s="284" t="s">
        <v>5</v>
      </c>
      <c r="BH4" s="285"/>
      <c r="BI4" s="284" t="s">
        <v>6</v>
      </c>
      <c r="BJ4" s="285"/>
      <c r="BK4" s="284" t="s">
        <v>7</v>
      </c>
      <c r="BL4" s="285"/>
      <c r="BM4" s="316" t="s">
        <v>8</v>
      </c>
      <c r="BN4" s="317"/>
      <c r="BO4" s="316" t="s">
        <v>2</v>
      </c>
      <c r="BP4" s="317"/>
      <c r="BQ4" s="284" t="s">
        <v>3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9">
        <v>45108</v>
      </c>
      <c r="J5" s="280"/>
      <c r="K5" s="279">
        <v>45109</v>
      </c>
      <c r="L5" s="280"/>
      <c r="M5" s="277">
        <v>45110</v>
      </c>
      <c r="N5" s="278"/>
      <c r="O5" s="277">
        <v>45111</v>
      </c>
      <c r="P5" s="278"/>
      <c r="Q5" s="277">
        <v>45112</v>
      </c>
      <c r="R5" s="278"/>
      <c r="S5" s="277">
        <v>45113</v>
      </c>
      <c r="T5" s="278"/>
      <c r="U5" s="277">
        <v>45114</v>
      </c>
      <c r="V5" s="278"/>
      <c r="W5" s="279">
        <v>45115</v>
      </c>
      <c r="X5" s="280"/>
      <c r="Y5" s="279">
        <v>45116</v>
      </c>
      <c r="Z5" s="280"/>
      <c r="AA5" s="277">
        <v>45117</v>
      </c>
      <c r="AB5" s="278"/>
      <c r="AC5" s="277">
        <v>45118</v>
      </c>
      <c r="AD5" s="278"/>
      <c r="AE5" s="277">
        <v>45119</v>
      </c>
      <c r="AF5" s="278"/>
      <c r="AG5" s="277">
        <v>45120</v>
      </c>
      <c r="AH5" s="278"/>
      <c r="AI5" s="277">
        <v>45121</v>
      </c>
      <c r="AJ5" s="278"/>
      <c r="AK5" s="279">
        <v>45122</v>
      </c>
      <c r="AL5" s="280"/>
      <c r="AM5" s="279">
        <v>45123</v>
      </c>
      <c r="AN5" s="280"/>
      <c r="AO5" s="277">
        <v>45124</v>
      </c>
      <c r="AP5" s="278"/>
      <c r="AQ5" s="277">
        <v>45125</v>
      </c>
      <c r="AR5" s="278"/>
      <c r="AS5" s="277">
        <v>45126</v>
      </c>
      <c r="AT5" s="278"/>
      <c r="AU5" s="277">
        <v>45127</v>
      </c>
      <c r="AV5" s="278"/>
      <c r="AW5" s="277">
        <v>45128</v>
      </c>
      <c r="AX5" s="278"/>
      <c r="AY5" s="279">
        <v>45129</v>
      </c>
      <c r="AZ5" s="280"/>
      <c r="BA5" s="279">
        <v>45130</v>
      </c>
      <c r="BB5" s="280"/>
      <c r="BC5" s="277">
        <v>45131</v>
      </c>
      <c r="BD5" s="278"/>
      <c r="BE5" s="277">
        <v>45132</v>
      </c>
      <c r="BF5" s="278"/>
      <c r="BG5" s="277">
        <v>45133</v>
      </c>
      <c r="BH5" s="278"/>
      <c r="BI5" s="277">
        <v>45134</v>
      </c>
      <c r="BJ5" s="278"/>
      <c r="BK5" s="277">
        <v>45135</v>
      </c>
      <c r="BL5" s="278"/>
      <c r="BM5" s="279">
        <v>45136</v>
      </c>
      <c r="BN5" s="280"/>
      <c r="BO5" s="279">
        <v>45137</v>
      </c>
      <c r="BP5" s="280"/>
      <c r="BQ5" s="277">
        <v>45138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61">
        <v>9</v>
      </c>
      <c r="N8" s="62" t="s">
        <v>238</v>
      </c>
      <c r="O8" s="63">
        <v>9</v>
      </c>
      <c r="P8" s="64" t="s">
        <v>238</v>
      </c>
      <c r="Q8" s="63">
        <v>9</v>
      </c>
      <c r="R8" s="64" t="s">
        <v>238</v>
      </c>
      <c r="S8" s="63">
        <v>9</v>
      </c>
      <c r="T8" s="64" t="s">
        <v>238</v>
      </c>
      <c r="U8" s="63">
        <v>9</v>
      </c>
      <c r="V8" s="64" t="s">
        <v>238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3">
        <v>9</v>
      </c>
      <c r="AH8" s="64" t="s">
        <v>238</v>
      </c>
      <c r="AI8" s="63">
        <v>9</v>
      </c>
      <c r="AJ8" s="64" t="s">
        <v>238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238</v>
      </c>
      <c r="AQ8" s="63">
        <v>9</v>
      </c>
      <c r="AR8" s="64" t="s">
        <v>238</v>
      </c>
      <c r="AS8" s="61">
        <v>9</v>
      </c>
      <c r="AT8" s="62" t="s">
        <v>238</v>
      </c>
      <c r="AU8" s="63">
        <v>9</v>
      </c>
      <c r="AV8" s="64" t="s">
        <v>238</v>
      </c>
      <c r="AW8" s="63">
        <v>9</v>
      </c>
      <c r="AX8" s="64" t="s">
        <v>238</v>
      </c>
      <c r="AY8" s="67">
        <v>0</v>
      </c>
      <c r="AZ8" s="68" t="s">
        <v>34</v>
      </c>
      <c r="BA8" s="67">
        <v>0</v>
      </c>
      <c r="BB8" s="68" t="s">
        <v>34</v>
      </c>
      <c r="BC8" s="61">
        <v>9</v>
      </c>
      <c r="BD8" s="62" t="s">
        <v>238</v>
      </c>
      <c r="BE8" s="63"/>
      <c r="BF8" s="64"/>
      <c r="BG8" s="63"/>
      <c r="BH8" s="64"/>
      <c r="BI8" s="63"/>
      <c r="BJ8" s="64"/>
      <c r="BK8" s="63"/>
      <c r="BL8" s="64"/>
      <c r="BM8" s="67">
        <v>0</v>
      </c>
      <c r="BN8" s="68" t="s">
        <v>34</v>
      </c>
      <c r="BO8" s="67">
        <v>0</v>
      </c>
      <c r="BP8" s="68" t="s">
        <v>34</v>
      </c>
      <c r="BQ8" s="63"/>
      <c r="BR8" s="64"/>
      <c r="BS8" s="244">
        <f t="shared" ref="BS8:BS59" si="0">COUNTIF(I8:BP8,"A")+COUNTIF(I8:BL8,"B")+COUNTIF(I8:BL8,"C")+COUNTIF(I8:BL8,"A1")+COUNTIF(I8:BL8,"B1")+ COUNTIF(I8:BL8,"A2")+COUNTIF(I8:BL8,"B2")+ COUNTIF(I8:BL8,"H")</f>
        <v>16</v>
      </c>
      <c r="BT8" s="245">
        <f t="shared" ref="BT8:BT39" ca="1" si="1">SUMIF($I$6:$BP$59,"Hn",I8:BP8)</f>
        <v>144</v>
      </c>
      <c r="BU8" s="245">
        <f>COUNTIF(I8:BP8,"De")+COUNTIF(I8:BL8,"Pc")+COUNTIF(I8:BL8,"Ad")+COUNTIF(I8:BL8,"Fa")</f>
        <v>10</v>
      </c>
      <c r="BV8" s="245">
        <f t="shared" ref="BV8:BV59" si="2">COUNTIF(I8:BP8,"Fa")</f>
        <v>0</v>
      </c>
      <c r="BW8" s="245">
        <f t="shared" ref="BW8:BW59" si="3">COUNTIF(I8:BP8,"Pc")</f>
        <v>0</v>
      </c>
      <c r="BX8" s="245">
        <f t="shared" ref="BX8:BX59" si="4">COUNTIF(I8:BP8,"Cn")</f>
        <v>0</v>
      </c>
      <c r="BY8" s="245">
        <f t="shared" ref="BY8:BY59" si="5">COUNTIF(I8:BP8,"Lm")</f>
        <v>0</v>
      </c>
      <c r="BZ8" s="245">
        <f t="shared" ref="BZ8:BZ59" si="6">COUNTIF(I8:BP8,"Au")</f>
        <v>0</v>
      </c>
      <c r="CA8" s="245">
        <f>COUNTIF(I8:BP8,"Va")</f>
        <v>0</v>
      </c>
      <c r="CB8" s="245">
        <f>COUNTIF(I8:BP8,"Ad")</f>
        <v>0</v>
      </c>
      <c r="CC8" s="258">
        <f>COUNTIF(I8:BP8,"A")+COUNTIF(I8:BP8,"B")+COUNTIF(I8:BP8,"C")+COUNTIF(I8:BP8,"De")+COUNTIF(I8:BP8,"Pc")+COUNTIF(I8:BP8,"V")</f>
        <v>26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6">
        <v>9</v>
      </c>
      <c r="N9" s="167" t="s">
        <v>238</v>
      </c>
      <c r="O9" s="63">
        <v>9</v>
      </c>
      <c r="P9" s="64" t="s">
        <v>238</v>
      </c>
      <c r="Q9" s="63">
        <v>9</v>
      </c>
      <c r="R9" s="64" t="s">
        <v>238</v>
      </c>
      <c r="S9" s="63">
        <v>9</v>
      </c>
      <c r="T9" s="64" t="s">
        <v>238</v>
      </c>
      <c r="U9" s="63">
        <v>9</v>
      </c>
      <c r="V9" s="64" t="s">
        <v>238</v>
      </c>
      <c r="W9" s="78">
        <v>0</v>
      </c>
      <c r="X9" s="79" t="s">
        <v>34</v>
      </c>
      <c r="Y9" s="78">
        <v>0</v>
      </c>
      <c r="Z9" s="79" t="s">
        <v>34</v>
      </c>
      <c r="AA9" s="166">
        <v>9</v>
      </c>
      <c r="AB9" s="167" t="s">
        <v>238</v>
      </c>
      <c r="AC9" s="63">
        <v>9</v>
      </c>
      <c r="AD9" s="64" t="s">
        <v>238</v>
      </c>
      <c r="AE9" s="63">
        <v>9</v>
      </c>
      <c r="AF9" s="64" t="s">
        <v>238</v>
      </c>
      <c r="AG9" s="63">
        <v>9</v>
      </c>
      <c r="AH9" s="64" t="s">
        <v>238</v>
      </c>
      <c r="AI9" s="63">
        <v>9</v>
      </c>
      <c r="AJ9" s="64" t="s">
        <v>238</v>
      </c>
      <c r="AK9" s="78">
        <v>0</v>
      </c>
      <c r="AL9" s="79" t="s">
        <v>34</v>
      </c>
      <c r="AM9" s="78">
        <v>0</v>
      </c>
      <c r="AN9" s="79" t="s">
        <v>34</v>
      </c>
      <c r="AO9" s="166">
        <v>9</v>
      </c>
      <c r="AP9" s="167" t="s">
        <v>238</v>
      </c>
      <c r="AQ9" s="63">
        <v>9</v>
      </c>
      <c r="AR9" s="64" t="s">
        <v>238</v>
      </c>
      <c r="AS9" s="166">
        <v>9</v>
      </c>
      <c r="AT9" s="167" t="s">
        <v>238</v>
      </c>
      <c r="AU9" s="63">
        <v>9</v>
      </c>
      <c r="AV9" s="64" t="s">
        <v>238</v>
      </c>
      <c r="AW9" s="63">
        <v>9</v>
      </c>
      <c r="AX9" s="64" t="s">
        <v>238</v>
      </c>
      <c r="AY9" s="78">
        <v>0</v>
      </c>
      <c r="AZ9" s="79" t="s">
        <v>34</v>
      </c>
      <c r="BA9" s="78">
        <v>0</v>
      </c>
      <c r="BB9" s="79" t="s">
        <v>34</v>
      </c>
      <c r="BC9" s="166">
        <v>9</v>
      </c>
      <c r="BD9" s="167" t="s">
        <v>238</v>
      </c>
      <c r="BE9" s="63"/>
      <c r="BF9" s="64"/>
      <c r="BG9" s="63"/>
      <c r="BH9" s="64"/>
      <c r="BI9" s="63"/>
      <c r="BJ9" s="64"/>
      <c r="BK9" s="63"/>
      <c r="BL9" s="64"/>
      <c r="BM9" s="78">
        <v>0</v>
      </c>
      <c r="BN9" s="79" t="s">
        <v>34</v>
      </c>
      <c r="BO9" s="78">
        <v>0</v>
      </c>
      <c r="BP9" s="79" t="s">
        <v>34</v>
      </c>
      <c r="BQ9" s="63"/>
      <c r="BR9" s="64"/>
      <c r="BS9" s="70">
        <f t="shared" ref="BS9" si="7">COUNTIF(I9:BP9,"A")+COUNTIF(I9:BL9,"B")+COUNTIF(I9:BL9,"C")+COUNTIF(I9:BL9,"A1")+COUNTIF(I9:BL9,"B1")+ COUNTIF(I9:BL9,"A2")+COUNTIF(I9:BL9,"B2")+ COUNTIF(I9:BL9,"H")</f>
        <v>16</v>
      </c>
      <c r="BT9" s="71">
        <f t="shared" ca="1" si="1"/>
        <v>144</v>
      </c>
      <c r="BU9" s="71">
        <f>COUNTIF(I9:BP9,"De")+COUNTIF(I9:BL9,"Pc")+COUNTIF(I9:BL9,"Ad")+COUNTIF(I9:BL9,"Fa")</f>
        <v>10</v>
      </c>
      <c r="BV9" s="71">
        <f t="shared" ref="BV9" si="8">COUNTIF(I9:BP9,"Fa")</f>
        <v>0</v>
      </c>
      <c r="BW9" s="71">
        <f t="shared" ref="BW9" si="9">COUNTIF(I9:BP9,"Pc")</f>
        <v>0</v>
      </c>
      <c r="BX9" s="71">
        <f t="shared" ref="BX9" si="10">COUNTIF(I9:BP9,"Cn")</f>
        <v>0</v>
      </c>
      <c r="BY9" s="71">
        <f t="shared" ref="BY9" si="11">COUNTIF(I9:BP9,"Lm")</f>
        <v>0</v>
      </c>
      <c r="BZ9" s="71">
        <f t="shared" ref="BZ9" si="12">COUNTIF(I9:BP9,"Au")</f>
        <v>0</v>
      </c>
      <c r="CA9" s="71">
        <f>COUNTIF(I9:BP9,"Va")</f>
        <v>0</v>
      </c>
      <c r="CB9" s="71">
        <f>COUNTIF(I9:BP9,"Ad")</f>
        <v>0</v>
      </c>
      <c r="CC9" s="259">
        <f>COUNTIF(I9:BP9,"A")+COUNTIF(I9:BP9,"B")+COUNTIF(I9:BP9,"C")+COUNTIF(I9:BP9,"De")+COUNTIF(I9:BP9,"Pc")+COUNTIF(I9:BP9,"V")</f>
        <v>26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166">
        <v>9</v>
      </c>
      <c r="N10" s="167" t="s">
        <v>238</v>
      </c>
      <c r="O10" s="63">
        <v>9</v>
      </c>
      <c r="P10" s="64" t="s">
        <v>238</v>
      </c>
      <c r="Q10" s="63">
        <v>9</v>
      </c>
      <c r="R10" s="64" t="s">
        <v>238</v>
      </c>
      <c r="S10" s="63">
        <v>9</v>
      </c>
      <c r="T10" s="64" t="s">
        <v>238</v>
      </c>
      <c r="U10" s="63">
        <v>9</v>
      </c>
      <c r="V10" s="64" t="s">
        <v>238</v>
      </c>
      <c r="W10" s="78">
        <v>0</v>
      </c>
      <c r="X10" s="79" t="s">
        <v>34</v>
      </c>
      <c r="Y10" s="78">
        <v>0</v>
      </c>
      <c r="Z10" s="79" t="s">
        <v>34</v>
      </c>
      <c r="AA10" s="166">
        <v>9</v>
      </c>
      <c r="AB10" s="167" t="s">
        <v>238</v>
      </c>
      <c r="AC10" s="63">
        <v>9</v>
      </c>
      <c r="AD10" s="64" t="s">
        <v>238</v>
      </c>
      <c r="AE10" s="63">
        <v>9</v>
      </c>
      <c r="AF10" s="64" t="s">
        <v>238</v>
      </c>
      <c r="AG10" s="63">
        <v>9</v>
      </c>
      <c r="AH10" s="64" t="s">
        <v>238</v>
      </c>
      <c r="AI10" s="63">
        <v>9</v>
      </c>
      <c r="AJ10" s="64" t="s">
        <v>238</v>
      </c>
      <c r="AK10" s="78">
        <v>0</v>
      </c>
      <c r="AL10" s="79" t="s">
        <v>34</v>
      </c>
      <c r="AM10" s="78">
        <v>0</v>
      </c>
      <c r="AN10" s="79" t="s">
        <v>34</v>
      </c>
      <c r="AO10" s="166">
        <v>9</v>
      </c>
      <c r="AP10" s="167" t="s">
        <v>238</v>
      </c>
      <c r="AQ10" s="63">
        <v>9</v>
      </c>
      <c r="AR10" s="64" t="s">
        <v>238</v>
      </c>
      <c r="AS10" s="166">
        <v>9</v>
      </c>
      <c r="AT10" s="167" t="s">
        <v>238</v>
      </c>
      <c r="AU10" s="63">
        <v>9</v>
      </c>
      <c r="AV10" s="64" t="s">
        <v>238</v>
      </c>
      <c r="AW10" s="63">
        <v>9</v>
      </c>
      <c r="AX10" s="64" t="s">
        <v>238</v>
      </c>
      <c r="AY10" s="78">
        <v>0</v>
      </c>
      <c r="AZ10" s="79" t="s">
        <v>34</v>
      </c>
      <c r="BA10" s="78">
        <v>0</v>
      </c>
      <c r="BB10" s="79" t="s">
        <v>34</v>
      </c>
      <c r="BC10" s="166">
        <v>9</v>
      </c>
      <c r="BD10" s="167" t="s">
        <v>238</v>
      </c>
      <c r="BE10" s="82"/>
      <c r="BF10" s="83"/>
      <c r="BG10" s="82"/>
      <c r="BH10" s="83"/>
      <c r="BI10" s="82"/>
      <c r="BJ10" s="83"/>
      <c r="BK10" s="82"/>
      <c r="BL10" s="83"/>
      <c r="BM10" s="78">
        <v>0</v>
      </c>
      <c r="BN10" s="79" t="s">
        <v>34</v>
      </c>
      <c r="BO10" s="78">
        <v>0</v>
      </c>
      <c r="BP10" s="79" t="s">
        <v>34</v>
      </c>
      <c r="BQ10" s="82"/>
      <c r="BR10" s="83"/>
      <c r="BS10" s="70">
        <f t="shared" si="0"/>
        <v>16</v>
      </c>
      <c r="BT10" s="71">
        <f t="shared" ca="1" si="1"/>
        <v>144</v>
      </c>
      <c r="BU10" s="71">
        <f t="shared" ref="BU10:BU59" si="13">COUNTIF(I10:BP10,"De")+COUNTIF(I10:BL10,"Pc")+COUNTIF(I10:BL10,"Ad")+COUNTIF(I10:BL10,"Fa")</f>
        <v>10</v>
      </c>
      <c r="BV10" s="71">
        <f t="shared" si="2"/>
        <v>0</v>
      </c>
      <c r="BW10" s="71">
        <f t="shared" si="3"/>
        <v>0</v>
      </c>
      <c r="BX10" s="71">
        <f t="shared" si="4"/>
        <v>0</v>
      </c>
      <c r="BY10" s="71">
        <f t="shared" si="5"/>
        <v>0</v>
      </c>
      <c r="BZ10" s="71">
        <f t="shared" si="6"/>
        <v>0</v>
      </c>
      <c r="CA10" s="71">
        <f t="shared" ref="CA10:CA59" si="14">COUNTIF(I10:BP10,"Va")</f>
        <v>0</v>
      </c>
      <c r="CB10" s="71">
        <f t="shared" ref="CB10:CB59" si="15">COUNTIF(I10:BP10,"Ad")</f>
        <v>0</v>
      </c>
      <c r="CC10" s="259">
        <f t="shared" ref="CC10:CC59" si="16">COUNTIF(I10:BP10,"A")+COUNTIF(I10:BP10,"B")+COUNTIF(I10:BP10,"C")+COUNTIF(I10:BP10,"De")+COUNTIF(I10:BP10,"Pc")+COUNTIF(I10:BP10,"V")</f>
        <v>26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166">
        <v>9</v>
      </c>
      <c r="N11" s="167" t="s">
        <v>238</v>
      </c>
      <c r="O11" s="63">
        <v>9</v>
      </c>
      <c r="P11" s="64" t="s">
        <v>238</v>
      </c>
      <c r="Q11" s="63">
        <v>9</v>
      </c>
      <c r="R11" s="64" t="s">
        <v>238</v>
      </c>
      <c r="S11" s="63">
        <v>9</v>
      </c>
      <c r="T11" s="64" t="s">
        <v>238</v>
      </c>
      <c r="U11" s="63">
        <v>9</v>
      </c>
      <c r="V11" s="64" t="s">
        <v>238</v>
      </c>
      <c r="W11" s="78">
        <v>0</v>
      </c>
      <c r="X11" s="79" t="s">
        <v>34</v>
      </c>
      <c r="Y11" s="78">
        <v>0</v>
      </c>
      <c r="Z11" s="79" t="s">
        <v>34</v>
      </c>
      <c r="AA11" s="166">
        <v>9</v>
      </c>
      <c r="AB11" s="167" t="s">
        <v>238</v>
      </c>
      <c r="AC11" s="63">
        <v>9</v>
      </c>
      <c r="AD11" s="64" t="s">
        <v>238</v>
      </c>
      <c r="AE11" s="63">
        <v>9</v>
      </c>
      <c r="AF11" s="64" t="s">
        <v>238</v>
      </c>
      <c r="AG11" s="63">
        <v>9</v>
      </c>
      <c r="AH11" s="64" t="s">
        <v>238</v>
      </c>
      <c r="AI11" s="63">
        <v>9</v>
      </c>
      <c r="AJ11" s="64" t="s">
        <v>238</v>
      </c>
      <c r="AK11" s="78">
        <v>0</v>
      </c>
      <c r="AL11" s="79" t="s">
        <v>34</v>
      </c>
      <c r="AM11" s="78">
        <v>0</v>
      </c>
      <c r="AN11" s="79" t="s">
        <v>34</v>
      </c>
      <c r="AO11" s="166">
        <v>9</v>
      </c>
      <c r="AP11" s="167" t="s">
        <v>238</v>
      </c>
      <c r="AQ11" s="63">
        <v>9</v>
      </c>
      <c r="AR11" s="64" t="s">
        <v>238</v>
      </c>
      <c r="AS11" s="166">
        <v>9</v>
      </c>
      <c r="AT11" s="167" t="s">
        <v>238</v>
      </c>
      <c r="AU11" s="63">
        <v>9</v>
      </c>
      <c r="AV11" s="64" t="s">
        <v>238</v>
      </c>
      <c r="AW11" s="63">
        <v>9</v>
      </c>
      <c r="AX11" s="64" t="s">
        <v>238</v>
      </c>
      <c r="AY11" s="78">
        <v>0</v>
      </c>
      <c r="AZ11" s="79" t="s">
        <v>34</v>
      </c>
      <c r="BA11" s="78">
        <v>0</v>
      </c>
      <c r="BB11" s="79" t="s">
        <v>34</v>
      </c>
      <c r="BC11" s="166">
        <v>9</v>
      </c>
      <c r="BD11" s="167" t="s">
        <v>238</v>
      </c>
      <c r="BE11" s="82"/>
      <c r="BF11" s="83"/>
      <c r="BG11" s="82"/>
      <c r="BH11" s="83"/>
      <c r="BI11" s="82"/>
      <c r="BJ11" s="83"/>
      <c r="BK11" s="82"/>
      <c r="BL11" s="83"/>
      <c r="BM11" s="78">
        <v>0</v>
      </c>
      <c r="BN11" s="79" t="s">
        <v>34</v>
      </c>
      <c r="BO11" s="78">
        <v>0</v>
      </c>
      <c r="BP11" s="79" t="s">
        <v>34</v>
      </c>
      <c r="BQ11" s="82"/>
      <c r="BR11" s="83"/>
      <c r="BS11" s="70">
        <f t="shared" ref="BS11" si="17">COUNTIF(I11:BP11,"A")+COUNTIF(I11:BL11,"B")+COUNTIF(I11:BL11,"C")+COUNTIF(I11:BL11,"A1")+COUNTIF(I11:BL11,"B1")+ COUNTIF(I11:BL11,"A2")+COUNTIF(I11:BL11,"B2")+ COUNTIF(I11:BL11,"H")</f>
        <v>16</v>
      </c>
      <c r="BT11" s="71">
        <f t="shared" ca="1" si="1"/>
        <v>144</v>
      </c>
      <c r="BU11" s="71">
        <f t="shared" ref="BU11" si="18">COUNTIF(I11:BP11,"De")+COUNTIF(I11:BL11,"Pc")+COUNTIF(I11:BL11,"Ad")+COUNTIF(I11:BL11,"Fa")</f>
        <v>10</v>
      </c>
      <c r="BV11" s="71">
        <f t="shared" ref="BV11" si="19">COUNTIF(I11:BP11,"Fa")</f>
        <v>0</v>
      </c>
      <c r="BW11" s="71">
        <f t="shared" ref="BW11" si="20">COUNTIF(I11:BP11,"Pc")</f>
        <v>0</v>
      </c>
      <c r="BX11" s="71">
        <f t="shared" ref="BX11" si="21">COUNTIF(I11:BP11,"Cn")</f>
        <v>0</v>
      </c>
      <c r="BY11" s="71">
        <f t="shared" ref="BY11" si="22">COUNTIF(I11:BP11,"Lm")</f>
        <v>0</v>
      </c>
      <c r="BZ11" s="71">
        <f t="shared" ref="BZ11" si="23">COUNTIF(I11:BP11,"Au")</f>
        <v>0</v>
      </c>
      <c r="CA11" s="71">
        <f t="shared" ref="CA11" si="24">COUNTIF(I11:BP11,"Va")</f>
        <v>0</v>
      </c>
      <c r="CB11" s="71">
        <f t="shared" ref="CB11" si="25">COUNTIF(I11:BP11,"Ad")</f>
        <v>0</v>
      </c>
      <c r="CC11" s="259">
        <f t="shared" ref="CC11" si="26">COUNTIF(I11:BP11,"A")+COUNTIF(I11:BP11,"B")+COUNTIF(I11:BP11,"C")+COUNTIF(I11:BP11,"De")+COUNTIF(I11:BP11,"Pc")+COUNTIF(I11:BP11,"V")</f>
        <v>26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166">
        <v>9</v>
      </c>
      <c r="N12" s="167" t="s">
        <v>238</v>
      </c>
      <c r="O12" s="63">
        <v>9</v>
      </c>
      <c r="P12" s="64" t="s">
        <v>238</v>
      </c>
      <c r="Q12" s="63">
        <v>9</v>
      </c>
      <c r="R12" s="64" t="s">
        <v>238</v>
      </c>
      <c r="S12" s="63">
        <v>9</v>
      </c>
      <c r="T12" s="64" t="s">
        <v>238</v>
      </c>
      <c r="U12" s="63">
        <v>9</v>
      </c>
      <c r="V12" s="64" t="s">
        <v>238</v>
      </c>
      <c r="W12" s="78">
        <v>0</v>
      </c>
      <c r="X12" s="79" t="s">
        <v>34</v>
      </c>
      <c r="Y12" s="78">
        <v>0</v>
      </c>
      <c r="Z12" s="79" t="s">
        <v>34</v>
      </c>
      <c r="AA12" s="166">
        <v>9</v>
      </c>
      <c r="AB12" s="167" t="s">
        <v>238</v>
      </c>
      <c r="AC12" s="63">
        <v>9</v>
      </c>
      <c r="AD12" s="64" t="s">
        <v>238</v>
      </c>
      <c r="AE12" s="63">
        <v>9</v>
      </c>
      <c r="AF12" s="64" t="s">
        <v>238</v>
      </c>
      <c r="AG12" s="63">
        <v>9</v>
      </c>
      <c r="AH12" s="64" t="s">
        <v>238</v>
      </c>
      <c r="AI12" s="63">
        <v>9</v>
      </c>
      <c r="AJ12" s="64" t="s">
        <v>238</v>
      </c>
      <c r="AK12" s="78">
        <v>0</v>
      </c>
      <c r="AL12" s="79" t="s">
        <v>34</v>
      </c>
      <c r="AM12" s="78">
        <v>0</v>
      </c>
      <c r="AN12" s="79" t="s">
        <v>34</v>
      </c>
      <c r="AO12" s="166">
        <v>9</v>
      </c>
      <c r="AP12" s="167" t="s">
        <v>238</v>
      </c>
      <c r="AQ12" s="63">
        <v>9</v>
      </c>
      <c r="AR12" s="64" t="s">
        <v>238</v>
      </c>
      <c r="AS12" s="166">
        <v>9</v>
      </c>
      <c r="AT12" s="167" t="s">
        <v>238</v>
      </c>
      <c r="AU12" s="63">
        <v>9</v>
      </c>
      <c r="AV12" s="64" t="s">
        <v>238</v>
      </c>
      <c r="AW12" s="63">
        <v>9</v>
      </c>
      <c r="AX12" s="64" t="s">
        <v>238</v>
      </c>
      <c r="AY12" s="78">
        <v>0</v>
      </c>
      <c r="AZ12" s="79" t="s">
        <v>34</v>
      </c>
      <c r="BA12" s="78">
        <v>0</v>
      </c>
      <c r="BB12" s="79" t="s">
        <v>34</v>
      </c>
      <c r="BC12" s="166">
        <v>9</v>
      </c>
      <c r="BD12" s="167" t="s">
        <v>238</v>
      </c>
      <c r="BE12" s="82"/>
      <c r="BF12" s="83"/>
      <c r="BG12" s="82"/>
      <c r="BH12" s="83"/>
      <c r="BI12" s="82"/>
      <c r="BJ12" s="83"/>
      <c r="BK12" s="82"/>
      <c r="BL12" s="83"/>
      <c r="BM12" s="78">
        <v>0</v>
      </c>
      <c r="BN12" s="79" t="s">
        <v>34</v>
      </c>
      <c r="BO12" s="78">
        <v>0</v>
      </c>
      <c r="BP12" s="79" t="s">
        <v>34</v>
      </c>
      <c r="BQ12" s="82"/>
      <c r="BR12" s="83"/>
      <c r="BS12" s="70">
        <f>COUNTIF(I12:BP12,"A")+COUNTIF(I12:BL12,"B")+COUNTIF(I12:BL12,"C")+COUNTIF(I12:BL12,"A1")+COUNTIF(I12:BL12,"B1")+ COUNTIF(I12:BL12,"A2")+COUNTIF(I12:BL12,"B2")+ COUNTIF(I12:BL12,"H")</f>
        <v>16</v>
      </c>
      <c r="BT12" s="71">
        <f t="shared" ca="1" si="1"/>
        <v>144</v>
      </c>
      <c r="BU12" s="71">
        <f>COUNTIF(I12:BP12,"De")+COUNTIF(I12:BL12,"Pc")+COUNTIF(I12:BL12,"Ad")+COUNTIF(I12:BL12,"Fa")</f>
        <v>10</v>
      </c>
      <c r="BV12" s="71">
        <f>COUNTIF(I12:BP12,"Fa")</f>
        <v>0</v>
      </c>
      <c r="BW12" s="71">
        <f>COUNTIF(I12:BP12,"Pc")</f>
        <v>0</v>
      </c>
      <c r="BX12" s="71">
        <f>COUNTIF(I12:BP12,"Cn")</f>
        <v>0</v>
      </c>
      <c r="BY12" s="71">
        <f>COUNTIF(I12:BP12,"Lm")</f>
        <v>0</v>
      </c>
      <c r="BZ12" s="71">
        <f>COUNTIF(I12:BP12,"Au")</f>
        <v>0</v>
      </c>
      <c r="CA12" s="71">
        <f>COUNTIF(I12:BP12,"Va")</f>
        <v>0</v>
      </c>
      <c r="CB12" s="71">
        <f>COUNTIF(I12:BP12,"Ad")</f>
        <v>0</v>
      </c>
      <c r="CC12" s="259">
        <f>COUNTIF(I12:BP12,"A")+COUNTIF(I12:BP12,"B")+COUNTIF(I12:BP12,"C")+COUNTIF(I12:BP12,"De")+COUNTIF(I12:BP12,"Pc")+COUNTIF(I12:BP12,"V")</f>
        <v>26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166">
        <v>9</v>
      </c>
      <c r="N13" s="167" t="s">
        <v>238</v>
      </c>
      <c r="O13" s="63">
        <v>9</v>
      </c>
      <c r="P13" s="64" t="s">
        <v>238</v>
      </c>
      <c r="Q13" s="63">
        <v>9</v>
      </c>
      <c r="R13" s="64" t="s">
        <v>238</v>
      </c>
      <c r="S13" s="63">
        <v>9</v>
      </c>
      <c r="T13" s="64" t="s">
        <v>238</v>
      </c>
      <c r="U13" s="63">
        <v>9</v>
      </c>
      <c r="V13" s="64" t="s">
        <v>238</v>
      </c>
      <c r="W13" s="78">
        <v>0</v>
      </c>
      <c r="X13" s="79" t="s">
        <v>34</v>
      </c>
      <c r="Y13" s="78">
        <v>0</v>
      </c>
      <c r="Z13" s="79" t="s">
        <v>34</v>
      </c>
      <c r="AA13" s="166">
        <v>9</v>
      </c>
      <c r="AB13" s="167" t="s">
        <v>238</v>
      </c>
      <c r="AC13" s="63">
        <v>9</v>
      </c>
      <c r="AD13" s="64" t="s">
        <v>238</v>
      </c>
      <c r="AE13" s="63">
        <v>9</v>
      </c>
      <c r="AF13" s="64" t="s">
        <v>238</v>
      </c>
      <c r="AG13" s="63">
        <v>9</v>
      </c>
      <c r="AH13" s="64" t="s">
        <v>238</v>
      </c>
      <c r="AI13" s="63">
        <v>9</v>
      </c>
      <c r="AJ13" s="64" t="s">
        <v>238</v>
      </c>
      <c r="AK13" s="78">
        <v>0</v>
      </c>
      <c r="AL13" s="79" t="s">
        <v>34</v>
      </c>
      <c r="AM13" s="78">
        <v>0</v>
      </c>
      <c r="AN13" s="79" t="s">
        <v>34</v>
      </c>
      <c r="AO13" s="166">
        <v>9</v>
      </c>
      <c r="AP13" s="167" t="s">
        <v>238</v>
      </c>
      <c r="AQ13" s="63">
        <v>9</v>
      </c>
      <c r="AR13" s="64" t="s">
        <v>238</v>
      </c>
      <c r="AS13" s="166">
        <v>9</v>
      </c>
      <c r="AT13" s="167" t="s">
        <v>238</v>
      </c>
      <c r="AU13" s="63">
        <v>9</v>
      </c>
      <c r="AV13" s="64" t="s">
        <v>238</v>
      </c>
      <c r="AW13" s="63">
        <v>9</v>
      </c>
      <c r="AX13" s="64" t="s">
        <v>238</v>
      </c>
      <c r="AY13" s="78">
        <v>0</v>
      </c>
      <c r="AZ13" s="79" t="s">
        <v>34</v>
      </c>
      <c r="BA13" s="78">
        <v>0</v>
      </c>
      <c r="BB13" s="79" t="s">
        <v>34</v>
      </c>
      <c r="BC13" s="166">
        <v>9</v>
      </c>
      <c r="BD13" s="167" t="s">
        <v>238</v>
      </c>
      <c r="BE13" s="82"/>
      <c r="BF13" s="83"/>
      <c r="BG13" s="82"/>
      <c r="BH13" s="83"/>
      <c r="BI13" s="82"/>
      <c r="BJ13" s="83"/>
      <c r="BK13" s="82"/>
      <c r="BL13" s="83"/>
      <c r="BM13" s="78">
        <v>0</v>
      </c>
      <c r="BN13" s="79" t="s">
        <v>34</v>
      </c>
      <c r="BO13" s="78">
        <v>0</v>
      </c>
      <c r="BP13" s="79" t="s">
        <v>34</v>
      </c>
      <c r="BQ13" s="82"/>
      <c r="BR13" s="83"/>
      <c r="BS13" s="70">
        <f t="shared" si="0"/>
        <v>16</v>
      </c>
      <c r="BT13" s="71">
        <f t="shared" ca="1" si="1"/>
        <v>144</v>
      </c>
      <c r="BU13" s="71">
        <f t="shared" si="13"/>
        <v>10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14"/>
        <v>0</v>
      </c>
      <c r="CB13" s="71">
        <f t="shared" si="15"/>
        <v>0</v>
      </c>
      <c r="CC13" s="259">
        <f t="shared" si="16"/>
        <v>26</v>
      </c>
    </row>
    <row r="14" spans="1:81" ht="15" customHeight="1" x14ac:dyDescent="0.25">
      <c r="A14" s="276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166">
        <v>9</v>
      </c>
      <c r="N14" s="167" t="s">
        <v>238</v>
      </c>
      <c r="O14" s="63">
        <v>9</v>
      </c>
      <c r="P14" s="64" t="s">
        <v>238</v>
      </c>
      <c r="Q14" s="63">
        <v>9</v>
      </c>
      <c r="R14" s="64" t="s">
        <v>238</v>
      </c>
      <c r="S14" s="63">
        <v>9</v>
      </c>
      <c r="T14" s="64" t="s">
        <v>238</v>
      </c>
      <c r="U14" s="63">
        <v>0</v>
      </c>
      <c r="V14" s="64" t="s">
        <v>252</v>
      </c>
      <c r="W14" s="78">
        <v>0</v>
      </c>
      <c r="X14" s="79" t="s">
        <v>34</v>
      </c>
      <c r="Y14" s="78">
        <v>0</v>
      </c>
      <c r="Z14" s="79" t="s">
        <v>34</v>
      </c>
      <c r="AA14" s="166">
        <v>9</v>
      </c>
      <c r="AB14" s="167" t="s">
        <v>238</v>
      </c>
      <c r="AC14" s="63">
        <v>9</v>
      </c>
      <c r="AD14" s="64" t="s">
        <v>238</v>
      </c>
      <c r="AE14" s="63">
        <v>9</v>
      </c>
      <c r="AF14" s="64" t="s">
        <v>238</v>
      </c>
      <c r="AG14" s="63">
        <v>9</v>
      </c>
      <c r="AH14" s="64" t="s">
        <v>238</v>
      </c>
      <c r="AI14" s="63">
        <v>9</v>
      </c>
      <c r="AJ14" s="64" t="s">
        <v>238</v>
      </c>
      <c r="AK14" s="78">
        <v>0</v>
      </c>
      <c r="AL14" s="79" t="s">
        <v>34</v>
      </c>
      <c r="AM14" s="78">
        <v>0</v>
      </c>
      <c r="AN14" s="79" t="s">
        <v>34</v>
      </c>
      <c r="AO14" s="166">
        <v>9</v>
      </c>
      <c r="AP14" s="167" t="s">
        <v>238</v>
      </c>
      <c r="AQ14" s="82">
        <v>0</v>
      </c>
      <c r="AR14" s="83" t="s">
        <v>237</v>
      </c>
      <c r="AS14" s="166">
        <v>0</v>
      </c>
      <c r="AT14" s="167" t="s">
        <v>237</v>
      </c>
      <c r="AU14" s="82">
        <v>0</v>
      </c>
      <c r="AV14" s="167" t="s">
        <v>237</v>
      </c>
      <c r="AW14" s="82">
        <v>0</v>
      </c>
      <c r="AX14" s="167" t="s">
        <v>237</v>
      </c>
      <c r="AY14" s="78">
        <v>0</v>
      </c>
      <c r="AZ14" s="167" t="s">
        <v>237</v>
      </c>
      <c r="BA14" s="78">
        <v>0</v>
      </c>
      <c r="BB14" s="83" t="s">
        <v>237</v>
      </c>
      <c r="BC14" s="80">
        <v>0</v>
      </c>
      <c r="BD14" s="167" t="s">
        <v>237</v>
      </c>
      <c r="BE14" s="82">
        <v>0</v>
      </c>
      <c r="BF14" s="167" t="s">
        <v>237</v>
      </c>
      <c r="BG14" s="82">
        <v>0</v>
      </c>
      <c r="BH14" s="167" t="s">
        <v>237</v>
      </c>
      <c r="BI14" s="82">
        <v>0</v>
      </c>
      <c r="BJ14" s="167" t="s">
        <v>237</v>
      </c>
      <c r="BK14" s="82">
        <v>0</v>
      </c>
      <c r="BL14" s="167" t="s">
        <v>237</v>
      </c>
      <c r="BM14" s="78">
        <v>0</v>
      </c>
      <c r="BN14" s="167" t="s">
        <v>237</v>
      </c>
      <c r="BO14" s="78">
        <v>0</v>
      </c>
      <c r="BP14" s="79" t="s">
        <v>34</v>
      </c>
      <c r="BQ14" s="82"/>
      <c r="BR14" s="83"/>
      <c r="BS14" s="70">
        <f t="shared" si="0"/>
        <v>10</v>
      </c>
      <c r="BT14" s="71">
        <f t="shared" ca="1" si="1"/>
        <v>90</v>
      </c>
      <c r="BU14" s="71">
        <f t="shared" si="13"/>
        <v>8</v>
      </c>
      <c r="BV14" s="71">
        <f t="shared" si="2"/>
        <v>1</v>
      </c>
      <c r="BW14" s="71">
        <f t="shared" si="3"/>
        <v>0</v>
      </c>
      <c r="BX14" s="71">
        <f t="shared" si="4"/>
        <v>0</v>
      </c>
      <c r="BY14" s="71">
        <f t="shared" si="5"/>
        <v>12</v>
      </c>
      <c r="BZ14" s="71">
        <f t="shared" si="6"/>
        <v>0</v>
      </c>
      <c r="CA14" s="71">
        <f t="shared" si="14"/>
        <v>0</v>
      </c>
      <c r="CB14" s="71">
        <f t="shared" si="15"/>
        <v>0</v>
      </c>
      <c r="CC14" s="259">
        <f t="shared" si="16"/>
        <v>17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166">
        <v>9</v>
      </c>
      <c r="N15" s="167" t="s">
        <v>238</v>
      </c>
      <c r="O15" s="63">
        <v>9</v>
      </c>
      <c r="P15" s="64" t="s">
        <v>238</v>
      </c>
      <c r="Q15" s="63">
        <v>9</v>
      </c>
      <c r="R15" s="64" t="s">
        <v>238</v>
      </c>
      <c r="S15" s="63">
        <v>9</v>
      </c>
      <c r="T15" s="64" t="s">
        <v>238</v>
      </c>
      <c r="U15" s="63">
        <v>9</v>
      </c>
      <c r="V15" s="64" t="s">
        <v>238</v>
      </c>
      <c r="W15" s="78">
        <v>0</v>
      </c>
      <c r="X15" s="79" t="s">
        <v>34</v>
      </c>
      <c r="Y15" s="78">
        <v>0</v>
      </c>
      <c r="Z15" s="79" t="s">
        <v>34</v>
      </c>
      <c r="AA15" s="166">
        <v>9</v>
      </c>
      <c r="AB15" s="167" t="s">
        <v>238</v>
      </c>
      <c r="AC15" s="63">
        <v>0</v>
      </c>
      <c r="AD15" s="64"/>
      <c r="AE15" s="63">
        <v>9</v>
      </c>
      <c r="AF15" s="64" t="s">
        <v>238</v>
      </c>
      <c r="AG15" s="63">
        <v>9</v>
      </c>
      <c r="AH15" s="64" t="s">
        <v>238</v>
      </c>
      <c r="AI15" s="63">
        <v>0</v>
      </c>
      <c r="AJ15" s="85" t="s">
        <v>253</v>
      </c>
      <c r="AK15" s="78">
        <v>0</v>
      </c>
      <c r="AL15" s="79" t="s">
        <v>34</v>
      </c>
      <c r="AM15" s="78">
        <v>0</v>
      </c>
      <c r="AN15" s="79" t="s">
        <v>34</v>
      </c>
      <c r="AO15" s="166">
        <v>9</v>
      </c>
      <c r="AP15" s="167" t="s">
        <v>238</v>
      </c>
      <c r="AQ15" s="82">
        <v>9</v>
      </c>
      <c r="AR15" s="83" t="s">
        <v>238</v>
      </c>
      <c r="AS15" s="166">
        <v>9</v>
      </c>
      <c r="AT15" s="167" t="s">
        <v>238</v>
      </c>
      <c r="AU15" s="82">
        <v>9</v>
      </c>
      <c r="AV15" s="83" t="s">
        <v>238</v>
      </c>
      <c r="AW15" s="82">
        <v>9</v>
      </c>
      <c r="AX15" s="83" t="s">
        <v>238</v>
      </c>
      <c r="AY15" s="78">
        <v>0</v>
      </c>
      <c r="AZ15" s="79" t="s">
        <v>34</v>
      </c>
      <c r="BA15" s="78">
        <v>0</v>
      </c>
      <c r="BB15" s="79" t="s">
        <v>34</v>
      </c>
      <c r="BC15" s="80">
        <v>9</v>
      </c>
      <c r="BD15" s="81" t="s">
        <v>238</v>
      </c>
      <c r="BE15" s="82"/>
      <c r="BF15" s="83"/>
      <c r="BG15" s="82"/>
      <c r="BH15" s="83"/>
      <c r="BI15" s="82"/>
      <c r="BJ15" s="83"/>
      <c r="BK15" s="63">
        <v>0</v>
      </c>
      <c r="BL15" s="85" t="s">
        <v>253</v>
      </c>
      <c r="BM15" s="78">
        <v>0</v>
      </c>
      <c r="BN15" s="79" t="s">
        <v>34</v>
      </c>
      <c r="BO15" s="78">
        <v>0</v>
      </c>
      <c r="BP15" s="79" t="s">
        <v>34</v>
      </c>
      <c r="BQ15" s="82"/>
      <c r="BR15" s="83"/>
      <c r="BS15" s="70">
        <f t="shared" si="0"/>
        <v>14</v>
      </c>
      <c r="BT15" s="71">
        <f t="shared" ca="1" si="1"/>
        <v>126</v>
      </c>
      <c r="BU15" s="71">
        <f t="shared" si="13"/>
        <v>12</v>
      </c>
      <c r="BV15" s="71">
        <f t="shared" si="2"/>
        <v>0</v>
      </c>
      <c r="BW15" s="71">
        <f t="shared" si="3"/>
        <v>2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14"/>
        <v>0</v>
      </c>
      <c r="CB15" s="71">
        <f t="shared" si="15"/>
        <v>0</v>
      </c>
      <c r="CC15" s="259">
        <f t="shared" si="16"/>
        <v>26</v>
      </c>
    </row>
    <row r="16" spans="1:81" ht="15" customHeight="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166">
        <v>9</v>
      </c>
      <c r="N16" s="167" t="s">
        <v>238</v>
      </c>
      <c r="O16" s="63">
        <v>9</v>
      </c>
      <c r="P16" s="64" t="s">
        <v>238</v>
      </c>
      <c r="Q16" s="63">
        <v>9</v>
      </c>
      <c r="R16" s="64" t="s">
        <v>238</v>
      </c>
      <c r="S16" s="63">
        <v>9</v>
      </c>
      <c r="T16" s="64" t="s">
        <v>238</v>
      </c>
      <c r="U16" s="63">
        <v>9</v>
      </c>
      <c r="V16" s="64" t="s">
        <v>238</v>
      </c>
      <c r="W16" s="78">
        <v>0</v>
      </c>
      <c r="X16" s="79" t="s">
        <v>34</v>
      </c>
      <c r="Y16" s="78">
        <v>0</v>
      </c>
      <c r="Z16" s="79" t="s">
        <v>34</v>
      </c>
      <c r="AA16" s="166">
        <v>9</v>
      </c>
      <c r="AB16" s="167" t="s">
        <v>238</v>
      </c>
      <c r="AC16" s="63">
        <v>9</v>
      </c>
      <c r="AD16" s="64" t="s">
        <v>238</v>
      </c>
      <c r="AE16" s="63">
        <v>9</v>
      </c>
      <c r="AF16" s="64" t="s">
        <v>238</v>
      </c>
      <c r="AG16" s="63">
        <v>9</v>
      </c>
      <c r="AH16" s="64" t="s">
        <v>238</v>
      </c>
      <c r="AI16" s="63">
        <v>9</v>
      </c>
      <c r="AJ16" s="64" t="s">
        <v>238</v>
      </c>
      <c r="AK16" s="78">
        <v>0</v>
      </c>
      <c r="AL16" s="79" t="s">
        <v>34</v>
      </c>
      <c r="AM16" s="78">
        <v>0</v>
      </c>
      <c r="AN16" s="79" t="s">
        <v>34</v>
      </c>
      <c r="AO16" s="166">
        <v>9</v>
      </c>
      <c r="AP16" s="167" t="s">
        <v>238</v>
      </c>
      <c r="AQ16" s="82">
        <v>9</v>
      </c>
      <c r="AR16" s="83" t="s">
        <v>238</v>
      </c>
      <c r="AS16" s="166">
        <v>9</v>
      </c>
      <c r="AT16" s="167" t="s">
        <v>238</v>
      </c>
      <c r="AU16" s="82">
        <v>9</v>
      </c>
      <c r="AV16" s="83" t="s">
        <v>238</v>
      </c>
      <c r="AW16" s="82">
        <v>9</v>
      </c>
      <c r="AX16" s="83" t="s">
        <v>238</v>
      </c>
      <c r="AY16" s="78">
        <v>0</v>
      </c>
      <c r="AZ16" s="79" t="s">
        <v>34</v>
      </c>
      <c r="BA16" s="78">
        <v>0</v>
      </c>
      <c r="BB16" s="79" t="s">
        <v>34</v>
      </c>
      <c r="BC16" s="80">
        <v>9</v>
      </c>
      <c r="BD16" s="81" t="s">
        <v>238</v>
      </c>
      <c r="BE16" s="82"/>
      <c r="BF16" s="83"/>
      <c r="BG16" s="82"/>
      <c r="BH16" s="83"/>
      <c r="BI16" s="82"/>
      <c r="BJ16" s="83"/>
      <c r="BK16" s="82"/>
      <c r="BL16" s="83"/>
      <c r="BM16" s="78">
        <v>0</v>
      </c>
      <c r="BN16" s="79" t="s">
        <v>34</v>
      </c>
      <c r="BO16" s="78">
        <v>0</v>
      </c>
      <c r="BP16" s="79" t="s">
        <v>34</v>
      </c>
      <c r="BQ16" s="82"/>
      <c r="BR16" s="83"/>
      <c r="BS16" s="70">
        <f t="shared" si="0"/>
        <v>16</v>
      </c>
      <c r="BT16" s="71">
        <f t="shared" ca="1" si="1"/>
        <v>144</v>
      </c>
      <c r="BU16" s="71">
        <f t="shared" si="13"/>
        <v>10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14"/>
        <v>0</v>
      </c>
      <c r="CB16" s="71">
        <f t="shared" si="15"/>
        <v>0</v>
      </c>
      <c r="CC16" s="259">
        <f t="shared" si="16"/>
        <v>26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166">
        <v>9</v>
      </c>
      <c r="N17" s="167" t="s">
        <v>238</v>
      </c>
      <c r="O17" s="63">
        <v>9</v>
      </c>
      <c r="P17" s="64" t="s">
        <v>238</v>
      </c>
      <c r="Q17" s="63">
        <v>9</v>
      </c>
      <c r="R17" s="64" t="s">
        <v>238</v>
      </c>
      <c r="S17" s="63">
        <v>9</v>
      </c>
      <c r="T17" s="64" t="s">
        <v>238</v>
      </c>
      <c r="U17" s="63">
        <v>9</v>
      </c>
      <c r="V17" s="64" t="s">
        <v>238</v>
      </c>
      <c r="W17" s="78">
        <v>0</v>
      </c>
      <c r="X17" s="79" t="s">
        <v>34</v>
      </c>
      <c r="Y17" s="78">
        <v>0</v>
      </c>
      <c r="Z17" s="79" t="s">
        <v>34</v>
      </c>
      <c r="AA17" s="166">
        <v>9</v>
      </c>
      <c r="AB17" s="167" t="s">
        <v>238</v>
      </c>
      <c r="AC17" s="63">
        <v>9</v>
      </c>
      <c r="AD17" s="64" t="s">
        <v>238</v>
      </c>
      <c r="AE17" s="63">
        <v>9</v>
      </c>
      <c r="AF17" s="64" t="s">
        <v>238</v>
      </c>
      <c r="AG17" s="63">
        <v>9</v>
      </c>
      <c r="AH17" s="64" t="s">
        <v>238</v>
      </c>
      <c r="AI17" s="63">
        <v>9</v>
      </c>
      <c r="AJ17" s="64" t="s">
        <v>238</v>
      </c>
      <c r="AK17" s="78">
        <v>0</v>
      </c>
      <c r="AL17" s="79" t="s">
        <v>34</v>
      </c>
      <c r="AM17" s="78">
        <v>0</v>
      </c>
      <c r="AN17" s="79" t="s">
        <v>34</v>
      </c>
      <c r="AO17" s="166">
        <v>9</v>
      </c>
      <c r="AP17" s="167" t="s">
        <v>238</v>
      </c>
      <c r="AQ17" s="82">
        <v>9</v>
      </c>
      <c r="AR17" s="83" t="s">
        <v>238</v>
      </c>
      <c r="AS17" s="166">
        <v>9</v>
      </c>
      <c r="AT17" s="167" t="s">
        <v>238</v>
      </c>
      <c r="AU17" s="82">
        <v>9</v>
      </c>
      <c r="AV17" s="83" t="s">
        <v>238</v>
      </c>
      <c r="AW17" s="82">
        <v>9</v>
      </c>
      <c r="AX17" s="83" t="s">
        <v>238</v>
      </c>
      <c r="AY17" s="78">
        <v>0</v>
      </c>
      <c r="AZ17" s="79" t="s">
        <v>34</v>
      </c>
      <c r="BA17" s="78">
        <v>0</v>
      </c>
      <c r="BB17" s="79" t="s">
        <v>34</v>
      </c>
      <c r="BC17" s="80">
        <v>9</v>
      </c>
      <c r="BD17" s="81" t="s">
        <v>238</v>
      </c>
      <c r="BE17" s="82"/>
      <c r="BF17" s="83"/>
      <c r="BG17" s="82"/>
      <c r="BH17" s="83"/>
      <c r="BI17" s="82"/>
      <c r="BJ17" s="83"/>
      <c r="BK17" s="82"/>
      <c r="BL17" s="83"/>
      <c r="BM17" s="78">
        <v>0</v>
      </c>
      <c r="BN17" s="79" t="s">
        <v>34</v>
      </c>
      <c r="BO17" s="78">
        <v>0</v>
      </c>
      <c r="BP17" s="79" t="s">
        <v>34</v>
      </c>
      <c r="BQ17" s="82"/>
      <c r="BR17" s="83"/>
      <c r="BS17" s="70">
        <f t="shared" si="0"/>
        <v>16</v>
      </c>
      <c r="BT17" s="71">
        <f t="shared" ca="1" si="1"/>
        <v>144</v>
      </c>
      <c r="BU17" s="71">
        <f t="shared" si="13"/>
        <v>10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14"/>
        <v>0</v>
      </c>
      <c r="CB17" s="71">
        <f t="shared" si="15"/>
        <v>0</v>
      </c>
      <c r="CC17" s="259">
        <f t="shared" si="16"/>
        <v>26</v>
      </c>
    </row>
    <row r="18" spans="1:81" ht="1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0</v>
      </c>
      <c r="N18" s="83" t="s">
        <v>253</v>
      </c>
      <c r="O18" s="80">
        <v>0</v>
      </c>
      <c r="P18" s="83" t="s">
        <v>253</v>
      </c>
      <c r="Q18" s="80">
        <v>0</v>
      </c>
      <c r="R18" s="83" t="s">
        <v>253</v>
      </c>
      <c r="S18" s="80">
        <v>0</v>
      </c>
      <c r="T18" s="83" t="s">
        <v>253</v>
      </c>
      <c r="U18" s="80">
        <v>0</v>
      </c>
      <c r="V18" s="83" t="s">
        <v>253</v>
      </c>
      <c r="W18" s="78">
        <v>0</v>
      </c>
      <c r="X18" s="79" t="s">
        <v>34</v>
      </c>
      <c r="Y18" s="78">
        <v>0</v>
      </c>
      <c r="Z18" s="79" t="s">
        <v>34</v>
      </c>
      <c r="AA18" s="80">
        <v>0</v>
      </c>
      <c r="AB18" s="81" t="s">
        <v>40</v>
      </c>
      <c r="AC18" s="82">
        <v>0</v>
      </c>
      <c r="AD18" s="81" t="s">
        <v>40</v>
      </c>
      <c r="AE18" s="82">
        <v>0</v>
      </c>
      <c r="AF18" s="81" t="s">
        <v>40</v>
      </c>
      <c r="AG18" s="82">
        <v>0</v>
      </c>
      <c r="AH18" s="81" t="s">
        <v>40</v>
      </c>
      <c r="AI18" s="82">
        <v>0</v>
      </c>
      <c r="AJ18" s="81" t="s">
        <v>40</v>
      </c>
      <c r="AK18" s="78">
        <v>0</v>
      </c>
      <c r="AL18" s="79" t="s">
        <v>34</v>
      </c>
      <c r="AM18" s="78">
        <v>0</v>
      </c>
      <c r="AN18" s="79" t="s">
        <v>34</v>
      </c>
      <c r="AO18" s="166">
        <v>9</v>
      </c>
      <c r="AP18" s="167" t="s">
        <v>238</v>
      </c>
      <c r="AQ18" s="82">
        <v>9</v>
      </c>
      <c r="AR18" s="83" t="s">
        <v>238</v>
      </c>
      <c r="AS18" s="166">
        <v>9</v>
      </c>
      <c r="AT18" s="167" t="s">
        <v>238</v>
      </c>
      <c r="AU18" s="82">
        <v>9</v>
      </c>
      <c r="AV18" s="83" t="s">
        <v>238</v>
      </c>
      <c r="AW18" s="82">
        <v>9</v>
      </c>
      <c r="AX18" s="83" t="s">
        <v>238</v>
      </c>
      <c r="AY18" s="78">
        <v>0</v>
      </c>
      <c r="AZ18" s="79" t="s">
        <v>34</v>
      </c>
      <c r="BA18" s="78">
        <v>0</v>
      </c>
      <c r="BB18" s="79" t="s">
        <v>34</v>
      </c>
      <c r="BC18" s="80">
        <v>9</v>
      </c>
      <c r="BD18" s="81" t="s">
        <v>238</v>
      </c>
      <c r="BE18" s="82"/>
      <c r="BF18" s="83"/>
      <c r="BG18" s="82"/>
      <c r="BH18" s="83"/>
      <c r="BI18" s="82"/>
      <c r="BJ18" s="83"/>
      <c r="BK18" s="82"/>
      <c r="BL18" s="83"/>
      <c r="BM18" s="78">
        <v>0</v>
      </c>
      <c r="BN18" s="79" t="s">
        <v>34</v>
      </c>
      <c r="BO18" s="78">
        <v>0</v>
      </c>
      <c r="BP18" s="79" t="s">
        <v>34</v>
      </c>
      <c r="BQ18" s="82"/>
      <c r="BR18" s="83"/>
      <c r="BS18" s="70">
        <f t="shared" si="0"/>
        <v>6</v>
      </c>
      <c r="BT18" s="71">
        <f t="shared" ca="1" si="1"/>
        <v>54</v>
      </c>
      <c r="BU18" s="71">
        <f t="shared" si="13"/>
        <v>15</v>
      </c>
      <c r="BV18" s="71">
        <f t="shared" si="2"/>
        <v>0</v>
      </c>
      <c r="BW18" s="71">
        <f t="shared" si="3"/>
        <v>5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14"/>
        <v>5</v>
      </c>
      <c r="CB18" s="71">
        <f t="shared" si="15"/>
        <v>0</v>
      </c>
      <c r="CC18" s="259">
        <f t="shared" si="16"/>
        <v>21</v>
      </c>
    </row>
    <row r="19" spans="1:81" ht="1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1" t="s">
        <v>238</v>
      </c>
      <c r="O19" s="82">
        <v>9</v>
      </c>
      <c r="P19" s="83" t="s">
        <v>238</v>
      </c>
      <c r="Q19" s="82">
        <v>9</v>
      </c>
      <c r="R19" s="83" t="s">
        <v>238</v>
      </c>
      <c r="S19" s="82">
        <v>9</v>
      </c>
      <c r="T19" s="83" t="s">
        <v>238</v>
      </c>
      <c r="U19" s="82">
        <v>9</v>
      </c>
      <c r="V19" s="83" t="s">
        <v>238</v>
      </c>
      <c r="W19" s="78">
        <v>0</v>
      </c>
      <c r="X19" s="79" t="s">
        <v>34</v>
      </c>
      <c r="Y19" s="78">
        <v>0</v>
      </c>
      <c r="Z19" s="79" t="s">
        <v>34</v>
      </c>
      <c r="AA19" s="166">
        <v>9</v>
      </c>
      <c r="AB19" s="167" t="s">
        <v>238</v>
      </c>
      <c r="AC19" s="82">
        <v>9</v>
      </c>
      <c r="AD19" s="83" t="s">
        <v>238</v>
      </c>
      <c r="AE19" s="82">
        <v>9</v>
      </c>
      <c r="AF19" s="83" t="s">
        <v>238</v>
      </c>
      <c r="AG19" s="82">
        <v>9</v>
      </c>
      <c r="AH19" s="83" t="s">
        <v>238</v>
      </c>
      <c r="AI19" s="82">
        <v>9</v>
      </c>
      <c r="AJ19" s="83" t="s">
        <v>238</v>
      </c>
      <c r="AK19" s="78">
        <v>0</v>
      </c>
      <c r="AL19" s="79" t="s">
        <v>34</v>
      </c>
      <c r="AM19" s="78">
        <v>0</v>
      </c>
      <c r="AN19" s="79" t="s">
        <v>34</v>
      </c>
      <c r="AO19" s="166">
        <v>9</v>
      </c>
      <c r="AP19" s="167" t="s">
        <v>238</v>
      </c>
      <c r="AQ19" s="82">
        <v>9</v>
      </c>
      <c r="AR19" s="83" t="s">
        <v>238</v>
      </c>
      <c r="AS19" s="166">
        <v>9</v>
      </c>
      <c r="AT19" s="167" t="s">
        <v>238</v>
      </c>
      <c r="AU19" s="82">
        <v>9</v>
      </c>
      <c r="AV19" s="83" t="s">
        <v>238</v>
      </c>
      <c r="AW19" s="82">
        <v>9</v>
      </c>
      <c r="AX19" s="83" t="s">
        <v>238</v>
      </c>
      <c r="AY19" s="78">
        <v>0</v>
      </c>
      <c r="AZ19" s="79" t="s">
        <v>34</v>
      </c>
      <c r="BA19" s="78">
        <v>0</v>
      </c>
      <c r="BB19" s="79" t="s">
        <v>34</v>
      </c>
      <c r="BC19" s="80">
        <v>9</v>
      </c>
      <c r="BD19" s="81" t="s">
        <v>238</v>
      </c>
      <c r="BE19" s="82"/>
      <c r="BF19" s="83"/>
      <c r="BG19" s="82"/>
      <c r="BH19" s="83"/>
      <c r="BI19" s="82"/>
      <c r="BJ19" s="83"/>
      <c r="BK19" s="82"/>
      <c r="BL19" s="83"/>
      <c r="BM19" s="78">
        <v>0</v>
      </c>
      <c r="BN19" s="79" t="s">
        <v>34</v>
      </c>
      <c r="BO19" s="78">
        <v>0</v>
      </c>
      <c r="BP19" s="79" t="s">
        <v>34</v>
      </c>
      <c r="BQ19" s="82"/>
      <c r="BR19" s="83"/>
      <c r="BS19" s="70">
        <f t="shared" si="0"/>
        <v>16</v>
      </c>
      <c r="BT19" s="71">
        <f t="shared" ca="1" si="1"/>
        <v>144</v>
      </c>
      <c r="BU19" s="71">
        <f t="shared" si="13"/>
        <v>10</v>
      </c>
      <c r="BV19" s="71">
        <f t="shared" si="2"/>
        <v>0</v>
      </c>
      <c r="BW19" s="71">
        <f t="shared" si="3"/>
        <v>0</v>
      </c>
      <c r="BX19" s="71">
        <f t="shared" si="4"/>
        <v>0</v>
      </c>
      <c r="BY19" s="71">
        <f t="shared" si="5"/>
        <v>0</v>
      </c>
      <c r="BZ19" s="71">
        <f t="shared" si="6"/>
        <v>0</v>
      </c>
      <c r="CA19" s="71">
        <f t="shared" si="14"/>
        <v>0</v>
      </c>
      <c r="CB19" s="71">
        <f t="shared" si="15"/>
        <v>0</v>
      </c>
      <c r="CC19" s="259">
        <f t="shared" si="16"/>
        <v>26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1" t="s">
        <v>238</v>
      </c>
      <c r="O20" s="82">
        <v>9</v>
      </c>
      <c r="P20" s="83" t="s">
        <v>238</v>
      </c>
      <c r="Q20" s="82">
        <v>9</v>
      </c>
      <c r="R20" s="83" t="s">
        <v>238</v>
      </c>
      <c r="S20" s="82">
        <v>9</v>
      </c>
      <c r="T20" s="83" t="s">
        <v>238</v>
      </c>
      <c r="U20" s="82">
        <v>9</v>
      </c>
      <c r="V20" s="83" t="s">
        <v>238</v>
      </c>
      <c r="W20" s="78">
        <v>0</v>
      </c>
      <c r="X20" s="79" t="s">
        <v>34</v>
      </c>
      <c r="Y20" s="78">
        <v>0</v>
      </c>
      <c r="Z20" s="79" t="s">
        <v>34</v>
      </c>
      <c r="AA20" s="166">
        <v>9</v>
      </c>
      <c r="AB20" s="167" t="s">
        <v>238</v>
      </c>
      <c r="AC20" s="82">
        <v>9</v>
      </c>
      <c r="AD20" s="83" t="s">
        <v>238</v>
      </c>
      <c r="AE20" s="82">
        <v>0</v>
      </c>
      <c r="AF20" s="83" t="s">
        <v>237</v>
      </c>
      <c r="AG20" s="82">
        <v>0</v>
      </c>
      <c r="AH20" s="83" t="s">
        <v>237</v>
      </c>
      <c r="AI20" s="82">
        <v>0</v>
      </c>
      <c r="AJ20" s="83" t="s">
        <v>237</v>
      </c>
      <c r="AK20" s="78">
        <v>0</v>
      </c>
      <c r="AL20" s="79" t="s">
        <v>237</v>
      </c>
      <c r="AM20" s="78">
        <v>0</v>
      </c>
      <c r="AN20" s="79" t="s">
        <v>237</v>
      </c>
      <c r="AO20" s="166">
        <v>0</v>
      </c>
      <c r="AP20" s="83" t="s">
        <v>237</v>
      </c>
      <c r="AQ20" s="82">
        <v>0</v>
      </c>
      <c r="AR20" s="83" t="s">
        <v>237</v>
      </c>
      <c r="AS20" s="166">
        <v>0</v>
      </c>
      <c r="AT20" s="167" t="s">
        <v>237</v>
      </c>
      <c r="AU20" s="82">
        <v>0</v>
      </c>
      <c r="AV20" s="83" t="s">
        <v>237</v>
      </c>
      <c r="AW20" s="82">
        <v>0</v>
      </c>
      <c r="AX20" s="83" t="s">
        <v>237</v>
      </c>
      <c r="AY20" s="78">
        <v>0</v>
      </c>
      <c r="AZ20" s="79" t="s">
        <v>34</v>
      </c>
      <c r="BA20" s="78">
        <v>0</v>
      </c>
      <c r="BB20" s="79" t="s">
        <v>34</v>
      </c>
      <c r="BC20" s="80">
        <v>9</v>
      </c>
      <c r="BD20" s="81" t="s">
        <v>238</v>
      </c>
      <c r="BE20" s="82"/>
      <c r="BF20" s="83"/>
      <c r="BG20" s="82"/>
      <c r="BH20" s="83"/>
      <c r="BI20" s="82"/>
      <c r="BJ20" s="83"/>
      <c r="BK20" s="82"/>
      <c r="BL20" s="83"/>
      <c r="BM20" s="78">
        <v>0</v>
      </c>
      <c r="BN20" s="79" t="s">
        <v>34</v>
      </c>
      <c r="BO20" s="78">
        <v>0</v>
      </c>
      <c r="BP20" s="79" t="s">
        <v>34</v>
      </c>
      <c r="BQ20" s="82"/>
      <c r="BR20" s="83"/>
      <c r="BS20" s="70">
        <f t="shared" si="0"/>
        <v>8</v>
      </c>
      <c r="BT20" s="71">
        <f t="shared" ca="1" si="1"/>
        <v>72</v>
      </c>
      <c r="BU20" s="71">
        <f t="shared" si="13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10</v>
      </c>
      <c r="BZ20" s="71">
        <f t="shared" si="6"/>
        <v>0</v>
      </c>
      <c r="CA20" s="71">
        <f t="shared" si="14"/>
        <v>0</v>
      </c>
      <c r="CB20" s="71">
        <f t="shared" si="15"/>
        <v>0</v>
      </c>
      <c r="CC20" s="259">
        <f t="shared" si="16"/>
        <v>16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1" t="s">
        <v>238</v>
      </c>
      <c r="O21" s="82">
        <v>9</v>
      </c>
      <c r="P21" s="83" t="s">
        <v>238</v>
      </c>
      <c r="Q21" s="82">
        <v>9</v>
      </c>
      <c r="R21" s="83" t="s">
        <v>238</v>
      </c>
      <c r="S21" s="82">
        <v>9</v>
      </c>
      <c r="T21" s="83" t="s">
        <v>238</v>
      </c>
      <c r="U21" s="82">
        <v>9</v>
      </c>
      <c r="V21" s="83" t="s">
        <v>238</v>
      </c>
      <c r="W21" s="78">
        <v>0</v>
      </c>
      <c r="X21" s="79" t="s">
        <v>34</v>
      </c>
      <c r="Y21" s="78">
        <v>0</v>
      </c>
      <c r="Z21" s="79" t="s">
        <v>34</v>
      </c>
      <c r="AA21" s="166">
        <v>9</v>
      </c>
      <c r="AB21" s="167" t="s">
        <v>238</v>
      </c>
      <c r="AC21" s="82">
        <v>9</v>
      </c>
      <c r="AD21" s="83" t="s">
        <v>238</v>
      </c>
      <c r="AE21" s="82">
        <v>9</v>
      </c>
      <c r="AF21" s="83" t="s">
        <v>238</v>
      </c>
      <c r="AG21" s="82">
        <v>9</v>
      </c>
      <c r="AH21" s="83" t="s">
        <v>238</v>
      </c>
      <c r="AI21" s="82">
        <v>9</v>
      </c>
      <c r="AJ21" s="83" t="s">
        <v>238</v>
      </c>
      <c r="AK21" s="78">
        <v>0</v>
      </c>
      <c r="AL21" s="79" t="s">
        <v>34</v>
      </c>
      <c r="AM21" s="78">
        <v>0</v>
      </c>
      <c r="AN21" s="79" t="s">
        <v>34</v>
      </c>
      <c r="AO21" s="166">
        <v>9</v>
      </c>
      <c r="AP21" s="167" t="s">
        <v>238</v>
      </c>
      <c r="AQ21" s="82">
        <v>9</v>
      </c>
      <c r="AR21" s="83" t="s">
        <v>238</v>
      </c>
      <c r="AS21" s="166">
        <v>9</v>
      </c>
      <c r="AT21" s="167" t="s">
        <v>238</v>
      </c>
      <c r="AU21" s="82">
        <v>9</v>
      </c>
      <c r="AV21" s="83" t="s">
        <v>238</v>
      </c>
      <c r="AW21" s="82">
        <v>9</v>
      </c>
      <c r="AX21" s="83" t="s">
        <v>238</v>
      </c>
      <c r="AY21" s="78">
        <v>0</v>
      </c>
      <c r="AZ21" s="79" t="s">
        <v>34</v>
      </c>
      <c r="BA21" s="78">
        <v>0</v>
      </c>
      <c r="BB21" s="79" t="s">
        <v>34</v>
      </c>
      <c r="BC21" s="80">
        <v>9</v>
      </c>
      <c r="BD21" s="81" t="s">
        <v>238</v>
      </c>
      <c r="BE21" s="82"/>
      <c r="BF21" s="83"/>
      <c r="BG21" s="82"/>
      <c r="BH21" s="83"/>
      <c r="BI21" s="82"/>
      <c r="BJ21" s="83"/>
      <c r="BK21" s="82"/>
      <c r="BL21" s="83"/>
      <c r="BM21" s="78">
        <v>0</v>
      </c>
      <c r="BN21" s="79" t="s">
        <v>34</v>
      </c>
      <c r="BO21" s="78">
        <v>0</v>
      </c>
      <c r="BP21" s="79" t="s">
        <v>34</v>
      </c>
      <c r="BQ21" s="82"/>
      <c r="BR21" s="83"/>
      <c r="BS21" s="70">
        <f t="shared" si="0"/>
        <v>16</v>
      </c>
      <c r="BT21" s="71">
        <f t="shared" ca="1" si="1"/>
        <v>144</v>
      </c>
      <c r="BU21" s="71">
        <f t="shared" si="13"/>
        <v>10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14"/>
        <v>0</v>
      </c>
      <c r="CB21" s="71">
        <f t="shared" si="15"/>
        <v>0</v>
      </c>
      <c r="CC21" s="259">
        <f t="shared" si="16"/>
        <v>26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237</v>
      </c>
      <c r="K22" s="78">
        <v>0</v>
      </c>
      <c r="L22" s="79" t="s">
        <v>237</v>
      </c>
      <c r="M22" s="80">
        <v>0</v>
      </c>
      <c r="N22" s="85" t="s">
        <v>237</v>
      </c>
      <c r="O22" s="82">
        <v>0</v>
      </c>
      <c r="P22" s="83" t="s">
        <v>237</v>
      </c>
      <c r="Q22" s="82">
        <v>0</v>
      </c>
      <c r="R22" s="83" t="s">
        <v>237</v>
      </c>
      <c r="S22" s="82">
        <v>0</v>
      </c>
      <c r="T22" s="83" t="s">
        <v>237</v>
      </c>
      <c r="U22" s="82">
        <v>0</v>
      </c>
      <c r="V22" s="83" t="s">
        <v>237</v>
      </c>
      <c r="W22" s="78">
        <v>0</v>
      </c>
      <c r="X22" s="79" t="s">
        <v>237</v>
      </c>
      <c r="Y22" s="78">
        <v>0</v>
      </c>
      <c r="Z22" s="79" t="s">
        <v>237</v>
      </c>
      <c r="AA22" s="80">
        <v>0</v>
      </c>
      <c r="AB22" s="81" t="s">
        <v>237</v>
      </c>
      <c r="AC22" s="82">
        <v>0</v>
      </c>
      <c r="AD22" s="83" t="s">
        <v>237</v>
      </c>
      <c r="AE22" s="82">
        <v>0</v>
      </c>
      <c r="AF22" s="83" t="s">
        <v>237</v>
      </c>
      <c r="AG22" s="82">
        <v>0</v>
      </c>
      <c r="AH22" s="83" t="s">
        <v>237</v>
      </c>
      <c r="AI22" s="82">
        <v>0</v>
      </c>
      <c r="AJ22" s="83" t="s">
        <v>237</v>
      </c>
      <c r="AK22" s="78">
        <v>0</v>
      </c>
      <c r="AL22" s="79" t="s">
        <v>237</v>
      </c>
      <c r="AM22" s="78">
        <v>0</v>
      </c>
      <c r="AN22" s="79" t="s">
        <v>237</v>
      </c>
      <c r="AO22" s="80">
        <v>0</v>
      </c>
      <c r="AP22" s="81" t="s">
        <v>237</v>
      </c>
      <c r="AQ22" s="82">
        <v>0</v>
      </c>
      <c r="AR22" s="83" t="s">
        <v>237</v>
      </c>
      <c r="AS22" s="80">
        <v>0</v>
      </c>
      <c r="AT22" s="81" t="s">
        <v>237</v>
      </c>
      <c r="AU22" s="82">
        <v>0</v>
      </c>
      <c r="AV22" s="83" t="s">
        <v>237</v>
      </c>
      <c r="AW22" s="82">
        <v>0</v>
      </c>
      <c r="AX22" s="83" t="s">
        <v>237</v>
      </c>
      <c r="AY22" s="78">
        <v>0</v>
      </c>
      <c r="AZ22" s="79" t="s">
        <v>237</v>
      </c>
      <c r="BA22" s="78">
        <v>0</v>
      </c>
      <c r="BB22" s="79" t="s">
        <v>237</v>
      </c>
      <c r="BC22" s="80">
        <v>9</v>
      </c>
      <c r="BD22" s="81" t="s">
        <v>238</v>
      </c>
      <c r="BE22" s="82"/>
      <c r="BF22" s="83"/>
      <c r="BG22" s="82"/>
      <c r="BH22" s="83"/>
      <c r="BI22" s="82"/>
      <c r="BJ22" s="83"/>
      <c r="BK22" s="82"/>
      <c r="BL22" s="83"/>
      <c r="BM22" s="78">
        <v>0</v>
      </c>
      <c r="BN22" s="79" t="s">
        <v>34</v>
      </c>
      <c r="BO22" s="78">
        <v>0</v>
      </c>
      <c r="BP22" s="79" t="s">
        <v>34</v>
      </c>
      <c r="BQ22" s="82"/>
      <c r="BR22" s="83"/>
      <c r="BS22" s="70">
        <f t="shared" si="0"/>
        <v>1</v>
      </c>
      <c r="BT22" s="71">
        <f t="shared" ca="1" si="1"/>
        <v>9</v>
      </c>
      <c r="BU22" s="71">
        <f t="shared" si="13"/>
        <v>2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23</v>
      </c>
      <c r="BZ22" s="71">
        <f t="shared" si="6"/>
        <v>0</v>
      </c>
      <c r="CA22" s="71">
        <f t="shared" si="14"/>
        <v>0</v>
      </c>
      <c r="CB22" s="71">
        <f t="shared" si="15"/>
        <v>0</v>
      </c>
      <c r="CC22" s="259">
        <f t="shared" si="16"/>
        <v>3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1" t="s">
        <v>238</v>
      </c>
      <c r="O23" s="82">
        <v>9</v>
      </c>
      <c r="P23" s="83" t="s">
        <v>238</v>
      </c>
      <c r="Q23" s="82">
        <v>9</v>
      </c>
      <c r="R23" s="83" t="s">
        <v>238</v>
      </c>
      <c r="S23" s="82">
        <v>9</v>
      </c>
      <c r="T23" s="83" t="s">
        <v>238</v>
      </c>
      <c r="U23" s="82">
        <v>9</v>
      </c>
      <c r="V23" s="83" t="s">
        <v>238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238</v>
      </c>
      <c r="AC23" s="82">
        <v>9</v>
      </c>
      <c r="AD23" s="83" t="s">
        <v>238</v>
      </c>
      <c r="AE23" s="82">
        <v>9</v>
      </c>
      <c r="AF23" s="83" t="s">
        <v>238</v>
      </c>
      <c r="AG23" s="82">
        <v>9</v>
      </c>
      <c r="AH23" s="83" t="s">
        <v>238</v>
      </c>
      <c r="AI23" s="82">
        <v>9</v>
      </c>
      <c r="AJ23" s="83" t="s">
        <v>238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238</v>
      </c>
      <c r="AQ23" s="82">
        <v>9</v>
      </c>
      <c r="AR23" s="83" t="s">
        <v>238</v>
      </c>
      <c r="AS23" s="80">
        <v>9</v>
      </c>
      <c r="AT23" s="81" t="s">
        <v>238</v>
      </c>
      <c r="AU23" s="82">
        <v>9</v>
      </c>
      <c r="AV23" s="83" t="s">
        <v>238</v>
      </c>
      <c r="AW23" s="82">
        <v>9</v>
      </c>
      <c r="AX23" s="83" t="s">
        <v>238</v>
      </c>
      <c r="AY23" s="78">
        <v>0</v>
      </c>
      <c r="AZ23" s="79" t="s">
        <v>34</v>
      </c>
      <c r="BA23" s="78">
        <v>0</v>
      </c>
      <c r="BB23" s="79" t="s">
        <v>34</v>
      </c>
      <c r="BC23" s="80">
        <v>9</v>
      </c>
      <c r="BD23" s="81" t="s">
        <v>238</v>
      </c>
      <c r="BE23" s="82"/>
      <c r="BF23" s="83"/>
      <c r="BG23" s="82"/>
      <c r="BH23" s="83"/>
      <c r="BI23" s="82"/>
      <c r="BJ23" s="83"/>
      <c r="BK23" s="82"/>
      <c r="BL23" s="83"/>
      <c r="BM23" s="78">
        <v>0</v>
      </c>
      <c r="BN23" s="79" t="s">
        <v>34</v>
      </c>
      <c r="BO23" s="78">
        <v>0</v>
      </c>
      <c r="BP23" s="79" t="s">
        <v>34</v>
      </c>
      <c r="BQ23" s="82"/>
      <c r="BR23" s="83"/>
      <c r="BS23" s="70">
        <f t="shared" si="0"/>
        <v>16</v>
      </c>
      <c r="BT23" s="71">
        <f t="shared" ca="1" si="1"/>
        <v>144</v>
      </c>
      <c r="BU23" s="71">
        <f t="shared" si="13"/>
        <v>10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14"/>
        <v>0</v>
      </c>
      <c r="CB23" s="71">
        <f t="shared" si="15"/>
        <v>0</v>
      </c>
      <c r="CC23" s="259">
        <f t="shared" si="16"/>
        <v>26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1" t="s">
        <v>238</v>
      </c>
      <c r="O24" s="82">
        <v>9</v>
      </c>
      <c r="P24" s="83" t="s">
        <v>238</v>
      </c>
      <c r="Q24" s="82">
        <v>9</v>
      </c>
      <c r="R24" s="83" t="s">
        <v>238</v>
      </c>
      <c r="S24" s="82">
        <v>9</v>
      </c>
      <c r="T24" s="83" t="s">
        <v>238</v>
      </c>
      <c r="U24" s="82">
        <v>9</v>
      </c>
      <c r="V24" s="83" t="s">
        <v>238</v>
      </c>
      <c r="W24" s="78">
        <v>0</v>
      </c>
      <c r="X24" s="79" t="s">
        <v>34</v>
      </c>
      <c r="Y24" s="78">
        <v>0</v>
      </c>
      <c r="Z24" s="79" t="s">
        <v>34</v>
      </c>
      <c r="AA24" s="80">
        <v>9</v>
      </c>
      <c r="AB24" s="81" t="s">
        <v>238</v>
      </c>
      <c r="AC24" s="82">
        <v>9</v>
      </c>
      <c r="AD24" s="83" t="s">
        <v>238</v>
      </c>
      <c r="AE24" s="82">
        <v>9</v>
      </c>
      <c r="AF24" s="83" t="s">
        <v>238</v>
      </c>
      <c r="AG24" s="82">
        <v>9</v>
      </c>
      <c r="AH24" s="83" t="s">
        <v>238</v>
      </c>
      <c r="AI24" s="82">
        <v>9</v>
      </c>
      <c r="AJ24" s="83" t="s">
        <v>238</v>
      </c>
      <c r="AK24" s="78">
        <v>0</v>
      </c>
      <c r="AL24" s="79" t="s">
        <v>34</v>
      </c>
      <c r="AM24" s="78">
        <v>0</v>
      </c>
      <c r="AN24" s="79" t="s">
        <v>34</v>
      </c>
      <c r="AO24" s="80">
        <v>9</v>
      </c>
      <c r="AP24" s="81" t="s">
        <v>238</v>
      </c>
      <c r="AQ24" s="82">
        <v>9</v>
      </c>
      <c r="AR24" s="83" t="s">
        <v>238</v>
      </c>
      <c r="AS24" s="82">
        <v>0</v>
      </c>
      <c r="AT24" s="83" t="s">
        <v>250</v>
      </c>
      <c r="AU24" s="82">
        <v>9</v>
      </c>
      <c r="AV24" s="83" t="s">
        <v>238</v>
      </c>
      <c r="AW24" s="82">
        <v>9</v>
      </c>
      <c r="AX24" s="83" t="s">
        <v>238</v>
      </c>
      <c r="AY24" s="78">
        <v>0</v>
      </c>
      <c r="AZ24" s="79" t="s">
        <v>34</v>
      </c>
      <c r="BA24" s="78">
        <v>0</v>
      </c>
      <c r="BB24" s="79" t="s">
        <v>34</v>
      </c>
      <c r="BC24" s="80">
        <v>9</v>
      </c>
      <c r="BD24" s="81" t="s">
        <v>238</v>
      </c>
      <c r="BE24" s="82"/>
      <c r="BF24" s="83"/>
      <c r="BG24" s="82"/>
      <c r="BH24" s="83"/>
      <c r="BI24" s="82"/>
      <c r="BJ24" s="83"/>
      <c r="BK24" s="82"/>
      <c r="BL24" s="83"/>
      <c r="BM24" s="78">
        <v>0</v>
      </c>
      <c r="BN24" s="79" t="s">
        <v>34</v>
      </c>
      <c r="BO24" s="78">
        <v>0</v>
      </c>
      <c r="BP24" s="79" t="s">
        <v>34</v>
      </c>
      <c r="BQ24" s="82"/>
      <c r="BR24" s="83"/>
      <c r="BS24" s="70">
        <f t="shared" si="0"/>
        <v>15</v>
      </c>
      <c r="BT24" s="71">
        <f t="shared" ca="1" si="1"/>
        <v>135</v>
      </c>
      <c r="BU24" s="71">
        <f t="shared" si="13"/>
        <v>10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1</v>
      </c>
      <c r="CA24" s="71">
        <f t="shared" si="14"/>
        <v>0</v>
      </c>
      <c r="CB24" s="71">
        <f t="shared" si="15"/>
        <v>0</v>
      </c>
      <c r="CC24" s="259">
        <f t="shared" si="16"/>
        <v>25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78">
        <v>0</v>
      </c>
      <c r="J25" s="79" t="s">
        <v>237</v>
      </c>
      <c r="K25" s="78">
        <v>0</v>
      </c>
      <c r="L25" s="79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78">
        <v>0</v>
      </c>
      <c r="X25" s="79" t="s">
        <v>237</v>
      </c>
      <c r="Y25" s="78">
        <v>0</v>
      </c>
      <c r="Z25" s="79" t="s">
        <v>237</v>
      </c>
      <c r="AA25" s="80">
        <v>0</v>
      </c>
      <c r="AB25" s="81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78">
        <v>0</v>
      </c>
      <c r="AL25" s="79" t="s">
        <v>237</v>
      </c>
      <c r="AM25" s="78">
        <v>0</v>
      </c>
      <c r="AN25" s="79" t="s">
        <v>237</v>
      </c>
      <c r="AO25" s="80">
        <v>0</v>
      </c>
      <c r="AP25" s="81" t="s">
        <v>237</v>
      </c>
      <c r="AQ25" s="82">
        <v>0</v>
      </c>
      <c r="AR25" s="83" t="s">
        <v>237</v>
      </c>
      <c r="AS25" s="80">
        <v>0</v>
      </c>
      <c r="AT25" s="81" t="s">
        <v>237</v>
      </c>
      <c r="AU25" s="82">
        <v>0</v>
      </c>
      <c r="AV25" s="83" t="s">
        <v>237</v>
      </c>
      <c r="AW25" s="82">
        <v>0</v>
      </c>
      <c r="AX25" s="83" t="s">
        <v>237</v>
      </c>
      <c r="AY25" s="78">
        <v>0</v>
      </c>
      <c r="AZ25" s="79" t="s">
        <v>237</v>
      </c>
      <c r="BA25" s="78">
        <v>0</v>
      </c>
      <c r="BB25" s="79" t="s">
        <v>237</v>
      </c>
      <c r="BC25" s="80">
        <v>0</v>
      </c>
      <c r="BD25" s="81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2">
        <v>0</v>
      </c>
      <c r="BJ25" s="83" t="s">
        <v>237</v>
      </c>
      <c r="BK25" s="82">
        <v>0</v>
      </c>
      <c r="BL25" s="83" t="s">
        <v>237</v>
      </c>
      <c r="BM25" s="78">
        <v>0</v>
      </c>
      <c r="BN25" s="79" t="s">
        <v>237</v>
      </c>
      <c r="BO25" s="78">
        <v>0</v>
      </c>
      <c r="BP25" s="79" t="s">
        <v>237</v>
      </c>
      <c r="BQ25" s="82">
        <v>0</v>
      </c>
      <c r="BR25" s="83" t="s">
        <v>237</v>
      </c>
      <c r="BS25" s="70">
        <f t="shared" si="0"/>
        <v>0</v>
      </c>
      <c r="BT25" s="71">
        <f t="shared" ca="1" si="1"/>
        <v>0</v>
      </c>
      <c r="BU25" s="71">
        <f t="shared" si="13"/>
        <v>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30</v>
      </c>
      <c r="BZ25" s="71">
        <f t="shared" si="6"/>
        <v>0</v>
      </c>
      <c r="CA25" s="71">
        <f t="shared" si="14"/>
        <v>0</v>
      </c>
      <c r="CB25" s="71">
        <f t="shared" si="15"/>
        <v>0</v>
      </c>
      <c r="CC25" s="259">
        <f t="shared" si="16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1" t="s">
        <v>238</v>
      </c>
      <c r="O26" s="82">
        <v>9</v>
      </c>
      <c r="P26" s="83" t="s">
        <v>238</v>
      </c>
      <c r="Q26" s="82">
        <v>9</v>
      </c>
      <c r="R26" s="83" t="s">
        <v>238</v>
      </c>
      <c r="S26" s="82">
        <v>9</v>
      </c>
      <c r="T26" s="83" t="s">
        <v>238</v>
      </c>
      <c r="U26" s="82">
        <v>9</v>
      </c>
      <c r="V26" s="83" t="s">
        <v>238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238</v>
      </c>
      <c r="AC26" s="82">
        <v>9</v>
      </c>
      <c r="AD26" s="83" t="s">
        <v>238</v>
      </c>
      <c r="AE26" s="82">
        <v>9</v>
      </c>
      <c r="AF26" s="83" t="s">
        <v>238</v>
      </c>
      <c r="AG26" s="82">
        <v>9</v>
      </c>
      <c r="AH26" s="83" t="s">
        <v>238</v>
      </c>
      <c r="AI26" s="82">
        <v>9</v>
      </c>
      <c r="AJ26" s="83" t="s">
        <v>238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238</v>
      </c>
      <c r="AQ26" s="82">
        <v>9</v>
      </c>
      <c r="AR26" s="83" t="s">
        <v>238</v>
      </c>
      <c r="AS26" s="80">
        <v>9</v>
      </c>
      <c r="AT26" s="81" t="s">
        <v>238</v>
      </c>
      <c r="AU26" s="82">
        <v>9</v>
      </c>
      <c r="AV26" s="83" t="s">
        <v>238</v>
      </c>
      <c r="AW26" s="82">
        <v>9</v>
      </c>
      <c r="AX26" s="83" t="s">
        <v>238</v>
      </c>
      <c r="AY26" s="78">
        <v>0</v>
      </c>
      <c r="AZ26" s="79" t="s">
        <v>34</v>
      </c>
      <c r="BA26" s="78">
        <v>0</v>
      </c>
      <c r="BB26" s="79" t="s">
        <v>34</v>
      </c>
      <c r="BC26" s="80">
        <v>9</v>
      </c>
      <c r="BD26" s="81" t="s">
        <v>238</v>
      </c>
      <c r="BE26" s="82"/>
      <c r="BF26" s="83"/>
      <c r="BG26" s="82"/>
      <c r="BH26" s="83"/>
      <c r="BI26" s="82"/>
      <c r="BJ26" s="83"/>
      <c r="BK26" s="82"/>
      <c r="BL26" s="83"/>
      <c r="BM26" s="78">
        <v>0</v>
      </c>
      <c r="BN26" s="79" t="s">
        <v>34</v>
      </c>
      <c r="BO26" s="78">
        <v>0</v>
      </c>
      <c r="BP26" s="79" t="s">
        <v>34</v>
      </c>
      <c r="BQ26" s="82"/>
      <c r="BR26" s="83"/>
      <c r="BS26" s="70">
        <f t="shared" si="0"/>
        <v>16</v>
      </c>
      <c r="BT26" s="71">
        <f t="shared" ca="1" si="1"/>
        <v>144</v>
      </c>
      <c r="BU26" s="71">
        <f t="shared" si="13"/>
        <v>10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14"/>
        <v>0</v>
      </c>
      <c r="CB26" s="71">
        <f t="shared" si="15"/>
        <v>0</v>
      </c>
      <c r="CC26" s="259">
        <f t="shared" si="16"/>
        <v>26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1" t="s">
        <v>238</v>
      </c>
      <c r="O27" s="82">
        <v>9</v>
      </c>
      <c r="P27" s="83" t="s">
        <v>238</v>
      </c>
      <c r="Q27" s="82">
        <v>9</v>
      </c>
      <c r="R27" s="83" t="s">
        <v>238</v>
      </c>
      <c r="S27" s="82">
        <v>9</v>
      </c>
      <c r="T27" s="83" t="s">
        <v>238</v>
      </c>
      <c r="U27" s="82">
        <v>9</v>
      </c>
      <c r="V27" s="83" t="s">
        <v>238</v>
      </c>
      <c r="W27" s="78">
        <v>0</v>
      </c>
      <c r="X27" s="79" t="s">
        <v>34</v>
      </c>
      <c r="Y27" s="78">
        <v>0</v>
      </c>
      <c r="Z27" s="79" t="s">
        <v>34</v>
      </c>
      <c r="AA27" s="80">
        <v>9</v>
      </c>
      <c r="AB27" s="81" t="s">
        <v>238</v>
      </c>
      <c r="AC27" s="82">
        <v>9</v>
      </c>
      <c r="AD27" s="83" t="s">
        <v>238</v>
      </c>
      <c r="AE27" s="82">
        <v>9</v>
      </c>
      <c r="AF27" s="83" t="s">
        <v>238</v>
      </c>
      <c r="AG27" s="82">
        <v>9</v>
      </c>
      <c r="AH27" s="83" t="s">
        <v>238</v>
      </c>
      <c r="AI27" s="82">
        <v>9</v>
      </c>
      <c r="AJ27" s="83" t="s">
        <v>238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82">
        <v>9</v>
      </c>
      <c r="AV27" s="83" t="s">
        <v>238</v>
      </c>
      <c r="AW27" s="82">
        <v>9</v>
      </c>
      <c r="AX27" s="83" t="s">
        <v>238</v>
      </c>
      <c r="AY27" s="78">
        <v>0</v>
      </c>
      <c r="AZ27" s="79" t="s">
        <v>34</v>
      </c>
      <c r="BA27" s="78">
        <v>0</v>
      </c>
      <c r="BB27" s="79" t="s">
        <v>34</v>
      </c>
      <c r="BC27" s="80">
        <v>9</v>
      </c>
      <c r="BD27" s="81" t="s">
        <v>238</v>
      </c>
      <c r="BE27" s="82"/>
      <c r="BF27" s="83"/>
      <c r="BG27" s="82"/>
      <c r="BH27" s="83"/>
      <c r="BI27" s="82"/>
      <c r="BJ27" s="83"/>
      <c r="BK27" s="82"/>
      <c r="BL27" s="83"/>
      <c r="BM27" s="78">
        <v>0</v>
      </c>
      <c r="BN27" s="79" t="s">
        <v>34</v>
      </c>
      <c r="BO27" s="78">
        <v>0</v>
      </c>
      <c r="BP27" s="79" t="s">
        <v>34</v>
      </c>
      <c r="BQ27" s="82"/>
      <c r="BR27" s="83"/>
      <c r="BS27" s="70">
        <f t="shared" si="0"/>
        <v>16</v>
      </c>
      <c r="BT27" s="71">
        <f t="shared" ca="1" si="1"/>
        <v>144</v>
      </c>
      <c r="BU27" s="71">
        <f t="shared" si="13"/>
        <v>10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14"/>
        <v>0</v>
      </c>
      <c r="CB27" s="71">
        <f t="shared" si="15"/>
        <v>0</v>
      </c>
      <c r="CC27" s="259">
        <f t="shared" si="16"/>
        <v>26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1" t="s">
        <v>238</v>
      </c>
      <c r="O28" s="82">
        <v>9</v>
      </c>
      <c r="P28" s="83" t="s">
        <v>238</v>
      </c>
      <c r="Q28" s="82">
        <v>9</v>
      </c>
      <c r="R28" s="83" t="s">
        <v>238</v>
      </c>
      <c r="S28" s="82">
        <v>9</v>
      </c>
      <c r="T28" s="83" t="s">
        <v>238</v>
      </c>
      <c r="U28" s="82">
        <v>9</v>
      </c>
      <c r="V28" s="83" t="s">
        <v>238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82">
        <v>9</v>
      </c>
      <c r="AH28" s="83" t="s">
        <v>238</v>
      </c>
      <c r="AI28" s="82">
        <v>9</v>
      </c>
      <c r="AJ28" s="83" t="s">
        <v>238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82">
        <v>9</v>
      </c>
      <c r="AV28" s="83" t="s">
        <v>238</v>
      </c>
      <c r="AW28" s="82">
        <v>9</v>
      </c>
      <c r="AX28" s="83" t="s">
        <v>238</v>
      </c>
      <c r="AY28" s="78">
        <v>0</v>
      </c>
      <c r="AZ28" s="79" t="s">
        <v>34</v>
      </c>
      <c r="BA28" s="78">
        <v>0</v>
      </c>
      <c r="BB28" s="79" t="s">
        <v>34</v>
      </c>
      <c r="BC28" s="80">
        <v>9</v>
      </c>
      <c r="BD28" s="81" t="s">
        <v>238</v>
      </c>
      <c r="BE28" s="82"/>
      <c r="BF28" s="83"/>
      <c r="BG28" s="82"/>
      <c r="BH28" s="83"/>
      <c r="BI28" s="82"/>
      <c r="BJ28" s="83"/>
      <c r="BK28" s="82"/>
      <c r="BL28" s="83"/>
      <c r="BM28" s="78">
        <v>0</v>
      </c>
      <c r="BN28" s="79" t="s">
        <v>34</v>
      </c>
      <c r="BO28" s="78">
        <v>0</v>
      </c>
      <c r="BP28" s="79" t="s">
        <v>34</v>
      </c>
      <c r="BQ28" s="82"/>
      <c r="BR28" s="83"/>
      <c r="BS28" s="70">
        <f t="shared" si="0"/>
        <v>16</v>
      </c>
      <c r="BT28" s="71">
        <f t="shared" ca="1" si="1"/>
        <v>144</v>
      </c>
      <c r="BU28" s="71">
        <f t="shared" si="13"/>
        <v>10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14"/>
        <v>0</v>
      </c>
      <c r="CB28" s="71">
        <f t="shared" si="15"/>
        <v>0</v>
      </c>
      <c r="CC28" s="259">
        <f t="shared" si="16"/>
        <v>26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1" t="s">
        <v>238</v>
      </c>
      <c r="O29" s="82">
        <v>9</v>
      </c>
      <c r="P29" s="83" t="s">
        <v>238</v>
      </c>
      <c r="Q29" s="82">
        <v>9</v>
      </c>
      <c r="R29" s="83" t="s">
        <v>238</v>
      </c>
      <c r="S29" s="82">
        <v>9</v>
      </c>
      <c r="T29" s="83" t="s">
        <v>238</v>
      </c>
      <c r="U29" s="82">
        <v>9</v>
      </c>
      <c r="V29" s="83" t="s">
        <v>238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82">
        <v>9</v>
      </c>
      <c r="AH29" s="83" t="s">
        <v>238</v>
      </c>
      <c r="AI29" s="82">
        <v>9</v>
      </c>
      <c r="AJ29" s="83" t="s">
        <v>238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82">
        <v>9</v>
      </c>
      <c r="AV29" s="83" t="s">
        <v>238</v>
      </c>
      <c r="AW29" s="82">
        <v>9</v>
      </c>
      <c r="AX29" s="83" t="s">
        <v>238</v>
      </c>
      <c r="AY29" s="78">
        <v>0</v>
      </c>
      <c r="AZ29" s="79" t="s">
        <v>34</v>
      </c>
      <c r="BA29" s="78">
        <v>0</v>
      </c>
      <c r="BB29" s="79" t="s">
        <v>34</v>
      </c>
      <c r="BC29" s="80">
        <v>9</v>
      </c>
      <c r="BD29" s="81" t="s">
        <v>238</v>
      </c>
      <c r="BE29" s="82"/>
      <c r="BF29" s="83"/>
      <c r="BG29" s="82"/>
      <c r="BH29" s="83"/>
      <c r="BI29" s="82"/>
      <c r="BJ29" s="83"/>
      <c r="BK29" s="82"/>
      <c r="BL29" s="83"/>
      <c r="BM29" s="78">
        <v>0</v>
      </c>
      <c r="BN29" s="79" t="s">
        <v>34</v>
      </c>
      <c r="BO29" s="78">
        <v>0</v>
      </c>
      <c r="BP29" s="79" t="s">
        <v>34</v>
      </c>
      <c r="BQ29" s="82"/>
      <c r="BR29" s="83"/>
      <c r="BS29" s="70">
        <f t="shared" si="0"/>
        <v>16</v>
      </c>
      <c r="BT29" s="71">
        <f t="shared" ca="1" si="1"/>
        <v>144</v>
      </c>
      <c r="BU29" s="71">
        <f t="shared" si="13"/>
        <v>10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14"/>
        <v>0</v>
      </c>
      <c r="CB29" s="71">
        <f t="shared" si="15"/>
        <v>0</v>
      </c>
      <c r="CC29" s="259">
        <f t="shared" si="16"/>
        <v>26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1" t="s">
        <v>238</v>
      </c>
      <c r="O30" s="82">
        <v>9</v>
      </c>
      <c r="P30" s="83" t="s">
        <v>238</v>
      </c>
      <c r="Q30" s="82">
        <v>9</v>
      </c>
      <c r="R30" s="83" t="s">
        <v>238</v>
      </c>
      <c r="S30" s="82">
        <v>9</v>
      </c>
      <c r="T30" s="83" t="s">
        <v>238</v>
      </c>
      <c r="U30" s="82">
        <v>9</v>
      </c>
      <c r="V30" s="83" t="s">
        <v>238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82">
        <v>9</v>
      </c>
      <c r="AH30" s="83" t="s">
        <v>238</v>
      </c>
      <c r="AI30" s="82">
        <v>9</v>
      </c>
      <c r="AJ30" s="83" t="s">
        <v>238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82">
        <v>9</v>
      </c>
      <c r="AV30" s="83" t="s">
        <v>238</v>
      </c>
      <c r="AW30" s="82">
        <v>9</v>
      </c>
      <c r="AX30" s="83" t="s">
        <v>238</v>
      </c>
      <c r="AY30" s="78">
        <v>0</v>
      </c>
      <c r="AZ30" s="79" t="s">
        <v>34</v>
      </c>
      <c r="BA30" s="78">
        <v>0</v>
      </c>
      <c r="BB30" s="79" t="s">
        <v>34</v>
      </c>
      <c r="BC30" s="80">
        <v>9</v>
      </c>
      <c r="BD30" s="81" t="s">
        <v>238</v>
      </c>
      <c r="BE30" s="82"/>
      <c r="BF30" s="83"/>
      <c r="BG30" s="82"/>
      <c r="BH30" s="83"/>
      <c r="BI30" s="82"/>
      <c r="BJ30" s="83"/>
      <c r="BK30" s="82"/>
      <c r="BL30" s="83"/>
      <c r="BM30" s="78">
        <v>0</v>
      </c>
      <c r="BN30" s="79" t="s">
        <v>34</v>
      </c>
      <c r="BO30" s="78">
        <v>0</v>
      </c>
      <c r="BP30" s="79" t="s">
        <v>34</v>
      </c>
      <c r="BQ30" s="82"/>
      <c r="BR30" s="83"/>
      <c r="BS30" s="70">
        <f t="shared" si="0"/>
        <v>16</v>
      </c>
      <c r="BT30" s="71">
        <f t="shared" ca="1" si="1"/>
        <v>144</v>
      </c>
      <c r="BU30" s="71">
        <f t="shared" si="13"/>
        <v>10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14"/>
        <v>0</v>
      </c>
      <c r="CB30" s="71">
        <f t="shared" si="15"/>
        <v>0</v>
      </c>
      <c r="CC30" s="259">
        <f t="shared" si="16"/>
        <v>26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1" t="s">
        <v>238</v>
      </c>
      <c r="O31" s="82">
        <v>9</v>
      </c>
      <c r="P31" s="83" t="s">
        <v>238</v>
      </c>
      <c r="Q31" s="82">
        <v>9</v>
      </c>
      <c r="R31" s="83" t="s">
        <v>238</v>
      </c>
      <c r="S31" s="82">
        <v>9</v>
      </c>
      <c r="T31" s="83" t="s">
        <v>238</v>
      </c>
      <c r="U31" s="82">
        <v>9</v>
      </c>
      <c r="V31" s="83" t="s">
        <v>238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82">
        <v>9</v>
      </c>
      <c r="AH31" s="83" t="s">
        <v>238</v>
      </c>
      <c r="AI31" s="82">
        <v>9</v>
      </c>
      <c r="AJ31" s="83" t="s">
        <v>238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82">
        <v>9</v>
      </c>
      <c r="AV31" s="83" t="s">
        <v>238</v>
      </c>
      <c r="AW31" s="82">
        <v>9</v>
      </c>
      <c r="AX31" s="83" t="s">
        <v>238</v>
      </c>
      <c r="AY31" s="78">
        <v>0</v>
      </c>
      <c r="AZ31" s="79" t="s">
        <v>34</v>
      </c>
      <c r="BA31" s="78">
        <v>0</v>
      </c>
      <c r="BB31" s="79" t="s">
        <v>34</v>
      </c>
      <c r="BC31" s="80">
        <v>9</v>
      </c>
      <c r="BD31" s="81" t="s">
        <v>238</v>
      </c>
      <c r="BE31" s="82"/>
      <c r="BF31" s="83"/>
      <c r="BG31" s="82"/>
      <c r="BH31" s="83"/>
      <c r="BI31" s="82"/>
      <c r="BJ31" s="83"/>
      <c r="BK31" s="82"/>
      <c r="BL31" s="83"/>
      <c r="BM31" s="78">
        <v>0</v>
      </c>
      <c r="BN31" s="79" t="s">
        <v>34</v>
      </c>
      <c r="BO31" s="78">
        <v>0</v>
      </c>
      <c r="BP31" s="79" t="s">
        <v>34</v>
      </c>
      <c r="BQ31" s="82"/>
      <c r="BR31" s="83"/>
      <c r="BS31" s="70">
        <f t="shared" ref="BS31" si="27">COUNTIF(I31:BP31,"A")+COUNTIF(I31:BL31,"B")+COUNTIF(I31:BL31,"C")+COUNTIF(I31:BL31,"A1")+COUNTIF(I31:BL31,"B1")+ COUNTIF(I31:BL31,"A2")+COUNTIF(I31:BL31,"B2")+ COUNTIF(I31:BL31,"H")</f>
        <v>16</v>
      </c>
      <c r="BT31" s="71">
        <f t="shared" ca="1" si="1"/>
        <v>144</v>
      </c>
      <c r="BU31" s="71">
        <f t="shared" ref="BU31" si="28">COUNTIF(I31:BP31,"De")+COUNTIF(I31:BL31,"Pc")+COUNTIF(I31:BL31,"Ad")+COUNTIF(I31:BL31,"Fa")</f>
        <v>10</v>
      </c>
      <c r="BV31" s="71">
        <f t="shared" ref="BV31" si="29">COUNTIF(I31:BP31,"Fa")</f>
        <v>0</v>
      </c>
      <c r="BW31" s="71">
        <f t="shared" ref="BW31" si="30">COUNTIF(I31:BP31,"Pc")</f>
        <v>0</v>
      </c>
      <c r="BX31" s="71">
        <f t="shared" ref="BX31" si="31">COUNTIF(I31:BP31,"Cn")</f>
        <v>0</v>
      </c>
      <c r="BY31" s="71">
        <f t="shared" ref="BY31" si="32">COUNTIF(I31:BP31,"Lm")</f>
        <v>0</v>
      </c>
      <c r="BZ31" s="71">
        <f t="shared" ref="BZ31" si="33">COUNTIF(I31:BP31,"Au")</f>
        <v>0</v>
      </c>
      <c r="CA31" s="71">
        <f t="shared" ref="CA31" si="34">COUNTIF(I31:BP31,"Va")</f>
        <v>0</v>
      </c>
      <c r="CB31" s="71">
        <f t="shared" ref="CB31" si="35">COUNTIF(I31:BP31,"Ad")</f>
        <v>0</v>
      </c>
      <c r="CC31" s="259">
        <f t="shared" ref="CC31" si="36">COUNTIF(I31:BP31,"A")+COUNTIF(I31:BP31,"B")+COUNTIF(I31:BP31,"C")+COUNTIF(I31:BP31,"De")+COUNTIF(I31:BP31,"Pc")+COUNTIF(I31:BP31,"V")</f>
        <v>26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1" t="s">
        <v>238</v>
      </c>
      <c r="O32" s="82">
        <v>9</v>
      </c>
      <c r="P32" s="83" t="s">
        <v>238</v>
      </c>
      <c r="Q32" s="82">
        <v>9</v>
      </c>
      <c r="R32" s="83" t="s">
        <v>238</v>
      </c>
      <c r="S32" s="82">
        <v>9</v>
      </c>
      <c r="T32" s="83" t="s">
        <v>238</v>
      </c>
      <c r="U32" s="82">
        <v>9</v>
      </c>
      <c r="V32" s="83" t="s">
        <v>238</v>
      </c>
      <c r="W32" s="78">
        <v>0</v>
      </c>
      <c r="X32" s="79" t="s">
        <v>34</v>
      </c>
      <c r="Y32" s="78">
        <v>0</v>
      </c>
      <c r="Z32" s="79" t="s">
        <v>34</v>
      </c>
      <c r="AA32" s="80">
        <v>0</v>
      </c>
      <c r="AB32" s="81" t="s">
        <v>40</v>
      </c>
      <c r="AC32" s="82">
        <v>0</v>
      </c>
      <c r="AD32" s="81" t="s">
        <v>40</v>
      </c>
      <c r="AE32" s="82">
        <v>0</v>
      </c>
      <c r="AF32" s="81" t="s">
        <v>40</v>
      </c>
      <c r="AG32" s="82">
        <v>0</v>
      </c>
      <c r="AH32" s="81" t="s">
        <v>40</v>
      </c>
      <c r="AI32" s="82">
        <v>0</v>
      </c>
      <c r="AJ32" s="81" t="s">
        <v>40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82">
        <v>9</v>
      </c>
      <c r="AV32" s="83" t="s">
        <v>238</v>
      </c>
      <c r="AW32" s="82">
        <v>9</v>
      </c>
      <c r="AX32" s="83" t="s">
        <v>238</v>
      </c>
      <c r="AY32" s="78">
        <v>0</v>
      </c>
      <c r="AZ32" s="79" t="s">
        <v>34</v>
      </c>
      <c r="BA32" s="78">
        <v>0</v>
      </c>
      <c r="BB32" s="79" t="s">
        <v>34</v>
      </c>
      <c r="BC32" s="80">
        <v>9</v>
      </c>
      <c r="BD32" s="81" t="s">
        <v>238</v>
      </c>
      <c r="BE32" s="82"/>
      <c r="BF32" s="83"/>
      <c r="BG32" s="82"/>
      <c r="BH32" s="83"/>
      <c r="BI32" s="82"/>
      <c r="BJ32" s="83"/>
      <c r="BK32" s="82"/>
      <c r="BL32" s="83"/>
      <c r="BM32" s="78">
        <v>0</v>
      </c>
      <c r="BN32" s="79" t="s">
        <v>34</v>
      </c>
      <c r="BO32" s="78">
        <v>0</v>
      </c>
      <c r="BP32" s="79" t="s">
        <v>34</v>
      </c>
      <c r="BQ32" s="82"/>
      <c r="BR32" s="83"/>
      <c r="BS32" s="70">
        <f t="shared" si="0"/>
        <v>11</v>
      </c>
      <c r="BT32" s="71">
        <f t="shared" ca="1" si="1"/>
        <v>99</v>
      </c>
      <c r="BU32" s="71">
        <f t="shared" si="13"/>
        <v>10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14"/>
        <v>5</v>
      </c>
      <c r="CB32" s="71">
        <f t="shared" si="15"/>
        <v>0</v>
      </c>
      <c r="CC32" s="259">
        <f t="shared" si="16"/>
        <v>21</v>
      </c>
    </row>
    <row r="33" spans="1:81" ht="15" customHeight="1" x14ac:dyDescent="0.25">
      <c r="A33" s="276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1" t="s">
        <v>238</v>
      </c>
      <c r="O33" s="82">
        <v>9</v>
      </c>
      <c r="P33" s="83" t="s">
        <v>238</v>
      </c>
      <c r="Q33" s="82">
        <v>9</v>
      </c>
      <c r="R33" s="83" t="s">
        <v>238</v>
      </c>
      <c r="S33" s="82">
        <v>9</v>
      </c>
      <c r="T33" s="83" t="s">
        <v>238</v>
      </c>
      <c r="U33" s="82">
        <v>9</v>
      </c>
      <c r="V33" s="83" t="s">
        <v>238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82">
        <v>9</v>
      </c>
      <c r="AH33" s="83" t="s">
        <v>238</v>
      </c>
      <c r="AI33" s="82">
        <v>9</v>
      </c>
      <c r="AJ33" s="83" t="s">
        <v>238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82">
        <v>9</v>
      </c>
      <c r="AV33" s="83" t="s">
        <v>238</v>
      </c>
      <c r="AW33" s="82">
        <v>9</v>
      </c>
      <c r="AX33" s="83" t="s">
        <v>238</v>
      </c>
      <c r="AY33" s="78">
        <v>0</v>
      </c>
      <c r="AZ33" s="79" t="s">
        <v>34</v>
      </c>
      <c r="BA33" s="78">
        <v>0</v>
      </c>
      <c r="BB33" s="79" t="s">
        <v>34</v>
      </c>
      <c r="BC33" s="80">
        <v>9</v>
      </c>
      <c r="BD33" s="81" t="s">
        <v>238</v>
      </c>
      <c r="BE33" s="82"/>
      <c r="BF33" s="83"/>
      <c r="BG33" s="82"/>
      <c r="BH33" s="83"/>
      <c r="BI33" s="82"/>
      <c r="BJ33" s="83"/>
      <c r="BK33" s="82"/>
      <c r="BL33" s="83"/>
      <c r="BM33" s="78">
        <v>0</v>
      </c>
      <c r="BN33" s="79" t="s">
        <v>34</v>
      </c>
      <c r="BO33" s="78">
        <v>0</v>
      </c>
      <c r="BP33" s="79" t="s">
        <v>34</v>
      </c>
      <c r="BQ33" s="82"/>
      <c r="BR33" s="83"/>
      <c r="BS33" s="70">
        <f t="shared" si="0"/>
        <v>16</v>
      </c>
      <c r="BT33" s="71">
        <f t="shared" ca="1" si="1"/>
        <v>144</v>
      </c>
      <c r="BU33" s="71">
        <f t="shared" si="13"/>
        <v>10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14"/>
        <v>0</v>
      </c>
      <c r="CB33" s="71">
        <f t="shared" si="15"/>
        <v>0</v>
      </c>
      <c r="CC33" s="259">
        <f t="shared" si="16"/>
        <v>26</v>
      </c>
    </row>
    <row r="34" spans="1:81" ht="15" customHeight="1" x14ac:dyDescent="0.25">
      <c r="A34" s="276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1" t="s">
        <v>238</v>
      </c>
      <c r="O34" s="82">
        <v>9</v>
      </c>
      <c r="P34" s="83" t="s">
        <v>238</v>
      </c>
      <c r="Q34" s="82">
        <v>0</v>
      </c>
      <c r="R34" s="83" t="s">
        <v>250</v>
      </c>
      <c r="S34" s="82">
        <v>9</v>
      </c>
      <c r="T34" s="83" t="s">
        <v>238</v>
      </c>
      <c r="U34" s="82">
        <v>9</v>
      </c>
      <c r="V34" s="83" t="s">
        <v>238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82">
        <v>9</v>
      </c>
      <c r="AH34" s="83" t="s">
        <v>238</v>
      </c>
      <c r="AI34" s="82">
        <v>9</v>
      </c>
      <c r="AJ34" s="83" t="s">
        <v>238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82">
        <v>9</v>
      </c>
      <c r="AV34" s="83" t="s">
        <v>238</v>
      </c>
      <c r="AW34" s="82">
        <v>9</v>
      </c>
      <c r="AX34" s="83" t="s">
        <v>238</v>
      </c>
      <c r="AY34" s="78">
        <v>0</v>
      </c>
      <c r="AZ34" s="79" t="s">
        <v>34</v>
      </c>
      <c r="BA34" s="78">
        <v>0</v>
      </c>
      <c r="BB34" s="79" t="s">
        <v>34</v>
      </c>
      <c r="BC34" s="80">
        <v>9</v>
      </c>
      <c r="BD34" s="81" t="s">
        <v>238</v>
      </c>
      <c r="BE34" s="82"/>
      <c r="BF34" s="83"/>
      <c r="BG34" s="82"/>
      <c r="BH34" s="83"/>
      <c r="BI34" s="82"/>
      <c r="BJ34" s="83"/>
      <c r="BK34" s="82"/>
      <c r="BL34" s="83"/>
      <c r="BM34" s="78">
        <v>0</v>
      </c>
      <c r="BN34" s="79" t="s">
        <v>34</v>
      </c>
      <c r="BO34" s="78">
        <v>0</v>
      </c>
      <c r="BP34" s="79" t="s">
        <v>34</v>
      </c>
      <c r="BQ34" s="82"/>
      <c r="BR34" s="83"/>
      <c r="BS34" s="70">
        <f t="shared" ref="BS34" si="37">COUNTIF(I34:BP34,"A")+COUNTIF(I34:BL34,"B")+COUNTIF(I34:BL34,"C")+COUNTIF(I34:BL34,"A1")+COUNTIF(I34:BL34,"B1")+ COUNTIF(I34:BL34,"A2")+COUNTIF(I34:BL34,"B2")+ COUNTIF(I34:BL34,"H")</f>
        <v>15</v>
      </c>
      <c r="BT34" s="71">
        <f t="shared" ca="1" si="1"/>
        <v>135</v>
      </c>
      <c r="BU34" s="71">
        <f t="shared" ref="BU34" si="38">COUNTIF(I34:BP34,"De")+COUNTIF(I34:BL34,"Pc")+COUNTIF(I34:BL34,"Ad")+COUNTIF(I34:BL34,"Fa")</f>
        <v>10</v>
      </c>
      <c r="BV34" s="71">
        <f t="shared" ref="BV34" si="39">COUNTIF(I34:BP34,"Fa")</f>
        <v>0</v>
      </c>
      <c r="BW34" s="71">
        <f t="shared" ref="BW34" si="40">COUNTIF(I34:BP34,"Pc")</f>
        <v>0</v>
      </c>
      <c r="BX34" s="71">
        <f t="shared" ref="BX34" si="41">COUNTIF(I34:BP34,"Cn")</f>
        <v>0</v>
      </c>
      <c r="BY34" s="71">
        <f t="shared" ref="BY34" si="42">COUNTIF(I34:BP34,"Lm")</f>
        <v>0</v>
      </c>
      <c r="BZ34" s="71">
        <f t="shared" ref="BZ34" si="43">COUNTIF(I34:BP34,"Au")</f>
        <v>1</v>
      </c>
      <c r="CA34" s="71">
        <f t="shared" ref="CA34" si="44">COUNTIF(I34:BP34,"Va")</f>
        <v>0</v>
      </c>
      <c r="CB34" s="71">
        <f t="shared" ref="CB34" si="45">COUNTIF(I34:BP34,"Ad")</f>
        <v>0</v>
      </c>
      <c r="CC34" s="259">
        <f t="shared" ref="CC34" si="46">COUNTIF(I34:BP34,"A")+COUNTIF(I34:BP34,"B")+COUNTIF(I34:BP34,"C")+COUNTIF(I34:BP34,"De")+COUNTIF(I34:BP34,"Pc")+COUNTIF(I34:BP34,"V")</f>
        <v>25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1" t="s">
        <v>238</v>
      </c>
      <c r="O35" s="82">
        <v>9</v>
      </c>
      <c r="P35" s="83" t="s">
        <v>238</v>
      </c>
      <c r="Q35" s="82">
        <v>9</v>
      </c>
      <c r="R35" s="83" t="s">
        <v>238</v>
      </c>
      <c r="S35" s="82">
        <v>9</v>
      </c>
      <c r="T35" s="83" t="s">
        <v>238</v>
      </c>
      <c r="U35" s="82">
        <v>9</v>
      </c>
      <c r="V35" s="83" t="s">
        <v>238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82">
        <v>9</v>
      </c>
      <c r="AH35" s="83" t="s">
        <v>238</v>
      </c>
      <c r="AI35" s="82">
        <v>9</v>
      </c>
      <c r="AJ35" s="83" t="s">
        <v>238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238</v>
      </c>
      <c r="AQ35" s="82">
        <v>9</v>
      </c>
      <c r="AR35" s="83" t="s">
        <v>238</v>
      </c>
      <c r="AS35" s="80">
        <v>9</v>
      </c>
      <c r="AT35" s="81" t="s">
        <v>238</v>
      </c>
      <c r="AU35" s="82">
        <v>9</v>
      </c>
      <c r="AV35" s="83" t="s">
        <v>238</v>
      </c>
      <c r="AW35" s="82">
        <v>9</v>
      </c>
      <c r="AX35" s="83" t="s">
        <v>238</v>
      </c>
      <c r="AY35" s="78">
        <v>0</v>
      </c>
      <c r="AZ35" s="79" t="s">
        <v>34</v>
      </c>
      <c r="BA35" s="78">
        <v>0</v>
      </c>
      <c r="BB35" s="79" t="s">
        <v>34</v>
      </c>
      <c r="BC35" s="80">
        <v>9</v>
      </c>
      <c r="BD35" s="81" t="s">
        <v>238</v>
      </c>
      <c r="BE35" s="82"/>
      <c r="BF35" s="83"/>
      <c r="BG35" s="82"/>
      <c r="BH35" s="83"/>
      <c r="BI35" s="82"/>
      <c r="BJ35" s="83"/>
      <c r="BK35" s="82"/>
      <c r="BL35" s="83"/>
      <c r="BM35" s="78">
        <v>0</v>
      </c>
      <c r="BN35" s="79" t="s">
        <v>34</v>
      </c>
      <c r="BO35" s="78">
        <v>0</v>
      </c>
      <c r="BP35" s="79" t="s">
        <v>34</v>
      </c>
      <c r="BQ35" s="82"/>
      <c r="BR35" s="83"/>
      <c r="BS35" s="70">
        <f t="shared" si="0"/>
        <v>16</v>
      </c>
      <c r="BT35" s="71">
        <f t="shared" ca="1" si="1"/>
        <v>144</v>
      </c>
      <c r="BU35" s="71">
        <f t="shared" si="13"/>
        <v>10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14"/>
        <v>0</v>
      </c>
      <c r="CB35" s="71">
        <f t="shared" si="15"/>
        <v>0</v>
      </c>
      <c r="CC35" s="259">
        <f t="shared" si="16"/>
        <v>26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1" t="s">
        <v>238</v>
      </c>
      <c r="O36" s="82">
        <v>9</v>
      </c>
      <c r="P36" s="83" t="s">
        <v>238</v>
      </c>
      <c r="Q36" s="82">
        <v>9</v>
      </c>
      <c r="R36" s="83" t="s">
        <v>238</v>
      </c>
      <c r="S36" s="82">
        <v>9</v>
      </c>
      <c r="T36" s="83" t="s">
        <v>238</v>
      </c>
      <c r="U36" s="82">
        <v>9</v>
      </c>
      <c r="V36" s="83" t="s">
        <v>238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82">
        <v>9</v>
      </c>
      <c r="AH36" s="83" t="s">
        <v>238</v>
      </c>
      <c r="AI36" s="82">
        <v>9</v>
      </c>
      <c r="AJ36" s="83" t="s">
        <v>238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82">
        <v>9</v>
      </c>
      <c r="AV36" s="83" t="s">
        <v>238</v>
      </c>
      <c r="AW36" s="82">
        <v>9</v>
      </c>
      <c r="AX36" s="83" t="s">
        <v>238</v>
      </c>
      <c r="AY36" s="78">
        <v>0</v>
      </c>
      <c r="AZ36" s="79" t="s">
        <v>34</v>
      </c>
      <c r="BA36" s="78">
        <v>0</v>
      </c>
      <c r="BB36" s="79" t="s">
        <v>34</v>
      </c>
      <c r="BC36" s="80">
        <v>9</v>
      </c>
      <c r="BD36" s="81" t="s">
        <v>238</v>
      </c>
      <c r="BE36" s="82"/>
      <c r="BF36" s="83"/>
      <c r="BG36" s="82"/>
      <c r="BH36" s="83"/>
      <c r="BI36" s="82"/>
      <c r="BJ36" s="83"/>
      <c r="BK36" s="82"/>
      <c r="BL36" s="83"/>
      <c r="BM36" s="78">
        <v>0</v>
      </c>
      <c r="BN36" s="79" t="s">
        <v>34</v>
      </c>
      <c r="BO36" s="78">
        <v>0</v>
      </c>
      <c r="BP36" s="79" t="s">
        <v>34</v>
      </c>
      <c r="BQ36" s="82"/>
      <c r="BR36" s="83"/>
      <c r="BS36" s="70">
        <f t="shared" si="0"/>
        <v>16</v>
      </c>
      <c r="BT36" s="71">
        <f t="shared" ca="1" si="1"/>
        <v>144</v>
      </c>
      <c r="BU36" s="71">
        <f t="shared" si="13"/>
        <v>10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14"/>
        <v>0</v>
      </c>
      <c r="CB36" s="71">
        <f t="shared" si="15"/>
        <v>0</v>
      </c>
      <c r="CC36" s="259">
        <f t="shared" si="16"/>
        <v>26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1" t="s">
        <v>238</v>
      </c>
      <c r="O37" s="82">
        <v>9</v>
      </c>
      <c r="P37" s="83" t="s">
        <v>238</v>
      </c>
      <c r="Q37" s="82">
        <v>9</v>
      </c>
      <c r="R37" s="83" t="s">
        <v>238</v>
      </c>
      <c r="S37" s="82">
        <v>9</v>
      </c>
      <c r="T37" s="83" t="s">
        <v>238</v>
      </c>
      <c r="U37" s="82">
        <v>9</v>
      </c>
      <c r="V37" s="83" t="s">
        <v>238</v>
      </c>
      <c r="W37" s="78">
        <v>0</v>
      </c>
      <c r="X37" s="79" t="s">
        <v>34</v>
      </c>
      <c r="Y37" s="78">
        <v>0</v>
      </c>
      <c r="Z37" s="79" t="s">
        <v>34</v>
      </c>
      <c r="AA37" s="80">
        <v>9</v>
      </c>
      <c r="AB37" s="81" t="s">
        <v>238</v>
      </c>
      <c r="AC37" s="82">
        <v>9</v>
      </c>
      <c r="AD37" s="83" t="s">
        <v>238</v>
      </c>
      <c r="AE37" s="82">
        <v>9</v>
      </c>
      <c r="AF37" s="83" t="s">
        <v>238</v>
      </c>
      <c r="AG37" s="82">
        <v>9</v>
      </c>
      <c r="AH37" s="83" t="s">
        <v>238</v>
      </c>
      <c r="AI37" s="82">
        <v>9</v>
      </c>
      <c r="AJ37" s="83" t="s">
        <v>238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82">
        <v>9</v>
      </c>
      <c r="AV37" s="83" t="s">
        <v>238</v>
      </c>
      <c r="AW37" s="82">
        <v>9</v>
      </c>
      <c r="AX37" s="83" t="s">
        <v>238</v>
      </c>
      <c r="AY37" s="78">
        <v>0</v>
      </c>
      <c r="AZ37" s="79" t="s">
        <v>34</v>
      </c>
      <c r="BA37" s="78">
        <v>0</v>
      </c>
      <c r="BB37" s="79" t="s">
        <v>34</v>
      </c>
      <c r="BC37" s="80">
        <v>9</v>
      </c>
      <c r="BD37" s="81" t="s">
        <v>238</v>
      </c>
      <c r="BE37" s="82"/>
      <c r="BF37" s="83"/>
      <c r="BG37" s="82"/>
      <c r="BH37" s="83"/>
      <c r="BI37" s="82"/>
      <c r="BJ37" s="83"/>
      <c r="BK37" s="82"/>
      <c r="BL37" s="83"/>
      <c r="BM37" s="78">
        <v>0</v>
      </c>
      <c r="BN37" s="79" t="s">
        <v>34</v>
      </c>
      <c r="BO37" s="78">
        <v>0</v>
      </c>
      <c r="BP37" s="79" t="s">
        <v>34</v>
      </c>
      <c r="BQ37" s="82"/>
      <c r="BR37" s="83"/>
      <c r="BS37" s="70">
        <f t="shared" si="0"/>
        <v>16</v>
      </c>
      <c r="BT37" s="71">
        <f t="shared" ca="1" si="1"/>
        <v>144</v>
      </c>
      <c r="BU37" s="71">
        <f t="shared" si="13"/>
        <v>10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14"/>
        <v>0</v>
      </c>
      <c r="CB37" s="71">
        <f t="shared" si="15"/>
        <v>0</v>
      </c>
      <c r="CC37" s="259">
        <f t="shared" si="16"/>
        <v>26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1" t="s">
        <v>238</v>
      </c>
      <c r="O38" s="82">
        <v>9</v>
      </c>
      <c r="P38" s="83" t="s">
        <v>238</v>
      </c>
      <c r="Q38" s="82">
        <v>9</v>
      </c>
      <c r="R38" s="83" t="s">
        <v>238</v>
      </c>
      <c r="S38" s="82">
        <v>9</v>
      </c>
      <c r="T38" s="83" t="s">
        <v>238</v>
      </c>
      <c r="U38" s="82">
        <v>9</v>
      </c>
      <c r="V38" s="83" t="s">
        <v>238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82">
        <v>9</v>
      </c>
      <c r="AH38" s="83" t="s">
        <v>238</v>
      </c>
      <c r="AI38" s="82">
        <v>9</v>
      </c>
      <c r="AJ38" s="83" t="s">
        <v>238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82">
        <v>9</v>
      </c>
      <c r="AV38" s="83" t="s">
        <v>238</v>
      </c>
      <c r="AW38" s="82">
        <v>9</v>
      </c>
      <c r="AX38" s="83" t="s">
        <v>238</v>
      </c>
      <c r="AY38" s="78">
        <v>0</v>
      </c>
      <c r="AZ38" s="79" t="s">
        <v>34</v>
      </c>
      <c r="BA38" s="78">
        <v>0</v>
      </c>
      <c r="BB38" s="79" t="s">
        <v>34</v>
      </c>
      <c r="BC38" s="80">
        <v>9</v>
      </c>
      <c r="BD38" s="81" t="s">
        <v>238</v>
      </c>
      <c r="BE38" s="82"/>
      <c r="BF38" s="83"/>
      <c r="BG38" s="82"/>
      <c r="BH38" s="83"/>
      <c r="BI38" s="82"/>
      <c r="BJ38" s="83"/>
      <c r="BK38" s="82"/>
      <c r="BL38" s="83"/>
      <c r="BM38" s="78">
        <v>0</v>
      </c>
      <c r="BN38" s="79" t="s">
        <v>34</v>
      </c>
      <c r="BO38" s="78">
        <v>0</v>
      </c>
      <c r="BP38" s="79" t="s">
        <v>34</v>
      </c>
      <c r="BQ38" s="82"/>
      <c r="BR38" s="83"/>
      <c r="BS38" s="70">
        <f t="shared" si="0"/>
        <v>16</v>
      </c>
      <c r="BT38" s="71">
        <f t="shared" ca="1" si="1"/>
        <v>144</v>
      </c>
      <c r="BU38" s="71">
        <f t="shared" si="13"/>
        <v>10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14"/>
        <v>0</v>
      </c>
      <c r="CB38" s="71">
        <f t="shared" si="15"/>
        <v>0</v>
      </c>
      <c r="CC38" s="259">
        <f t="shared" si="16"/>
        <v>26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1" t="s">
        <v>238</v>
      </c>
      <c r="O39" s="82">
        <v>9</v>
      </c>
      <c r="P39" s="83" t="s">
        <v>238</v>
      </c>
      <c r="Q39" s="82">
        <v>9</v>
      </c>
      <c r="R39" s="83" t="s">
        <v>238</v>
      </c>
      <c r="S39" s="82">
        <v>9</v>
      </c>
      <c r="T39" s="83" t="s">
        <v>238</v>
      </c>
      <c r="U39" s="82">
        <v>9</v>
      </c>
      <c r="V39" s="83" t="s">
        <v>238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238</v>
      </c>
      <c r="AC39" s="82">
        <v>9</v>
      </c>
      <c r="AD39" s="83" t="s">
        <v>238</v>
      </c>
      <c r="AE39" s="82">
        <v>9</v>
      </c>
      <c r="AF39" s="83" t="s">
        <v>238</v>
      </c>
      <c r="AG39" s="82">
        <v>9</v>
      </c>
      <c r="AH39" s="83" t="s">
        <v>238</v>
      </c>
      <c r="AI39" s="82">
        <v>9</v>
      </c>
      <c r="AJ39" s="83" t="s">
        <v>238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238</v>
      </c>
      <c r="AQ39" s="82">
        <v>9</v>
      </c>
      <c r="AR39" s="83" t="s">
        <v>238</v>
      </c>
      <c r="AS39" s="80">
        <v>9</v>
      </c>
      <c r="AT39" s="81" t="s">
        <v>238</v>
      </c>
      <c r="AU39" s="82">
        <v>9</v>
      </c>
      <c r="AV39" s="83" t="s">
        <v>238</v>
      </c>
      <c r="AW39" s="82">
        <v>9</v>
      </c>
      <c r="AX39" s="83" t="s">
        <v>238</v>
      </c>
      <c r="AY39" s="78">
        <v>0</v>
      </c>
      <c r="AZ39" s="79" t="s">
        <v>34</v>
      </c>
      <c r="BA39" s="78">
        <v>0</v>
      </c>
      <c r="BB39" s="79" t="s">
        <v>34</v>
      </c>
      <c r="BC39" s="80">
        <v>9</v>
      </c>
      <c r="BD39" s="81" t="s">
        <v>238</v>
      </c>
      <c r="BE39" s="82"/>
      <c r="BF39" s="83"/>
      <c r="BG39" s="82"/>
      <c r="BH39" s="83"/>
      <c r="BI39" s="82"/>
      <c r="BJ39" s="83"/>
      <c r="BK39" s="82"/>
      <c r="BL39" s="83"/>
      <c r="BM39" s="78">
        <v>0</v>
      </c>
      <c r="BN39" s="79" t="s">
        <v>34</v>
      </c>
      <c r="BO39" s="78">
        <v>0</v>
      </c>
      <c r="BP39" s="79" t="s">
        <v>34</v>
      </c>
      <c r="BQ39" s="82"/>
      <c r="BR39" s="83"/>
      <c r="BS39" s="70">
        <f t="shared" si="0"/>
        <v>16</v>
      </c>
      <c r="BT39" s="71">
        <f t="shared" ca="1" si="1"/>
        <v>144</v>
      </c>
      <c r="BU39" s="71">
        <f t="shared" si="13"/>
        <v>10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14"/>
        <v>0</v>
      </c>
      <c r="CB39" s="71">
        <f t="shared" si="15"/>
        <v>0</v>
      </c>
      <c r="CC39" s="259">
        <f t="shared" si="16"/>
        <v>26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78">
        <v>0</v>
      </c>
      <c r="J40" s="79" t="s">
        <v>237</v>
      </c>
      <c r="K40" s="78">
        <v>0</v>
      </c>
      <c r="L40" s="79" t="s">
        <v>237</v>
      </c>
      <c r="M40" s="80">
        <v>0</v>
      </c>
      <c r="N40" s="83" t="s">
        <v>237</v>
      </c>
      <c r="O40" s="80">
        <v>0</v>
      </c>
      <c r="P40" s="83" t="s">
        <v>237</v>
      </c>
      <c r="Q40" s="82">
        <v>0</v>
      </c>
      <c r="R40" s="83" t="s">
        <v>237</v>
      </c>
      <c r="S40" s="80">
        <v>0</v>
      </c>
      <c r="T40" s="83" t="s">
        <v>237</v>
      </c>
      <c r="U40" s="80">
        <v>0</v>
      </c>
      <c r="V40" s="83" t="s">
        <v>237</v>
      </c>
      <c r="W40" s="78">
        <v>0</v>
      </c>
      <c r="X40" s="79" t="s">
        <v>237</v>
      </c>
      <c r="Y40" s="78">
        <v>0</v>
      </c>
      <c r="Z40" s="79" t="s">
        <v>237</v>
      </c>
      <c r="AA40" s="80">
        <v>0</v>
      </c>
      <c r="AB40" s="81" t="s">
        <v>237</v>
      </c>
      <c r="AC40" s="82">
        <v>0</v>
      </c>
      <c r="AD40" s="81" t="s">
        <v>237</v>
      </c>
      <c r="AE40" s="82">
        <v>0</v>
      </c>
      <c r="AF40" s="81" t="s">
        <v>237</v>
      </c>
      <c r="AG40" s="82">
        <v>0</v>
      </c>
      <c r="AH40" s="81" t="s">
        <v>237</v>
      </c>
      <c r="AI40" s="82">
        <v>0</v>
      </c>
      <c r="AJ40" s="81" t="s">
        <v>237</v>
      </c>
      <c r="AK40" s="78">
        <v>0</v>
      </c>
      <c r="AL40" s="79" t="s">
        <v>237</v>
      </c>
      <c r="AM40" s="78">
        <v>0</v>
      </c>
      <c r="AN40" s="79" t="s">
        <v>237</v>
      </c>
      <c r="AO40" s="80">
        <v>0</v>
      </c>
      <c r="AP40" s="81" t="s">
        <v>237</v>
      </c>
      <c r="AQ40" s="82">
        <v>0</v>
      </c>
      <c r="AR40" s="81" t="s">
        <v>237</v>
      </c>
      <c r="AS40" s="80">
        <v>0</v>
      </c>
      <c r="AT40" s="81" t="s">
        <v>237</v>
      </c>
      <c r="AU40" s="82">
        <v>0</v>
      </c>
      <c r="AV40" s="81" t="s">
        <v>237</v>
      </c>
      <c r="AW40" s="82">
        <v>0</v>
      </c>
      <c r="AX40" s="81" t="s">
        <v>237</v>
      </c>
      <c r="AY40" s="78">
        <v>0</v>
      </c>
      <c r="AZ40" s="79" t="s">
        <v>237</v>
      </c>
      <c r="BA40" s="78">
        <v>0</v>
      </c>
      <c r="BB40" s="79" t="s">
        <v>237</v>
      </c>
      <c r="BC40" s="80">
        <v>0</v>
      </c>
      <c r="BD40" s="81" t="s">
        <v>237</v>
      </c>
      <c r="BE40" s="82">
        <v>0</v>
      </c>
      <c r="BF40" s="81" t="s">
        <v>237</v>
      </c>
      <c r="BG40" s="82">
        <v>0</v>
      </c>
      <c r="BH40" s="81" t="s">
        <v>237</v>
      </c>
      <c r="BI40" s="82">
        <v>0</v>
      </c>
      <c r="BJ40" s="81" t="s">
        <v>237</v>
      </c>
      <c r="BK40" s="82">
        <v>0</v>
      </c>
      <c r="BL40" s="81" t="s">
        <v>237</v>
      </c>
      <c r="BM40" s="78">
        <v>0</v>
      </c>
      <c r="BN40" s="79" t="s">
        <v>237</v>
      </c>
      <c r="BO40" s="78">
        <v>0</v>
      </c>
      <c r="BP40" s="79" t="s">
        <v>237</v>
      </c>
      <c r="BQ40" s="82">
        <v>0</v>
      </c>
      <c r="BR40" s="83" t="s">
        <v>237</v>
      </c>
      <c r="BS40" s="70">
        <f t="shared" si="0"/>
        <v>0</v>
      </c>
      <c r="BT40" s="71">
        <f t="shared" ref="BT40:BT59" ca="1" si="47">SUMIF($I$6:$BP$59,"Hn",I40:BP40)</f>
        <v>0</v>
      </c>
      <c r="BU40" s="71">
        <f t="shared" si="13"/>
        <v>0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30</v>
      </c>
      <c r="BZ40" s="71">
        <f t="shared" si="6"/>
        <v>0</v>
      </c>
      <c r="CA40" s="71">
        <f t="shared" si="14"/>
        <v>0</v>
      </c>
      <c r="CB40" s="71">
        <f t="shared" si="15"/>
        <v>0</v>
      </c>
      <c r="CC40" s="259">
        <f t="shared" si="16"/>
        <v>0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1" t="s">
        <v>238</v>
      </c>
      <c r="O41" s="82">
        <v>9</v>
      </c>
      <c r="P41" s="83" t="s">
        <v>238</v>
      </c>
      <c r="Q41" s="82">
        <v>9</v>
      </c>
      <c r="R41" s="83" t="s">
        <v>238</v>
      </c>
      <c r="S41" s="82">
        <v>9</v>
      </c>
      <c r="T41" s="83" t="s">
        <v>238</v>
      </c>
      <c r="U41" s="82">
        <v>9</v>
      </c>
      <c r="V41" s="83" t="s">
        <v>238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238</v>
      </c>
      <c r="AC41" s="82">
        <v>9</v>
      </c>
      <c r="AD41" s="83" t="s">
        <v>238</v>
      </c>
      <c r="AE41" s="82">
        <v>9</v>
      </c>
      <c r="AF41" s="83" t="s">
        <v>238</v>
      </c>
      <c r="AG41" s="82">
        <v>9</v>
      </c>
      <c r="AH41" s="83" t="s">
        <v>238</v>
      </c>
      <c r="AI41" s="82">
        <v>9</v>
      </c>
      <c r="AJ41" s="83" t="s">
        <v>238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238</v>
      </c>
      <c r="AQ41" s="82">
        <v>9</v>
      </c>
      <c r="AR41" s="83" t="s">
        <v>238</v>
      </c>
      <c r="AS41" s="80">
        <v>9</v>
      </c>
      <c r="AT41" s="81" t="s">
        <v>238</v>
      </c>
      <c r="AU41" s="82">
        <v>9</v>
      </c>
      <c r="AV41" s="83" t="s">
        <v>238</v>
      </c>
      <c r="AW41" s="82">
        <v>9</v>
      </c>
      <c r="AX41" s="83" t="s">
        <v>238</v>
      </c>
      <c r="AY41" s="78">
        <v>0</v>
      </c>
      <c r="AZ41" s="79" t="s">
        <v>34</v>
      </c>
      <c r="BA41" s="78">
        <v>0</v>
      </c>
      <c r="BB41" s="79" t="s">
        <v>34</v>
      </c>
      <c r="BC41" s="80">
        <v>9</v>
      </c>
      <c r="BD41" s="81" t="s">
        <v>238</v>
      </c>
      <c r="BE41" s="82"/>
      <c r="BF41" s="83"/>
      <c r="BG41" s="82"/>
      <c r="BH41" s="83"/>
      <c r="BI41" s="82"/>
      <c r="BJ41" s="83"/>
      <c r="BK41" s="82"/>
      <c r="BL41" s="83"/>
      <c r="BM41" s="78">
        <v>0</v>
      </c>
      <c r="BN41" s="79" t="s">
        <v>34</v>
      </c>
      <c r="BO41" s="78">
        <v>0</v>
      </c>
      <c r="BP41" s="79" t="s">
        <v>34</v>
      </c>
      <c r="BQ41" s="82"/>
      <c r="BR41" s="83"/>
      <c r="BS41" s="70">
        <f t="shared" si="0"/>
        <v>16</v>
      </c>
      <c r="BT41" s="71">
        <f t="shared" ca="1" si="47"/>
        <v>144</v>
      </c>
      <c r="BU41" s="71">
        <f t="shared" si="13"/>
        <v>10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14"/>
        <v>0</v>
      </c>
      <c r="CB41" s="71">
        <f t="shared" si="15"/>
        <v>0</v>
      </c>
      <c r="CC41" s="259">
        <f t="shared" si="16"/>
        <v>26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1" t="s">
        <v>238</v>
      </c>
      <c r="O42" s="82">
        <v>9</v>
      </c>
      <c r="P42" s="83" t="s">
        <v>238</v>
      </c>
      <c r="Q42" s="82">
        <v>9</v>
      </c>
      <c r="R42" s="83" t="s">
        <v>238</v>
      </c>
      <c r="S42" s="82">
        <v>9</v>
      </c>
      <c r="T42" s="83" t="s">
        <v>238</v>
      </c>
      <c r="U42" s="82">
        <v>9</v>
      </c>
      <c r="V42" s="83" t="s">
        <v>238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238</v>
      </c>
      <c r="AC42" s="82">
        <v>9</v>
      </c>
      <c r="AD42" s="83" t="s">
        <v>238</v>
      </c>
      <c r="AE42" s="82">
        <v>9</v>
      </c>
      <c r="AF42" s="83" t="s">
        <v>238</v>
      </c>
      <c r="AG42" s="82">
        <v>9</v>
      </c>
      <c r="AH42" s="83" t="s">
        <v>238</v>
      </c>
      <c r="AI42" s="82">
        <v>9</v>
      </c>
      <c r="AJ42" s="83" t="s">
        <v>238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238</v>
      </c>
      <c r="AQ42" s="82">
        <v>9</v>
      </c>
      <c r="AR42" s="83" t="s">
        <v>238</v>
      </c>
      <c r="AS42" s="80">
        <v>9</v>
      </c>
      <c r="AT42" s="81" t="s">
        <v>238</v>
      </c>
      <c r="AU42" s="82">
        <v>9</v>
      </c>
      <c r="AV42" s="83" t="s">
        <v>238</v>
      </c>
      <c r="AW42" s="82">
        <v>9</v>
      </c>
      <c r="AX42" s="83" t="s">
        <v>238</v>
      </c>
      <c r="AY42" s="78">
        <v>0</v>
      </c>
      <c r="AZ42" s="79" t="s">
        <v>34</v>
      </c>
      <c r="BA42" s="78">
        <v>0</v>
      </c>
      <c r="BB42" s="79" t="s">
        <v>34</v>
      </c>
      <c r="BC42" s="80">
        <v>9</v>
      </c>
      <c r="BD42" s="81" t="s">
        <v>238</v>
      </c>
      <c r="BE42" s="82"/>
      <c r="BF42" s="83"/>
      <c r="BG42" s="82"/>
      <c r="BH42" s="83"/>
      <c r="BI42" s="82"/>
      <c r="BJ42" s="83"/>
      <c r="BK42" s="82"/>
      <c r="BL42" s="83"/>
      <c r="BM42" s="78">
        <v>0</v>
      </c>
      <c r="BN42" s="79" t="s">
        <v>34</v>
      </c>
      <c r="BO42" s="78">
        <v>0</v>
      </c>
      <c r="BP42" s="79" t="s">
        <v>34</v>
      </c>
      <c r="BQ42" s="82"/>
      <c r="BR42" s="83"/>
      <c r="BS42" s="70">
        <f t="shared" si="0"/>
        <v>16</v>
      </c>
      <c r="BT42" s="71">
        <f t="shared" ca="1" si="47"/>
        <v>144</v>
      </c>
      <c r="BU42" s="71">
        <f t="shared" si="13"/>
        <v>10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14"/>
        <v>0</v>
      </c>
      <c r="CB42" s="71">
        <f t="shared" si="15"/>
        <v>0</v>
      </c>
      <c r="CC42" s="259">
        <f t="shared" si="16"/>
        <v>26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1" t="s">
        <v>238</v>
      </c>
      <c r="O43" s="82">
        <v>9</v>
      </c>
      <c r="P43" s="83" t="s">
        <v>238</v>
      </c>
      <c r="Q43" s="82">
        <v>9</v>
      </c>
      <c r="R43" s="83" t="s">
        <v>238</v>
      </c>
      <c r="S43" s="82">
        <v>9</v>
      </c>
      <c r="T43" s="83" t="s">
        <v>238</v>
      </c>
      <c r="U43" s="82">
        <v>9</v>
      </c>
      <c r="V43" s="83" t="s">
        <v>238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82">
        <v>9</v>
      </c>
      <c r="AH43" s="83" t="s">
        <v>238</v>
      </c>
      <c r="AI43" s="82">
        <v>9</v>
      </c>
      <c r="AJ43" s="83" t="s">
        <v>238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0</v>
      </c>
      <c r="AP43" s="81" t="s">
        <v>40</v>
      </c>
      <c r="AQ43" s="82">
        <v>0</v>
      </c>
      <c r="AR43" s="81" t="s">
        <v>40</v>
      </c>
      <c r="AS43" s="82">
        <v>0</v>
      </c>
      <c r="AT43" s="81" t="s">
        <v>40</v>
      </c>
      <c r="AU43" s="82">
        <v>0</v>
      </c>
      <c r="AV43" s="81" t="s">
        <v>40</v>
      </c>
      <c r="AW43" s="82">
        <v>0</v>
      </c>
      <c r="AX43" s="81" t="s">
        <v>40</v>
      </c>
      <c r="AY43" s="78">
        <v>0</v>
      </c>
      <c r="AZ43" s="79" t="s">
        <v>34</v>
      </c>
      <c r="BA43" s="78">
        <v>0</v>
      </c>
      <c r="BB43" s="79" t="s">
        <v>34</v>
      </c>
      <c r="BC43" s="80">
        <v>0</v>
      </c>
      <c r="BD43" s="81" t="s">
        <v>40</v>
      </c>
      <c r="BE43" s="82">
        <v>0</v>
      </c>
      <c r="BF43" s="81" t="s">
        <v>40</v>
      </c>
      <c r="BG43" s="82">
        <v>0</v>
      </c>
      <c r="BH43" s="81" t="s">
        <v>40</v>
      </c>
      <c r="BI43" s="82">
        <v>0</v>
      </c>
      <c r="BJ43" s="81" t="s">
        <v>40</v>
      </c>
      <c r="BK43" s="82">
        <v>0</v>
      </c>
      <c r="BL43" s="81" t="s">
        <v>40</v>
      </c>
      <c r="BM43" s="78">
        <v>0</v>
      </c>
      <c r="BN43" s="79" t="s">
        <v>34</v>
      </c>
      <c r="BO43" s="78">
        <v>0</v>
      </c>
      <c r="BP43" s="79" t="s">
        <v>34</v>
      </c>
      <c r="BQ43" s="82"/>
      <c r="BR43" s="83"/>
      <c r="BS43" s="70">
        <f t="shared" si="0"/>
        <v>10</v>
      </c>
      <c r="BT43" s="71">
        <f t="shared" ca="1" si="47"/>
        <v>90</v>
      </c>
      <c r="BU43" s="71">
        <f t="shared" si="13"/>
        <v>10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14"/>
        <v>10</v>
      </c>
      <c r="CB43" s="71">
        <f t="shared" si="15"/>
        <v>0</v>
      </c>
      <c r="CC43" s="259">
        <f t="shared" si="16"/>
        <v>20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1" t="s">
        <v>238</v>
      </c>
      <c r="O44" s="82">
        <v>9</v>
      </c>
      <c r="P44" s="83" t="s">
        <v>238</v>
      </c>
      <c r="Q44" s="82">
        <v>9</v>
      </c>
      <c r="R44" s="83" t="s">
        <v>238</v>
      </c>
      <c r="S44" s="82">
        <v>9</v>
      </c>
      <c r="T44" s="83" t="s">
        <v>238</v>
      </c>
      <c r="U44" s="82">
        <v>9</v>
      </c>
      <c r="V44" s="83" t="s">
        <v>238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82">
        <v>9</v>
      </c>
      <c r="AH44" s="83" t="s">
        <v>238</v>
      </c>
      <c r="AI44" s="82">
        <v>9</v>
      </c>
      <c r="AJ44" s="83" t="s">
        <v>238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238</v>
      </c>
      <c r="AQ44" s="82">
        <v>9</v>
      </c>
      <c r="AR44" s="83" t="s">
        <v>238</v>
      </c>
      <c r="AS44" s="80">
        <v>9</v>
      </c>
      <c r="AT44" s="81" t="s">
        <v>238</v>
      </c>
      <c r="AU44" s="82">
        <v>9</v>
      </c>
      <c r="AV44" s="83" t="s">
        <v>238</v>
      </c>
      <c r="AW44" s="82">
        <v>9</v>
      </c>
      <c r="AX44" s="83" t="s">
        <v>238</v>
      </c>
      <c r="AY44" s="78">
        <v>0</v>
      </c>
      <c r="AZ44" s="79" t="s">
        <v>34</v>
      </c>
      <c r="BA44" s="78">
        <v>0</v>
      </c>
      <c r="BB44" s="79" t="s">
        <v>34</v>
      </c>
      <c r="BC44" s="80">
        <v>9</v>
      </c>
      <c r="BD44" s="81" t="s">
        <v>238</v>
      </c>
      <c r="BE44" s="82"/>
      <c r="BF44" s="83"/>
      <c r="BG44" s="82"/>
      <c r="BH44" s="83"/>
      <c r="BI44" s="82"/>
      <c r="BJ44" s="83"/>
      <c r="BK44" s="82"/>
      <c r="BL44" s="83"/>
      <c r="BM44" s="78">
        <v>0</v>
      </c>
      <c r="BN44" s="79" t="s">
        <v>34</v>
      </c>
      <c r="BO44" s="78">
        <v>0</v>
      </c>
      <c r="BP44" s="79" t="s">
        <v>34</v>
      </c>
      <c r="BQ44" s="82"/>
      <c r="BR44" s="83"/>
      <c r="BS44" s="70">
        <f t="shared" si="0"/>
        <v>16</v>
      </c>
      <c r="BT44" s="71">
        <f t="shared" ca="1" si="47"/>
        <v>144</v>
      </c>
      <c r="BU44" s="71">
        <f t="shared" si="13"/>
        <v>10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14"/>
        <v>0</v>
      </c>
      <c r="CB44" s="71">
        <f t="shared" si="15"/>
        <v>0</v>
      </c>
      <c r="CC44" s="259">
        <f t="shared" si="16"/>
        <v>26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1" t="s">
        <v>238</v>
      </c>
      <c r="O45" s="82">
        <v>0</v>
      </c>
      <c r="P45" s="83" t="s">
        <v>253</v>
      </c>
      <c r="Q45" s="82">
        <v>9</v>
      </c>
      <c r="R45" s="83" t="s">
        <v>238</v>
      </c>
      <c r="S45" s="82">
        <v>9</v>
      </c>
      <c r="T45" s="83" t="s">
        <v>238</v>
      </c>
      <c r="U45" s="82">
        <v>9</v>
      </c>
      <c r="V45" s="83" t="s">
        <v>238</v>
      </c>
      <c r="W45" s="78">
        <v>0</v>
      </c>
      <c r="X45" s="79" t="s">
        <v>34</v>
      </c>
      <c r="Y45" s="78">
        <v>0</v>
      </c>
      <c r="Z45" s="79" t="s">
        <v>34</v>
      </c>
      <c r="AA45" s="80">
        <v>9</v>
      </c>
      <c r="AB45" s="81" t="s">
        <v>238</v>
      </c>
      <c r="AC45" s="82">
        <v>9</v>
      </c>
      <c r="AD45" s="83" t="s">
        <v>238</v>
      </c>
      <c r="AE45" s="82">
        <v>9</v>
      </c>
      <c r="AF45" s="83" t="s">
        <v>238</v>
      </c>
      <c r="AG45" s="82">
        <v>9</v>
      </c>
      <c r="AH45" s="83" t="s">
        <v>238</v>
      </c>
      <c r="AI45" s="82">
        <v>9</v>
      </c>
      <c r="AJ45" s="83" t="s">
        <v>238</v>
      </c>
      <c r="AK45" s="78">
        <v>0</v>
      </c>
      <c r="AL45" s="79" t="s">
        <v>34</v>
      </c>
      <c r="AM45" s="78">
        <v>0</v>
      </c>
      <c r="AN45" s="79" t="s">
        <v>34</v>
      </c>
      <c r="AO45" s="80">
        <v>9</v>
      </c>
      <c r="AP45" s="81" t="s">
        <v>238</v>
      </c>
      <c r="AQ45" s="82">
        <v>9</v>
      </c>
      <c r="AR45" s="83" t="s">
        <v>238</v>
      </c>
      <c r="AS45" s="80">
        <v>9</v>
      </c>
      <c r="AT45" s="81" t="s">
        <v>238</v>
      </c>
      <c r="AU45" s="82">
        <v>9</v>
      </c>
      <c r="AV45" s="83" t="s">
        <v>238</v>
      </c>
      <c r="AW45" s="82">
        <v>9</v>
      </c>
      <c r="AX45" s="83" t="s">
        <v>238</v>
      </c>
      <c r="AY45" s="78">
        <v>0</v>
      </c>
      <c r="AZ45" s="79" t="s">
        <v>34</v>
      </c>
      <c r="BA45" s="78">
        <v>0</v>
      </c>
      <c r="BB45" s="79" t="s">
        <v>34</v>
      </c>
      <c r="BC45" s="80">
        <v>9</v>
      </c>
      <c r="BD45" s="81" t="s">
        <v>238</v>
      </c>
      <c r="BE45" s="82"/>
      <c r="BF45" s="83"/>
      <c r="BG45" s="82"/>
      <c r="BH45" s="83"/>
      <c r="BI45" s="82"/>
      <c r="BJ45" s="83"/>
      <c r="BK45" s="82"/>
      <c r="BL45" s="83"/>
      <c r="BM45" s="78">
        <v>0</v>
      </c>
      <c r="BN45" s="79" t="s">
        <v>34</v>
      </c>
      <c r="BO45" s="78">
        <v>0</v>
      </c>
      <c r="BP45" s="79" t="s">
        <v>34</v>
      </c>
      <c r="BQ45" s="82"/>
      <c r="BR45" s="83"/>
      <c r="BS45" s="70">
        <f t="shared" si="0"/>
        <v>15</v>
      </c>
      <c r="BT45" s="71">
        <f t="shared" ca="1" si="47"/>
        <v>135</v>
      </c>
      <c r="BU45" s="71">
        <f t="shared" si="13"/>
        <v>11</v>
      </c>
      <c r="BV45" s="71">
        <f t="shared" si="2"/>
        <v>0</v>
      </c>
      <c r="BW45" s="71">
        <f t="shared" si="3"/>
        <v>1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14"/>
        <v>0</v>
      </c>
      <c r="CB45" s="71">
        <f t="shared" si="15"/>
        <v>0</v>
      </c>
      <c r="CC45" s="259">
        <f t="shared" si="16"/>
        <v>26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1" t="s">
        <v>238</v>
      </c>
      <c r="O46" s="82">
        <v>9</v>
      </c>
      <c r="P46" s="83" t="s">
        <v>238</v>
      </c>
      <c r="Q46" s="82">
        <v>9</v>
      </c>
      <c r="R46" s="83" t="s">
        <v>238</v>
      </c>
      <c r="S46" s="82">
        <v>9</v>
      </c>
      <c r="T46" s="83" t="s">
        <v>238</v>
      </c>
      <c r="U46" s="82">
        <v>0</v>
      </c>
      <c r="V46" s="83" t="s">
        <v>252</v>
      </c>
      <c r="W46" s="78">
        <v>0</v>
      </c>
      <c r="X46" s="79" t="s">
        <v>34</v>
      </c>
      <c r="Y46" s="78">
        <v>0</v>
      </c>
      <c r="Z46" s="79" t="s">
        <v>34</v>
      </c>
      <c r="AA46" s="80">
        <v>9</v>
      </c>
      <c r="AB46" s="81" t="s">
        <v>238</v>
      </c>
      <c r="AC46" s="82">
        <v>9</v>
      </c>
      <c r="AD46" s="83" t="s">
        <v>238</v>
      </c>
      <c r="AE46" s="82">
        <v>9</v>
      </c>
      <c r="AF46" s="83" t="s">
        <v>238</v>
      </c>
      <c r="AG46" s="82">
        <v>9</v>
      </c>
      <c r="AH46" s="83" t="s">
        <v>238</v>
      </c>
      <c r="AI46" s="82">
        <v>9</v>
      </c>
      <c r="AJ46" s="83" t="s">
        <v>238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82">
        <v>9</v>
      </c>
      <c r="AV46" s="83" t="s">
        <v>238</v>
      </c>
      <c r="AW46" s="82">
        <v>9</v>
      </c>
      <c r="AX46" s="83" t="s">
        <v>238</v>
      </c>
      <c r="AY46" s="78">
        <v>0</v>
      </c>
      <c r="AZ46" s="79" t="s">
        <v>34</v>
      </c>
      <c r="BA46" s="78">
        <v>0</v>
      </c>
      <c r="BB46" s="79" t="s">
        <v>34</v>
      </c>
      <c r="BC46" s="80">
        <v>9</v>
      </c>
      <c r="BD46" s="81" t="s">
        <v>238</v>
      </c>
      <c r="BE46" s="82"/>
      <c r="BF46" s="83"/>
      <c r="BG46" s="82"/>
      <c r="BH46" s="83"/>
      <c r="BI46" s="82"/>
      <c r="BJ46" s="83"/>
      <c r="BK46" s="82"/>
      <c r="BL46" s="83"/>
      <c r="BM46" s="78">
        <v>0</v>
      </c>
      <c r="BN46" s="79" t="s">
        <v>34</v>
      </c>
      <c r="BO46" s="78">
        <v>0</v>
      </c>
      <c r="BP46" s="79" t="s">
        <v>34</v>
      </c>
      <c r="BQ46" s="82"/>
      <c r="BR46" s="83"/>
      <c r="BS46" s="70">
        <f t="shared" si="0"/>
        <v>15</v>
      </c>
      <c r="BT46" s="71">
        <f t="shared" ca="1" si="47"/>
        <v>135</v>
      </c>
      <c r="BU46" s="71">
        <f t="shared" si="13"/>
        <v>11</v>
      </c>
      <c r="BV46" s="71">
        <f t="shared" si="2"/>
        <v>1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14"/>
        <v>0</v>
      </c>
      <c r="CB46" s="71">
        <f t="shared" si="15"/>
        <v>0</v>
      </c>
      <c r="CC46" s="259">
        <f t="shared" si="16"/>
        <v>25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237</v>
      </c>
      <c r="K47" s="78">
        <v>0</v>
      </c>
      <c r="L47" s="79" t="s">
        <v>237</v>
      </c>
      <c r="M47" s="80">
        <v>0</v>
      </c>
      <c r="N47" s="83" t="s">
        <v>237</v>
      </c>
      <c r="O47" s="80">
        <v>0</v>
      </c>
      <c r="P47" s="83" t="s">
        <v>237</v>
      </c>
      <c r="Q47" s="80">
        <v>0</v>
      </c>
      <c r="R47" s="83" t="s">
        <v>237</v>
      </c>
      <c r="S47" s="80">
        <v>0</v>
      </c>
      <c r="T47" s="83" t="s">
        <v>237</v>
      </c>
      <c r="U47" s="80">
        <v>0</v>
      </c>
      <c r="V47" s="81" t="s">
        <v>237</v>
      </c>
      <c r="W47" s="78">
        <v>0</v>
      </c>
      <c r="X47" s="79" t="s">
        <v>237</v>
      </c>
      <c r="Y47" s="78">
        <v>0</v>
      </c>
      <c r="Z47" s="79" t="s">
        <v>237</v>
      </c>
      <c r="AA47" s="80">
        <v>0</v>
      </c>
      <c r="AB47" s="83" t="s">
        <v>237</v>
      </c>
      <c r="AC47" s="80">
        <v>0</v>
      </c>
      <c r="AD47" s="83" t="s">
        <v>237</v>
      </c>
      <c r="AE47" s="80">
        <v>0</v>
      </c>
      <c r="AF47" s="83" t="s">
        <v>237</v>
      </c>
      <c r="AG47" s="80">
        <v>0</v>
      </c>
      <c r="AH47" s="83" t="s">
        <v>237</v>
      </c>
      <c r="AI47" s="80">
        <v>0</v>
      </c>
      <c r="AJ47" s="81" t="s">
        <v>237</v>
      </c>
      <c r="AK47" s="78">
        <v>0</v>
      </c>
      <c r="AL47" s="79" t="s">
        <v>237</v>
      </c>
      <c r="AM47" s="78">
        <v>0</v>
      </c>
      <c r="AN47" s="79" t="s">
        <v>237</v>
      </c>
      <c r="AO47" s="80">
        <v>0</v>
      </c>
      <c r="AP47" s="83" t="s">
        <v>237</v>
      </c>
      <c r="AQ47" s="80">
        <v>0</v>
      </c>
      <c r="AR47" s="83" t="s">
        <v>237</v>
      </c>
      <c r="AS47" s="80">
        <v>0</v>
      </c>
      <c r="AT47" s="83" t="s">
        <v>237</v>
      </c>
      <c r="AU47" s="80">
        <v>0</v>
      </c>
      <c r="AV47" s="83" t="s">
        <v>237</v>
      </c>
      <c r="AW47" s="80">
        <v>0</v>
      </c>
      <c r="AX47" s="81" t="s">
        <v>237</v>
      </c>
      <c r="AY47" s="78">
        <v>0</v>
      </c>
      <c r="AZ47" s="79" t="s">
        <v>237</v>
      </c>
      <c r="BA47" s="78">
        <v>0</v>
      </c>
      <c r="BB47" s="79" t="s">
        <v>237</v>
      </c>
      <c r="BC47" s="80">
        <v>0</v>
      </c>
      <c r="BD47" s="83" t="s">
        <v>237</v>
      </c>
      <c r="BE47" s="80">
        <v>0</v>
      </c>
      <c r="BF47" s="83" t="s">
        <v>237</v>
      </c>
      <c r="BG47" s="80">
        <v>0</v>
      </c>
      <c r="BH47" s="83" t="s">
        <v>237</v>
      </c>
      <c r="BI47" s="80">
        <v>0</v>
      </c>
      <c r="BJ47" s="83" t="s">
        <v>237</v>
      </c>
      <c r="BK47" s="80">
        <v>0</v>
      </c>
      <c r="BL47" s="81" t="s">
        <v>237</v>
      </c>
      <c r="BM47" s="78">
        <v>0</v>
      </c>
      <c r="BN47" s="79" t="s">
        <v>237</v>
      </c>
      <c r="BO47" s="78">
        <v>0</v>
      </c>
      <c r="BP47" s="79" t="s">
        <v>237</v>
      </c>
      <c r="BQ47" s="82">
        <v>0</v>
      </c>
      <c r="BR47" s="83" t="s">
        <v>237</v>
      </c>
      <c r="BS47" s="70">
        <f t="shared" si="0"/>
        <v>0</v>
      </c>
      <c r="BT47" s="71">
        <f t="shared" ca="1" si="47"/>
        <v>0</v>
      </c>
      <c r="BU47" s="71">
        <f t="shared" si="13"/>
        <v>0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30</v>
      </c>
      <c r="BZ47" s="71">
        <f t="shared" si="6"/>
        <v>0</v>
      </c>
      <c r="CA47" s="71">
        <f t="shared" si="14"/>
        <v>0</v>
      </c>
      <c r="CB47" s="71">
        <f t="shared" si="15"/>
        <v>0</v>
      </c>
      <c r="CC47" s="259">
        <f t="shared" si="16"/>
        <v>0</v>
      </c>
    </row>
    <row r="48" spans="1:81" ht="15" customHeight="1" x14ac:dyDescent="0.25">
      <c r="A48" s="276"/>
      <c r="B48" s="73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3" t="s">
        <v>238</v>
      </c>
      <c r="Q48" s="80">
        <v>9</v>
      </c>
      <c r="R48" s="83" t="s">
        <v>238</v>
      </c>
      <c r="S48" s="80">
        <v>9</v>
      </c>
      <c r="T48" s="83" t="s">
        <v>238</v>
      </c>
      <c r="U48" s="80">
        <v>9</v>
      </c>
      <c r="V48" s="81" t="s">
        <v>238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83" t="s">
        <v>238</v>
      </c>
      <c r="AC48" s="80">
        <v>9</v>
      </c>
      <c r="AD48" s="83" t="s">
        <v>238</v>
      </c>
      <c r="AE48" s="80">
        <v>9</v>
      </c>
      <c r="AF48" s="83" t="s">
        <v>238</v>
      </c>
      <c r="AG48" s="80">
        <v>9</v>
      </c>
      <c r="AH48" s="83" t="s">
        <v>238</v>
      </c>
      <c r="AI48" s="80">
        <v>9</v>
      </c>
      <c r="AJ48" s="81" t="s">
        <v>238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3" t="s">
        <v>238</v>
      </c>
      <c r="AQ48" s="80">
        <v>9</v>
      </c>
      <c r="AR48" s="83" t="s">
        <v>238</v>
      </c>
      <c r="AS48" s="80">
        <v>9</v>
      </c>
      <c r="AT48" s="83" t="s">
        <v>238</v>
      </c>
      <c r="AU48" s="80">
        <v>9</v>
      </c>
      <c r="AV48" s="83" t="s">
        <v>238</v>
      </c>
      <c r="AW48" s="80">
        <v>9</v>
      </c>
      <c r="AX48" s="81" t="s">
        <v>238</v>
      </c>
      <c r="AY48" s="78">
        <v>0</v>
      </c>
      <c r="AZ48" s="79" t="s">
        <v>34</v>
      </c>
      <c r="BA48" s="78">
        <v>0</v>
      </c>
      <c r="BB48" s="79" t="s">
        <v>34</v>
      </c>
      <c r="BC48" s="80">
        <v>9</v>
      </c>
      <c r="BD48" s="83" t="s">
        <v>238</v>
      </c>
      <c r="BE48" s="80"/>
      <c r="BF48" s="83"/>
      <c r="BG48" s="80"/>
      <c r="BH48" s="83"/>
      <c r="BI48" s="80"/>
      <c r="BJ48" s="83"/>
      <c r="BK48" s="80"/>
      <c r="BL48" s="81"/>
      <c r="BM48" s="78">
        <v>0</v>
      </c>
      <c r="BN48" s="79" t="s">
        <v>34</v>
      </c>
      <c r="BO48" s="78">
        <v>0</v>
      </c>
      <c r="BP48" s="79" t="s">
        <v>34</v>
      </c>
      <c r="BQ48" s="82"/>
      <c r="BR48" s="83"/>
      <c r="BS48" s="70">
        <f t="shared" ref="BS48:BS55" si="48">COUNTIF(I48:BP48,"A")+COUNTIF(I48:BL48,"B")+COUNTIF(I48:BL48,"C")+COUNTIF(I48:BL48,"A1")+COUNTIF(I48:BL48,"B1")+ COUNTIF(I48:BL48,"A2")+COUNTIF(I48:BL48,"B2")+ COUNTIF(I48:BL48,"H")</f>
        <v>16</v>
      </c>
      <c r="BT48" s="71">
        <f t="shared" ca="1" si="47"/>
        <v>144</v>
      </c>
      <c r="BU48" s="71">
        <f t="shared" ref="BU48:BU55" si="49">COUNTIF(I48:BP48,"De")+COUNTIF(I48:BL48,"Pc")+COUNTIF(I48:BL48,"Ad")+COUNTIF(I48:BL48,"Fa")</f>
        <v>10</v>
      </c>
      <c r="BV48" s="71">
        <f t="shared" ref="BV48:BV55" si="50">COUNTIF(I48:BP48,"Fa")</f>
        <v>0</v>
      </c>
      <c r="BW48" s="71">
        <f t="shared" ref="BW48:BW55" si="51">COUNTIF(I48:BP48,"Pc")</f>
        <v>0</v>
      </c>
      <c r="BX48" s="71">
        <f t="shared" ref="BX48:BX55" si="52">COUNTIF(I48:BP48,"Cn")</f>
        <v>0</v>
      </c>
      <c r="BY48" s="71">
        <f t="shared" ref="BY48:BY55" si="53">COUNTIF(I48:BP48,"Lm")</f>
        <v>0</v>
      </c>
      <c r="BZ48" s="71">
        <f t="shared" ref="BZ48:BZ55" si="54">COUNTIF(I48:BP48,"Au")</f>
        <v>0</v>
      </c>
      <c r="CA48" s="71">
        <f t="shared" ref="CA48:CA55" si="55">COUNTIF(I48:BP48,"Va")</f>
        <v>0</v>
      </c>
      <c r="CB48" s="71">
        <f t="shared" ref="CB48:CB55" si="56">COUNTIF(I48:BP48,"Ad")</f>
        <v>0</v>
      </c>
      <c r="CC48" s="259">
        <f t="shared" ref="CC48:CC55" si="57">COUNTIF(I48:BP48,"A")+COUNTIF(I48:BP48,"B")+COUNTIF(I48:BP48,"C")+COUNTIF(I48:BP48,"De")+COUNTIF(I48:BP48,"Pc")+COUNTIF(I48:BP48,"V")</f>
        <v>26</v>
      </c>
    </row>
    <row r="49" spans="1:81" ht="15" customHeight="1" x14ac:dyDescent="0.25">
      <c r="A49" s="276"/>
      <c r="B49" s="219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3" t="s">
        <v>238</v>
      </c>
      <c r="Q49" s="80">
        <v>9</v>
      </c>
      <c r="R49" s="83" t="s">
        <v>238</v>
      </c>
      <c r="S49" s="80">
        <v>9</v>
      </c>
      <c r="T49" s="83" t="s">
        <v>238</v>
      </c>
      <c r="U49" s="80">
        <v>9</v>
      </c>
      <c r="V49" s="81" t="s">
        <v>238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83" t="s">
        <v>238</v>
      </c>
      <c r="AC49" s="80">
        <v>9</v>
      </c>
      <c r="AD49" s="83" t="s">
        <v>238</v>
      </c>
      <c r="AE49" s="80">
        <v>9</v>
      </c>
      <c r="AF49" s="83" t="s">
        <v>238</v>
      </c>
      <c r="AG49" s="80">
        <v>9</v>
      </c>
      <c r="AH49" s="83" t="s">
        <v>238</v>
      </c>
      <c r="AI49" s="80">
        <v>9</v>
      </c>
      <c r="AJ49" s="81" t="s">
        <v>238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3" t="s">
        <v>238</v>
      </c>
      <c r="AQ49" s="80">
        <v>9</v>
      </c>
      <c r="AR49" s="83" t="s">
        <v>238</v>
      </c>
      <c r="AS49" s="80">
        <v>9</v>
      </c>
      <c r="AT49" s="83" t="s">
        <v>238</v>
      </c>
      <c r="AU49" s="80">
        <v>9</v>
      </c>
      <c r="AV49" s="83" t="s">
        <v>238</v>
      </c>
      <c r="AW49" s="80">
        <v>9</v>
      </c>
      <c r="AX49" s="81" t="s">
        <v>238</v>
      </c>
      <c r="AY49" s="78">
        <v>0</v>
      </c>
      <c r="AZ49" s="79" t="s">
        <v>34</v>
      </c>
      <c r="BA49" s="78">
        <v>0</v>
      </c>
      <c r="BB49" s="79" t="s">
        <v>34</v>
      </c>
      <c r="BC49" s="80">
        <v>9</v>
      </c>
      <c r="BD49" s="83" t="s">
        <v>238</v>
      </c>
      <c r="BE49" s="80"/>
      <c r="BF49" s="83"/>
      <c r="BG49" s="80"/>
      <c r="BH49" s="83"/>
      <c r="BI49" s="80"/>
      <c r="BJ49" s="83"/>
      <c r="BK49" s="80"/>
      <c r="BL49" s="81"/>
      <c r="BM49" s="78">
        <v>0</v>
      </c>
      <c r="BN49" s="79" t="s">
        <v>34</v>
      </c>
      <c r="BO49" s="78">
        <v>0</v>
      </c>
      <c r="BP49" s="79" t="s">
        <v>34</v>
      </c>
      <c r="BQ49" s="82"/>
      <c r="BR49" s="83"/>
      <c r="BS49" s="70">
        <f t="shared" si="48"/>
        <v>16</v>
      </c>
      <c r="BT49" s="71">
        <f t="shared" ca="1" si="47"/>
        <v>144</v>
      </c>
      <c r="BU49" s="71">
        <f t="shared" si="49"/>
        <v>10</v>
      </c>
      <c r="BV49" s="71">
        <f t="shared" si="50"/>
        <v>0</v>
      </c>
      <c r="BW49" s="71">
        <f t="shared" si="51"/>
        <v>0</v>
      </c>
      <c r="BX49" s="71">
        <f t="shared" si="52"/>
        <v>0</v>
      </c>
      <c r="BY49" s="71">
        <f t="shared" si="53"/>
        <v>0</v>
      </c>
      <c r="BZ49" s="71">
        <f t="shared" si="54"/>
        <v>0</v>
      </c>
      <c r="CA49" s="71">
        <f t="shared" si="55"/>
        <v>0</v>
      </c>
      <c r="CB49" s="71">
        <f t="shared" si="56"/>
        <v>0</v>
      </c>
      <c r="CC49" s="259">
        <f t="shared" si="57"/>
        <v>26</v>
      </c>
    </row>
    <row r="50" spans="1:81" ht="15" customHeight="1" x14ac:dyDescent="0.25">
      <c r="A50" s="276"/>
      <c r="B50" s="73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238</v>
      </c>
      <c r="O50" s="80">
        <v>9</v>
      </c>
      <c r="P50" s="83" t="s">
        <v>238</v>
      </c>
      <c r="Q50" s="80">
        <v>9</v>
      </c>
      <c r="R50" s="83" t="s">
        <v>238</v>
      </c>
      <c r="S50" s="80">
        <v>9</v>
      </c>
      <c r="T50" s="83" t="s">
        <v>238</v>
      </c>
      <c r="U50" s="80">
        <v>9</v>
      </c>
      <c r="V50" s="81" t="s">
        <v>238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83" t="s">
        <v>238</v>
      </c>
      <c r="AC50" s="80">
        <v>9</v>
      </c>
      <c r="AD50" s="83" t="s">
        <v>238</v>
      </c>
      <c r="AE50" s="80">
        <v>9</v>
      </c>
      <c r="AF50" s="83" t="s">
        <v>238</v>
      </c>
      <c r="AG50" s="80">
        <v>9</v>
      </c>
      <c r="AH50" s="83" t="s">
        <v>238</v>
      </c>
      <c r="AI50" s="80">
        <v>9</v>
      </c>
      <c r="AJ50" s="81" t="s">
        <v>238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3" t="s">
        <v>238</v>
      </c>
      <c r="AQ50" s="80">
        <v>9</v>
      </c>
      <c r="AR50" s="83" t="s">
        <v>238</v>
      </c>
      <c r="AS50" s="80">
        <v>9</v>
      </c>
      <c r="AT50" s="83" t="s">
        <v>238</v>
      </c>
      <c r="AU50" s="80">
        <v>9</v>
      </c>
      <c r="AV50" s="83" t="s">
        <v>238</v>
      </c>
      <c r="AW50" s="80">
        <v>9</v>
      </c>
      <c r="AX50" s="81" t="s">
        <v>238</v>
      </c>
      <c r="AY50" s="78">
        <v>0</v>
      </c>
      <c r="AZ50" s="79" t="s">
        <v>34</v>
      </c>
      <c r="BA50" s="78">
        <v>0</v>
      </c>
      <c r="BB50" s="79" t="s">
        <v>34</v>
      </c>
      <c r="BC50" s="80">
        <v>9</v>
      </c>
      <c r="BD50" s="83" t="s">
        <v>238</v>
      </c>
      <c r="BE50" s="82"/>
      <c r="BF50" s="83"/>
      <c r="BG50" s="82"/>
      <c r="BH50" s="83"/>
      <c r="BI50" s="82"/>
      <c r="BJ50" s="83"/>
      <c r="BK50" s="82"/>
      <c r="BL50" s="83"/>
      <c r="BM50" s="78">
        <v>0</v>
      </c>
      <c r="BN50" s="79" t="s">
        <v>34</v>
      </c>
      <c r="BO50" s="78">
        <v>0</v>
      </c>
      <c r="BP50" s="79" t="s">
        <v>34</v>
      </c>
      <c r="BQ50" s="82"/>
      <c r="BR50" s="83"/>
      <c r="BS50" s="70">
        <f t="shared" si="48"/>
        <v>16</v>
      </c>
      <c r="BT50" s="71">
        <f t="shared" ca="1" si="47"/>
        <v>144</v>
      </c>
      <c r="BU50" s="71">
        <f t="shared" si="49"/>
        <v>10</v>
      </c>
      <c r="BV50" s="71">
        <f t="shared" si="50"/>
        <v>0</v>
      </c>
      <c r="BW50" s="71">
        <f t="shared" si="51"/>
        <v>0</v>
      </c>
      <c r="BX50" s="71">
        <f t="shared" si="52"/>
        <v>0</v>
      </c>
      <c r="BY50" s="71">
        <f t="shared" si="53"/>
        <v>0</v>
      </c>
      <c r="BZ50" s="71">
        <f t="shared" si="54"/>
        <v>0</v>
      </c>
      <c r="CA50" s="71">
        <f t="shared" si="55"/>
        <v>0</v>
      </c>
      <c r="CB50" s="71">
        <f t="shared" si="56"/>
        <v>0</v>
      </c>
      <c r="CC50" s="259">
        <f t="shared" si="57"/>
        <v>26</v>
      </c>
    </row>
    <row r="51" spans="1:81" ht="15" customHeight="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3" t="s">
        <v>238</v>
      </c>
      <c r="Q51" s="80">
        <v>9</v>
      </c>
      <c r="R51" s="83" t="s">
        <v>238</v>
      </c>
      <c r="S51" s="80">
        <v>9</v>
      </c>
      <c r="T51" s="83" t="s">
        <v>238</v>
      </c>
      <c r="U51" s="80">
        <v>9</v>
      </c>
      <c r="V51" s="81" t="s">
        <v>238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83" t="s">
        <v>238</v>
      </c>
      <c r="AC51" s="80">
        <v>9</v>
      </c>
      <c r="AD51" s="83" t="s">
        <v>238</v>
      </c>
      <c r="AE51" s="80">
        <v>9</v>
      </c>
      <c r="AF51" s="83" t="s">
        <v>238</v>
      </c>
      <c r="AG51" s="80">
        <v>9</v>
      </c>
      <c r="AH51" s="83" t="s">
        <v>238</v>
      </c>
      <c r="AI51" s="80">
        <v>9</v>
      </c>
      <c r="AJ51" s="81" t="s">
        <v>238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3" t="s">
        <v>238</v>
      </c>
      <c r="AQ51" s="80">
        <v>9</v>
      </c>
      <c r="AR51" s="83" t="s">
        <v>238</v>
      </c>
      <c r="AS51" s="80">
        <v>9</v>
      </c>
      <c r="AT51" s="83" t="s">
        <v>238</v>
      </c>
      <c r="AU51" s="80">
        <v>9</v>
      </c>
      <c r="AV51" s="83" t="s">
        <v>238</v>
      </c>
      <c r="AW51" s="80">
        <v>9</v>
      </c>
      <c r="AX51" s="81" t="s">
        <v>238</v>
      </c>
      <c r="AY51" s="78">
        <v>0</v>
      </c>
      <c r="AZ51" s="79" t="s">
        <v>34</v>
      </c>
      <c r="BA51" s="78">
        <v>0</v>
      </c>
      <c r="BB51" s="79" t="s">
        <v>34</v>
      </c>
      <c r="BC51" s="80">
        <v>9</v>
      </c>
      <c r="BD51" s="83" t="s">
        <v>238</v>
      </c>
      <c r="BE51" s="82"/>
      <c r="BF51" s="83"/>
      <c r="BG51" s="82"/>
      <c r="BH51" s="83"/>
      <c r="BI51" s="82"/>
      <c r="BJ51" s="83"/>
      <c r="BK51" s="82"/>
      <c r="BL51" s="83"/>
      <c r="BM51" s="78">
        <v>0</v>
      </c>
      <c r="BN51" s="79" t="s">
        <v>34</v>
      </c>
      <c r="BO51" s="78">
        <v>0</v>
      </c>
      <c r="BP51" s="79" t="s">
        <v>34</v>
      </c>
      <c r="BQ51" s="82"/>
      <c r="BR51" s="83"/>
      <c r="BS51" s="70">
        <f t="shared" si="48"/>
        <v>16</v>
      </c>
      <c r="BT51" s="71">
        <f t="shared" ca="1" si="47"/>
        <v>144</v>
      </c>
      <c r="BU51" s="71">
        <f t="shared" si="49"/>
        <v>10</v>
      </c>
      <c r="BV51" s="71">
        <f t="shared" si="50"/>
        <v>0</v>
      </c>
      <c r="BW51" s="71">
        <f t="shared" si="51"/>
        <v>0</v>
      </c>
      <c r="BX51" s="71">
        <f t="shared" si="52"/>
        <v>0</v>
      </c>
      <c r="BY51" s="71">
        <f t="shared" si="53"/>
        <v>0</v>
      </c>
      <c r="BZ51" s="71">
        <f t="shared" si="54"/>
        <v>0</v>
      </c>
      <c r="CA51" s="71">
        <f t="shared" si="55"/>
        <v>0</v>
      </c>
      <c r="CB51" s="71">
        <f t="shared" si="56"/>
        <v>0</v>
      </c>
      <c r="CC51" s="259">
        <f t="shared" si="57"/>
        <v>26</v>
      </c>
    </row>
    <row r="52" spans="1:81" ht="15" customHeight="1" x14ac:dyDescent="0.25">
      <c r="A52" s="276"/>
      <c r="B52" s="73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3" t="s">
        <v>238</v>
      </c>
      <c r="Q52" s="80">
        <v>9</v>
      </c>
      <c r="R52" s="83" t="s">
        <v>238</v>
      </c>
      <c r="S52" s="80">
        <v>9</v>
      </c>
      <c r="T52" s="83" t="s">
        <v>238</v>
      </c>
      <c r="U52" s="80">
        <v>9</v>
      </c>
      <c r="V52" s="81" t="s">
        <v>238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83" t="s">
        <v>238</v>
      </c>
      <c r="AC52" s="80">
        <v>9</v>
      </c>
      <c r="AD52" s="83" t="s">
        <v>238</v>
      </c>
      <c r="AE52" s="80">
        <v>9</v>
      </c>
      <c r="AF52" s="83" t="s">
        <v>238</v>
      </c>
      <c r="AG52" s="80">
        <v>9</v>
      </c>
      <c r="AH52" s="83" t="s">
        <v>238</v>
      </c>
      <c r="AI52" s="80">
        <v>9</v>
      </c>
      <c r="AJ52" s="81" t="s">
        <v>238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3" t="s">
        <v>238</v>
      </c>
      <c r="AQ52" s="80">
        <v>9</v>
      </c>
      <c r="AR52" s="83" t="s">
        <v>238</v>
      </c>
      <c r="AS52" s="80">
        <v>9</v>
      </c>
      <c r="AT52" s="83" t="s">
        <v>238</v>
      </c>
      <c r="AU52" s="80">
        <v>9</v>
      </c>
      <c r="AV52" s="83" t="s">
        <v>238</v>
      </c>
      <c r="AW52" s="80">
        <v>9</v>
      </c>
      <c r="AX52" s="81" t="s">
        <v>238</v>
      </c>
      <c r="AY52" s="78">
        <v>0</v>
      </c>
      <c r="AZ52" s="79" t="s">
        <v>34</v>
      </c>
      <c r="BA52" s="78">
        <v>0</v>
      </c>
      <c r="BB52" s="79" t="s">
        <v>34</v>
      </c>
      <c r="BC52" s="80">
        <v>9</v>
      </c>
      <c r="BD52" s="83" t="s">
        <v>238</v>
      </c>
      <c r="BE52" s="82"/>
      <c r="BF52" s="83"/>
      <c r="BG52" s="82"/>
      <c r="BH52" s="83"/>
      <c r="BI52" s="82"/>
      <c r="BJ52" s="83"/>
      <c r="BK52" s="82"/>
      <c r="BL52" s="83"/>
      <c r="BM52" s="78">
        <v>0</v>
      </c>
      <c r="BN52" s="79" t="s">
        <v>34</v>
      </c>
      <c r="BO52" s="78">
        <v>0</v>
      </c>
      <c r="BP52" s="79" t="s">
        <v>34</v>
      </c>
      <c r="BQ52" s="82"/>
      <c r="BR52" s="83"/>
      <c r="BS52" s="70">
        <f t="shared" si="48"/>
        <v>16</v>
      </c>
      <c r="BT52" s="71">
        <f t="shared" ca="1" si="47"/>
        <v>144</v>
      </c>
      <c r="BU52" s="71">
        <f t="shared" si="49"/>
        <v>10</v>
      </c>
      <c r="BV52" s="71">
        <f t="shared" si="50"/>
        <v>0</v>
      </c>
      <c r="BW52" s="71">
        <f t="shared" si="51"/>
        <v>0</v>
      </c>
      <c r="BX52" s="71">
        <f t="shared" si="52"/>
        <v>0</v>
      </c>
      <c r="BY52" s="71">
        <f t="shared" si="53"/>
        <v>0</v>
      </c>
      <c r="BZ52" s="71">
        <f t="shared" si="54"/>
        <v>0</v>
      </c>
      <c r="CA52" s="71">
        <f t="shared" si="55"/>
        <v>0</v>
      </c>
      <c r="CB52" s="71">
        <f t="shared" si="56"/>
        <v>0</v>
      </c>
      <c r="CC52" s="259">
        <f t="shared" si="57"/>
        <v>26</v>
      </c>
    </row>
    <row r="53" spans="1:81" s="96" customFormat="1" ht="15" customHeight="1" x14ac:dyDescent="0.25">
      <c r="A53" s="276"/>
      <c r="B53" s="219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238</v>
      </c>
      <c r="O53" s="80">
        <v>9</v>
      </c>
      <c r="P53" s="83" t="s">
        <v>238</v>
      </c>
      <c r="Q53" s="80">
        <v>9</v>
      </c>
      <c r="R53" s="83" t="s">
        <v>238</v>
      </c>
      <c r="S53" s="80">
        <v>9</v>
      </c>
      <c r="T53" s="83" t="s">
        <v>238</v>
      </c>
      <c r="U53" s="80">
        <v>9</v>
      </c>
      <c r="V53" s="81" t="s">
        <v>238</v>
      </c>
      <c r="W53" s="78">
        <v>0</v>
      </c>
      <c r="X53" s="79" t="s">
        <v>34</v>
      </c>
      <c r="Y53" s="78">
        <v>0</v>
      </c>
      <c r="Z53" s="79" t="s">
        <v>34</v>
      </c>
      <c r="AA53" s="80">
        <v>9</v>
      </c>
      <c r="AB53" s="83" t="s">
        <v>238</v>
      </c>
      <c r="AC53" s="80">
        <v>9</v>
      </c>
      <c r="AD53" s="83" t="s">
        <v>238</v>
      </c>
      <c r="AE53" s="80">
        <v>9</v>
      </c>
      <c r="AF53" s="83" t="s">
        <v>238</v>
      </c>
      <c r="AG53" s="80">
        <v>9</v>
      </c>
      <c r="AH53" s="83" t="s">
        <v>238</v>
      </c>
      <c r="AI53" s="80">
        <v>9</v>
      </c>
      <c r="AJ53" s="81" t="s">
        <v>238</v>
      </c>
      <c r="AK53" s="78">
        <v>0</v>
      </c>
      <c r="AL53" s="79" t="s">
        <v>34</v>
      </c>
      <c r="AM53" s="78">
        <v>0</v>
      </c>
      <c r="AN53" s="79" t="s">
        <v>34</v>
      </c>
      <c r="AO53" s="80">
        <v>9</v>
      </c>
      <c r="AP53" s="83" t="s">
        <v>238</v>
      </c>
      <c r="AQ53" s="80">
        <v>9</v>
      </c>
      <c r="AR53" s="83" t="s">
        <v>238</v>
      </c>
      <c r="AS53" s="80">
        <v>9</v>
      </c>
      <c r="AT53" s="83" t="s">
        <v>238</v>
      </c>
      <c r="AU53" s="80">
        <v>9</v>
      </c>
      <c r="AV53" s="83" t="s">
        <v>238</v>
      </c>
      <c r="AW53" s="80">
        <v>9</v>
      </c>
      <c r="AX53" s="81" t="s">
        <v>238</v>
      </c>
      <c r="AY53" s="78">
        <v>0</v>
      </c>
      <c r="AZ53" s="79" t="s">
        <v>34</v>
      </c>
      <c r="BA53" s="78">
        <v>0</v>
      </c>
      <c r="BB53" s="79" t="s">
        <v>34</v>
      </c>
      <c r="BC53" s="80">
        <v>9</v>
      </c>
      <c r="BD53" s="83" t="s">
        <v>238</v>
      </c>
      <c r="BE53" s="82"/>
      <c r="BF53" s="83"/>
      <c r="BG53" s="82"/>
      <c r="BH53" s="83"/>
      <c r="BI53" s="82"/>
      <c r="BJ53" s="83"/>
      <c r="BK53" s="82"/>
      <c r="BL53" s="83"/>
      <c r="BM53" s="78">
        <v>0</v>
      </c>
      <c r="BN53" s="79" t="s">
        <v>34</v>
      </c>
      <c r="BO53" s="78">
        <v>0</v>
      </c>
      <c r="BP53" s="79" t="s">
        <v>34</v>
      </c>
      <c r="BQ53" s="82"/>
      <c r="BR53" s="83"/>
      <c r="BS53" s="70">
        <f t="shared" si="48"/>
        <v>16</v>
      </c>
      <c r="BT53" s="71">
        <f t="shared" ca="1" si="47"/>
        <v>144</v>
      </c>
      <c r="BU53" s="71">
        <f t="shared" si="49"/>
        <v>10</v>
      </c>
      <c r="BV53" s="71">
        <f t="shared" si="50"/>
        <v>0</v>
      </c>
      <c r="BW53" s="71">
        <f t="shared" si="51"/>
        <v>0</v>
      </c>
      <c r="BX53" s="71">
        <f t="shared" si="52"/>
        <v>0</v>
      </c>
      <c r="BY53" s="71">
        <f t="shared" si="53"/>
        <v>0</v>
      </c>
      <c r="BZ53" s="71">
        <f t="shared" si="54"/>
        <v>0</v>
      </c>
      <c r="CA53" s="71">
        <f t="shared" si="55"/>
        <v>0</v>
      </c>
      <c r="CB53" s="71">
        <f t="shared" si="56"/>
        <v>0</v>
      </c>
      <c r="CC53" s="259">
        <f t="shared" si="57"/>
        <v>26</v>
      </c>
    </row>
    <row r="54" spans="1:81" s="96" customFormat="1" ht="15" customHeight="1" x14ac:dyDescent="0.25">
      <c r="A54" s="276"/>
      <c r="B54" s="73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238</v>
      </c>
      <c r="O54" s="80">
        <v>9</v>
      </c>
      <c r="P54" s="83" t="s">
        <v>238</v>
      </c>
      <c r="Q54" s="80">
        <v>9</v>
      </c>
      <c r="R54" s="83" t="s">
        <v>238</v>
      </c>
      <c r="S54" s="80">
        <v>9</v>
      </c>
      <c r="T54" s="83" t="s">
        <v>238</v>
      </c>
      <c r="U54" s="80">
        <v>9</v>
      </c>
      <c r="V54" s="81" t="s">
        <v>238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3" t="s">
        <v>238</v>
      </c>
      <c r="AC54" s="80">
        <v>9</v>
      </c>
      <c r="AD54" s="83" t="s">
        <v>238</v>
      </c>
      <c r="AE54" s="80">
        <v>9</v>
      </c>
      <c r="AF54" s="83" t="s">
        <v>238</v>
      </c>
      <c r="AG54" s="80">
        <v>9</v>
      </c>
      <c r="AH54" s="83" t="s">
        <v>238</v>
      </c>
      <c r="AI54" s="80">
        <v>9</v>
      </c>
      <c r="AJ54" s="81" t="s">
        <v>238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3" t="s">
        <v>238</v>
      </c>
      <c r="AQ54" s="80">
        <v>9</v>
      </c>
      <c r="AR54" s="83" t="s">
        <v>238</v>
      </c>
      <c r="AS54" s="80">
        <v>9</v>
      </c>
      <c r="AT54" s="83" t="s">
        <v>238</v>
      </c>
      <c r="AU54" s="80">
        <v>9</v>
      </c>
      <c r="AV54" s="83" t="s">
        <v>238</v>
      </c>
      <c r="AW54" s="80">
        <v>9</v>
      </c>
      <c r="AX54" s="81" t="s">
        <v>238</v>
      </c>
      <c r="AY54" s="78">
        <v>0</v>
      </c>
      <c r="AZ54" s="79" t="s">
        <v>34</v>
      </c>
      <c r="BA54" s="78">
        <v>0</v>
      </c>
      <c r="BB54" s="79" t="s">
        <v>34</v>
      </c>
      <c r="BC54" s="80">
        <v>9</v>
      </c>
      <c r="BD54" s="83" t="s">
        <v>238</v>
      </c>
      <c r="BE54" s="82"/>
      <c r="BF54" s="83"/>
      <c r="BG54" s="82"/>
      <c r="BH54" s="83"/>
      <c r="BI54" s="82"/>
      <c r="BJ54" s="83"/>
      <c r="BK54" s="82"/>
      <c r="BL54" s="83"/>
      <c r="BM54" s="78">
        <v>0</v>
      </c>
      <c r="BN54" s="79" t="s">
        <v>34</v>
      </c>
      <c r="BO54" s="78">
        <v>0</v>
      </c>
      <c r="BP54" s="79" t="s">
        <v>34</v>
      </c>
      <c r="BQ54" s="82"/>
      <c r="BR54" s="83"/>
      <c r="BS54" s="70">
        <f t="shared" si="48"/>
        <v>16</v>
      </c>
      <c r="BT54" s="71">
        <f t="shared" ca="1" si="47"/>
        <v>144</v>
      </c>
      <c r="BU54" s="71">
        <f t="shared" si="49"/>
        <v>10</v>
      </c>
      <c r="BV54" s="71">
        <f t="shared" si="50"/>
        <v>0</v>
      </c>
      <c r="BW54" s="71">
        <f t="shared" si="51"/>
        <v>0</v>
      </c>
      <c r="BX54" s="71">
        <f t="shared" si="52"/>
        <v>0</v>
      </c>
      <c r="BY54" s="71">
        <f t="shared" si="53"/>
        <v>0</v>
      </c>
      <c r="BZ54" s="71">
        <f t="shared" si="54"/>
        <v>0</v>
      </c>
      <c r="CA54" s="71">
        <f t="shared" si="55"/>
        <v>0</v>
      </c>
      <c r="CB54" s="71">
        <f t="shared" si="56"/>
        <v>0</v>
      </c>
      <c r="CC54" s="259">
        <f t="shared" si="57"/>
        <v>26</v>
      </c>
    </row>
    <row r="55" spans="1:81" s="96" customFormat="1" ht="15" customHeight="1" x14ac:dyDescent="0.25">
      <c r="A55" s="276"/>
      <c r="B55" s="219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3" t="s">
        <v>238</v>
      </c>
      <c r="O55" s="80">
        <v>9</v>
      </c>
      <c r="P55" s="83" t="s">
        <v>238</v>
      </c>
      <c r="Q55" s="80">
        <v>9</v>
      </c>
      <c r="R55" s="83" t="s">
        <v>238</v>
      </c>
      <c r="S55" s="80">
        <v>9</v>
      </c>
      <c r="T55" s="83" t="s">
        <v>238</v>
      </c>
      <c r="U55" s="80">
        <v>9</v>
      </c>
      <c r="V55" s="81" t="s">
        <v>238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3" t="s">
        <v>238</v>
      </c>
      <c r="AC55" s="80">
        <v>9</v>
      </c>
      <c r="AD55" s="83" t="s">
        <v>238</v>
      </c>
      <c r="AE55" s="80">
        <v>9</v>
      </c>
      <c r="AF55" s="83" t="s">
        <v>238</v>
      </c>
      <c r="AG55" s="80">
        <v>9</v>
      </c>
      <c r="AH55" s="83" t="s">
        <v>238</v>
      </c>
      <c r="AI55" s="80">
        <v>9</v>
      </c>
      <c r="AJ55" s="81" t="s">
        <v>238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3" t="s">
        <v>238</v>
      </c>
      <c r="AQ55" s="80">
        <v>9</v>
      </c>
      <c r="AR55" s="83" t="s">
        <v>238</v>
      </c>
      <c r="AS55" s="80">
        <v>9</v>
      </c>
      <c r="AT55" s="83" t="s">
        <v>238</v>
      </c>
      <c r="AU55" s="80">
        <v>9</v>
      </c>
      <c r="AV55" s="83" t="s">
        <v>238</v>
      </c>
      <c r="AW55" s="80">
        <v>9</v>
      </c>
      <c r="AX55" s="81" t="s">
        <v>238</v>
      </c>
      <c r="AY55" s="78">
        <v>0</v>
      </c>
      <c r="AZ55" s="79" t="s">
        <v>34</v>
      </c>
      <c r="BA55" s="78">
        <v>0</v>
      </c>
      <c r="BB55" s="79" t="s">
        <v>34</v>
      </c>
      <c r="BC55" s="80">
        <v>9</v>
      </c>
      <c r="BD55" s="83" t="s">
        <v>238</v>
      </c>
      <c r="BE55" s="82"/>
      <c r="BF55" s="83"/>
      <c r="BG55" s="82"/>
      <c r="BH55" s="83"/>
      <c r="BI55" s="82"/>
      <c r="BJ55" s="83"/>
      <c r="BK55" s="82"/>
      <c r="BL55" s="83"/>
      <c r="BM55" s="78">
        <v>0</v>
      </c>
      <c r="BN55" s="79" t="s">
        <v>34</v>
      </c>
      <c r="BO55" s="78">
        <v>0</v>
      </c>
      <c r="BP55" s="79" t="s">
        <v>34</v>
      </c>
      <c r="BQ55" s="82"/>
      <c r="BR55" s="83"/>
      <c r="BS55" s="70">
        <f t="shared" si="48"/>
        <v>16</v>
      </c>
      <c r="BT55" s="71">
        <f t="shared" ca="1" si="47"/>
        <v>144</v>
      </c>
      <c r="BU55" s="71">
        <f t="shared" si="49"/>
        <v>10</v>
      </c>
      <c r="BV55" s="71">
        <f t="shared" si="50"/>
        <v>0</v>
      </c>
      <c r="BW55" s="71">
        <f t="shared" si="51"/>
        <v>0</v>
      </c>
      <c r="BX55" s="71">
        <f t="shared" si="52"/>
        <v>0</v>
      </c>
      <c r="BY55" s="71">
        <f t="shared" si="53"/>
        <v>0</v>
      </c>
      <c r="BZ55" s="71">
        <f t="shared" si="54"/>
        <v>0</v>
      </c>
      <c r="CA55" s="71">
        <f t="shared" si="55"/>
        <v>0</v>
      </c>
      <c r="CB55" s="71">
        <f t="shared" si="56"/>
        <v>0</v>
      </c>
      <c r="CC55" s="259">
        <f t="shared" si="57"/>
        <v>26</v>
      </c>
    </row>
    <row r="56" spans="1:81" s="96" customFormat="1" ht="15" customHeight="1" x14ac:dyDescent="0.25">
      <c r="A56" s="276"/>
      <c r="B56" s="73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3" t="s">
        <v>238</v>
      </c>
      <c r="O56" s="80">
        <v>9</v>
      </c>
      <c r="P56" s="83" t="s">
        <v>238</v>
      </c>
      <c r="Q56" s="80">
        <v>9</v>
      </c>
      <c r="R56" s="83" t="s">
        <v>238</v>
      </c>
      <c r="S56" s="80">
        <v>9</v>
      </c>
      <c r="T56" s="83" t="s">
        <v>238</v>
      </c>
      <c r="U56" s="80">
        <v>9</v>
      </c>
      <c r="V56" s="81" t="s">
        <v>238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3" t="s">
        <v>238</v>
      </c>
      <c r="AC56" s="80">
        <v>9</v>
      </c>
      <c r="AD56" s="83" t="s">
        <v>238</v>
      </c>
      <c r="AE56" s="80">
        <v>9</v>
      </c>
      <c r="AF56" s="83" t="s">
        <v>238</v>
      </c>
      <c r="AG56" s="80">
        <v>9</v>
      </c>
      <c r="AH56" s="83" t="s">
        <v>238</v>
      </c>
      <c r="AI56" s="80">
        <v>9</v>
      </c>
      <c r="AJ56" s="81" t="s">
        <v>238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3" t="s">
        <v>238</v>
      </c>
      <c r="AQ56" s="80">
        <v>9</v>
      </c>
      <c r="AR56" s="83" t="s">
        <v>238</v>
      </c>
      <c r="AS56" s="80">
        <v>9</v>
      </c>
      <c r="AT56" s="83" t="s">
        <v>238</v>
      </c>
      <c r="AU56" s="80">
        <v>9</v>
      </c>
      <c r="AV56" s="83" t="s">
        <v>238</v>
      </c>
      <c r="AW56" s="80">
        <v>9</v>
      </c>
      <c r="AX56" s="81" t="s">
        <v>238</v>
      </c>
      <c r="AY56" s="78">
        <v>0</v>
      </c>
      <c r="AZ56" s="79" t="s">
        <v>34</v>
      </c>
      <c r="BA56" s="78">
        <v>0</v>
      </c>
      <c r="BB56" s="79" t="s">
        <v>34</v>
      </c>
      <c r="BC56" s="80">
        <v>9</v>
      </c>
      <c r="BD56" s="83" t="s">
        <v>238</v>
      </c>
      <c r="BE56" s="82"/>
      <c r="BF56" s="83"/>
      <c r="BG56" s="82"/>
      <c r="BH56" s="83"/>
      <c r="BI56" s="82"/>
      <c r="BJ56" s="83"/>
      <c r="BK56" s="82"/>
      <c r="BL56" s="83"/>
      <c r="BM56" s="78">
        <v>0</v>
      </c>
      <c r="BN56" s="79" t="s">
        <v>34</v>
      </c>
      <c r="BO56" s="78">
        <v>0</v>
      </c>
      <c r="BP56" s="79" t="s">
        <v>34</v>
      </c>
      <c r="BQ56" s="82">
        <v>0</v>
      </c>
      <c r="BR56" s="83" t="s">
        <v>40</v>
      </c>
      <c r="BS56" s="70">
        <f t="shared" si="0"/>
        <v>16</v>
      </c>
      <c r="BT56" s="71">
        <f t="shared" ca="1" si="47"/>
        <v>144</v>
      </c>
      <c r="BU56" s="71">
        <f t="shared" si="13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14"/>
        <v>0</v>
      </c>
      <c r="CB56" s="71">
        <f t="shared" si="15"/>
        <v>0</v>
      </c>
      <c r="CC56" s="259">
        <f t="shared" si="16"/>
        <v>26</v>
      </c>
    </row>
    <row r="57" spans="1:81" ht="15" customHeight="1" x14ac:dyDescent="0.25">
      <c r="A57" s="276"/>
      <c r="B57" s="219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0</v>
      </c>
      <c r="N57" s="83" t="s">
        <v>253</v>
      </c>
      <c r="O57" s="80">
        <v>0</v>
      </c>
      <c r="P57" s="83" t="s">
        <v>253</v>
      </c>
      <c r="Q57" s="80">
        <v>0</v>
      </c>
      <c r="R57" s="83" t="s">
        <v>253</v>
      </c>
      <c r="S57" s="80">
        <v>0</v>
      </c>
      <c r="T57" s="83" t="s">
        <v>253</v>
      </c>
      <c r="U57" s="80">
        <v>0</v>
      </c>
      <c r="V57" s="83" t="s">
        <v>253</v>
      </c>
      <c r="W57" s="143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3" t="s">
        <v>238</v>
      </c>
      <c r="AC57" s="80">
        <v>9</v>
      </c>
      <c r="AD57" s="83" t="s">
        <v>238</v>
      </c>
      <c r="AE57" s="80">
        <v>9</v>
      </c>
      <c r="AF57" s="83" t="s">
        <v>238</v>
      </c>
      <c r="AG57" s="80">
        <v>9</v>
      </c>
      <c r="AH57" s="83" t="s">
        <v>238</v>
      </c>
      <c r="AI57" s="80">
        <v>9</v>
      </c>
      <c r="AJ57" s="81" t="s">
        <v>238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3" t="s">
        <v>238</v>
      </c>
      <c r="AQ57" s="80">
        <v>9</v>
      </c>
      <c r="AR57" s="83" t="s">
        <v>238</v>
      </c>
      <c r="AS57" s="80">
        <v>9</v>
      </c>
      <c r="AT57" s="83" t="s">
        <v>238</v>
      </c>
      <c r="AU57" s="80">
        <v>9</v>
      </c>
      <c r="AV57" s="83" t="s">
        <v>238</v>
      </c>
      <c r="AW57" s="80">
        <v>9</v>
      </c>
      <c r="AX57" s="81" t="s">
        <v>238</v>
      </c>
      <c r="AY57" s="78">
        <v>0</v>
      </c>
      <c r="AZ57" s="79" t="s">
        <v>34</v>
      </c>
      <c r="BA57" s="78">
        <v>0</v>
      </c>
      <c r="BB57" s="79" t="s">
        <v>34</v>
      </c>
      <c r="BC57" s="80" t="s">
        <v>292</v>
      </c>
      <c r="BD57" s="83"/>
      <c r="BE57" s="82"/>
      <c r="BF57" s="83"/>
      <c r="BG57" s="82"/>
      <c r="BH57" s="83"/>
      <c r="BI57" s="82"/>
      <c r="BJ57" s="83"/>
      <c r="BK57" s="82"/>
      <c r="BL57" s="83"/>
      <c r="BM57" s="78">
        <v>0</v>
      </c>
      <c r="BN57" s="79" t="s">
        <v>34</v>
      </c>
      <c r="BO57" s="78">
        <v>0</v>
      </c>
      <c r="BP57" s="79" t="s">
        <v>34</v>
      </c>
      <c r="BQ57" s="82"/>
      <c r="BR57" s="83"/>
      <c r="BS57" s="70">
        <f t="shared" si="0"/>
        <v>10</v>
      </c>
      <c r="BT57" s="71">
        <f t="shared" ca="1" si="47"/>
        <v>90</v>
      </c>
      <c r="BU57" s="71">
        <f t="shared" si="13"/>
        <v>15</v>
      </c>
      <c r="BV57" s="71">
        <f t="shared" si="2"/>
        <v>0</v>
      </c>
      <c r="BW57" s="71">
        <f t="shared" si="3"/>
        <v>5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14"/>
        <v>0</v>
      </c>
      <c r="CB57" s="71">
        <f t="shared" si="15"/>
        <v>0</v>
      </c>
      <c r="CC57" s="259">
        <f t="shared" si="16"/>
        <v>25</v>
      </c>
    </row>
    <row r="58" spans="1:81" ht="15" customHeight="1" x14ac:dyDescent="0.25">
      <c r="A58" s="276"/>
      <c r="B58" s="73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78">
        <v>0</v>
      </c>
      <c r="J58" s="79" t="s">
        <v>34</v>
      </c>
      <c r="K58" s="78">
        <v>0</v>
      </c>
      <c r="L58" s="79" t="s">
        <v>34</v>
      </c>
      <c r="M58" s="80">
        <v>9</v>
      </c>
      <c r="N58" s="81" t="s">
        <v>238</v>
      </c>
      <c r="O58" s="82">
        <v>9</v>
      </c>
      <c r="P58" s="83" t="s">
        <v>238</v>
      </c>
      <c r="Q58" s="82">
        <v>9</v>
      </c>
      <c r="R58" s="83" t="s">
        <v>238</v>
      </c>
      <c r="S58" s="82">
        <v>9</v>
      </c>
      <c r="T58" s="83" t="s">
        <v>238</v>
      </c>
      <c r="U58" s="82">
        <v>9</v>
      </c>
      <c r="V58" s="83" t="s">
        <v>238</v>
      </c>
      <c r="W58" s="78">
        <v>0</v>
      </c>
      <c r="X58" s="79" t="s">
        <v>34</v>
      </c>
      <c r="Y58" s="78">
        <v>0</v>
      </c>
      <c r="Z58" s="79" t="s">
        <v>34</v>
      </c>
      <c r="AA58" s="80">
        <v>9</v>
      </c>
      <c r="AB58" s="83" t="s">
        <v>238</v>
      </c>
      <c r="AC58" s="80">
        <v>9</v>
      </c>
      <c r="AD58" s="83" t="s">
        <v>238</v>
      </c>
      <c r="AE58" s="80">
        <v>9</v>
      </c>
      <c r="AF58" s="83" t="s">
        <v>238</v>
      </c>
      <c r="AG58" s="80">
        <v>9</v>
      </c>
      <c r="AH58" s="83" t="s">
        <v>238</v>
      </c>
      <c r="AI58" s="80">
        <v>9</v>
      </c>
      <c r="AJ58" s="81" t="s">
        <v>238</v>
      </c>
      <c r="AK58" s="78">
        <v>0</v>
      </c>
      <c r="AL58" s="79" t="s">
        <v>34</v>
      </c>
      <c r="AM58" s="78">
        <v>0</v>
      </c>
      <c r="AN58" s="79" t="s">
        <v>34</v>
      </c>
      <c r="AO58" s="80">
        <v>9</v>
      </c>
      <c r="AP58" s="83" t="s">
        <v>238</v>
      </c>
      <c r="AQ58" s="80">
        <v>9</v>
      </c>
      <c r="AR58" s="83" t="s">
        <v>238</v>
      </c>
      <c r="AS58" s="80">
        <v>9</v>
      </c>
      <c r="AT58" s="83" t="s">
        <v>238</v>
      </c>
      <c r="AU58" s="80">
        <v>9</v>
      </c>
      <c r="AV58" s="83" t="s">
        <v>238</v>
      </c>
      <c r="AW58" s="80">
        <v>9</v>
      </c>
      <c r="AX58" s="81" t="s">
        <v>238</v>
      </c>
      <c r="AY58" s="78">
        <v>0</v>
      </c>
      <c r="AZ58" s="79" t="s">
        <v>34</v>
      </c>
      <c r="BA58" s="78">
        <v>0</v>
      </c>
      <c r="BB58" s="79" t="s">
        <v>34</v>
      </c>
      <c r="BC58" s="80">
        <v>9</v>
      </c>
      <c r="BD58" s="83" t="s">
        <v>238</v>
      </c>
      <c r="BE58" s="82"/>
      <c r="BF58" s="83"/>
      <c r="BG58" s="82"/>
      <c r="BH58" s="83"/>
      <c r="BI58" s="82"/>
      <c r="BJ58" s="83"/>
      <c r="BK58" s="82"/>
      <c r="BL58" s="83"/>
      <c r="BM58" s="78">
        <v>0</v>
      </c>
      <c r="BN58" s="79" t="s">
        <v>34</v>
      </c>
      <c r="BO58" s="78">
        <v>0</v>
      </c>
      <c r="BP58" s="79" t="s">
        <v>34</v>
      </c>
      <c r="BQ58" s="82"/>
      <c r="BR58" s="83"/>
      <c r="BS58" s="70">
        <f t="shared" si="0"/>
        <v>16</v>
      </c>
      <c r="BT58" s="71">
        <f t="shared" ca="1" si="47"/>
        <v>144</v>
      </c>
      <c r="BU58" s="71">
        <f t="shared" si="13"/>
        <v>10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14"/>
        <v>0</v>
      </c>
      <c r="CB58" s="71">
        <f t="shared" si="15"/>
        <v>0</v>
      </c>
      <c r="CC58" s="259">
        <f t="shared" si="16"/>
        <v>26</v>
      </c>
    </row>
    <row r="59" spans="1:81" ht="15" customHeight="1" thickBot="1" x14ac:dyDescent="0.3">
      <c r="A59" s="276"/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1">
        <v>0</v>
      </c>
      <c r="J59" s="112" t="s">
        <v>34</v>
      </c>
      <c r="K59" s="111">
        <v>0</v>
      </c>
      <c r="L59" s="112" t="s">
        <v>34</v>
      </c>
      <c r="M59" s="113">
        <v>9</v>
      </c>
      <c r="N59" s="114" t="s">
        <v>238</v>
      </c>
      <c r="O59" s="115">
        <v>9</v>
      </c>
      <c r="P59" s="116" t="s">
        <v>238</v>
      </c>
      <c r="Q59" s="115">
        <v>9</v>
      </c>
      <c r="R59" s="116" t="s">
        <v>238</v>
      </c>
      <c r="S59" s="115">
        <v>9</v>
      </c>
      <c r="T59" s="116" t="s">
        <v>238</v>
      </c>
      <c r="U59" s="115">
        <v>9</v>
      </c>
      <c r="V59" s="116" t="s">
        <v>238</v>
      </c>
      <c r="W59" s="111">
        <v>0</v>
      </c>
      <c r="X59" s="112" t="s">
        <v>34</v>
      </c>
      <c r="Y59" s="111">
        <v>0</v>
      </c>
      <c r="Z59" s="112" t="s">
        <v>34</v>
      </c>
      <c r="AA59" s="113">
        <v>9</v>
      </c>
      <c r="AB59" s="114" t="s">
        <v>238</v>
      </c>
      <c r="AC59" s="115">
        <v>9</v>
      </c>
      <c r="AD59" s="116" t="s">
        <v>238</v>
      </c>
      <c r="AE59" s="115">
        <v>9</v>
      </c>
      <c r="AF59" s="116" t="s">
        <v>238</v>
      </c>
      <c r="AG59" s="115">
        <v>9</v>
      </c>
      <c r="AH59" s="116" t="s">
        <v>238</v>
      </c>
      <c r="AI59" s="115">
        <v>9</v>
      </c>
      <c r="AJ59" s="116" t="s">
        <v>238</v>
      </c>
      <c r="AK59" s="111">
        <v>0</v>
      </c>
      <c r="AL59" s="112" t="s">
        <v>34</v>
      </c>
      <c r="AM59" s="111">
        <v>0</v>
      </c>
      <c r="AN59" s="112" t="s">
        <v>34</v>
      </c>
      <c r="AO59" s="113">
        <v>9</v>
      </c>
      <c r="AP59" s="114" t="s">
        <v>238</v>
      </c>
      <c r="AQ59" s="115">
        <v>9</v>
      </c>
      <c r="AR59" s="116" t="s">
        <v>238</v>
      </c>
      <c r="AS59" s="113">
        <v>9</v>
      </c>
      <c r="AT59" s="114" t="s">
        <v>238</v>
      </c>
      <c r="AU59" s="115">
        <v>9</v>
      </c>
      <c r="AV59" s="116" t="s">
        <v>238</v>
      </c>
      <c r="AW59" s="115">
        <v>9</v>
      </c>
      <c r="AX59" s="116" t="s">
        <v>238</v>
      </c>
      <c r="AY59" s="111">
        <v>0</v>
      </c>
      <c r="AZ59" s="112" t="s">
        <v>34</v>
      </c>
      <c r="BA59" s="111">
        <v>0</v>
      </c>
      <c r="BB59" s="112" t="s">
        <v>34</v>
      </c>
      <c r="BC59" s="113">
        <v>9</v>
      </c>
      <c r="BD59" s="114" t="s">
        <v>238</v>
      </c>
      <c r="BE59" s="115"/>
      <c r="BF59" s="116"/>
      <c r="BG59" s="115"/>
      <c r="BH59" s="116"/>
      <c r="BI59" s="115"/>
      <c r="BJ59" s="116"/>
      <c r="BK59" s="115"/>
      <c r="BL59" s="116"/>
      <c r="BM59" s="111">
        <v>0</v>
      </c>
      <c r="BN59" s="112" t="s">
        <v>34</v>
      </c>
      <c r="BO59" s="111">
        <v>0</v>
      </c>
      <c r="BP59" s="112" t="s">
        <v>34</v>
      </c>
      <c r="BQ59" s="115"/>
      <c r="BR59" s="116"/>
      <c r="BS59" s="257">
        <f t="shared" si="0"/>
        <v>16</v>
      </c>
      <c r="BT59" s="193">
        <f t="shared" ca="1" si="47"/>
        <v>144</v>
      </c>
      <c r="BU59" s="193">
        <f t="shared" si="13"/>
        <v>10</v>
      </c>
      <c r="BV59" s="193">
        <f t="shared" si="2"/>
        <v>0</v>
      </c>
      <c r="BW59" s="193">
        <f t="shared" si="3"/>
        <v>0</v>
      </c>
      <c r="BX59" s="193">
        <f t="shared" si="4"/>
        <v>0</v>
      </c>
      <c r="BY59" s="193">
        <f t="shared" si="5"/>
        <v>0</v>
      </c>
      <c r="BZ59" s="193">
        <f t="shared" si="6"/>
        <v>0</v>
      </c>
      <c r="CA59" s="193">
        <f t="shared" si="14"/>
        <v>0</v>
      </c>
      <c r="CB59" s="193">
        <f t="shared" si="15"/>
        <v>0</v>
      </c>
      <c r="CC59" s="260">
        <f t="shared" si="16"/>
        <v>26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t="shared" ref="BT61:CC61" ca="1" si="58">SUM(BT8:BT59)</f>
        <v>6498</v>
      </c>
      <c r="BU61" s="124">
        <f t="shared" si="58"/>
        <v>492</v>
      </c>
      <c r="BV61" s="124">
        <f t="shared" si="58"/>
        <v>2</v>
      </c>
      <c r="BW61" s="124">
        <f t="shared" si="58"/>
        <v>13</v>
      </c>
      <c r="BX61" s="124">
        <f t="shared" si="58"/>
        <v>0</v>
      </c>
      <c r="BY61" s="124">
        <f t="shared" si="58"/>
        <v>135</v>
      </c>
      <c r="BZ61" s="124">
        <f t="shared" si="58"/>
        <v>2</v>
      </c>
      <c r="CA61" s="124">
        <f t="shared" si="58"/>
        <v>20</v>
      </c>
      <c r="CB61" s="124">
        <f t="shared" si="58"/>
        <v>0</v>
      </c>
      <c r="CC61" s="124">
        <f t="shared" si="58"/>
        <v>1212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9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AK43:AN43 AY43:BB43 BM43:BP43 W50:Z57 I57:L57 I59:BP59 I22:L22 I23:P39 I41:P56 I8:R10 Q23:R56 I58:Z58 AK50:AN58 AA40:AF40 AK41:BP42 AO40:AX40 BC40:BL40 W8:AF10 S23:AF39 S41:AF46 I19:AJ21 AG23:AJ31 AG33:AJ46 BM15:BP15 AY50:BB58 AK8:BR9 AK13:AR21 BQ13:BR59 W13:Z18 I13:R18 AA13:AH17 AI13:AJ14 S13:V17 AK10:AR10 AY10:BB10 AU15:BJ15 AS10:AT21 AK44:BP46 AU14:BP14 AY13:BB13 AU10:AX13 AU16:BB21 BE13:BP13 BE10:BR10 BC10:BD13 AK23:BB24 BC16:BP24 AK25:BP39 BE50:BP58">
    <cfRule type="cellIs" dxfId="3537" priority="735" stopIfTrue="1" operator="equal">
      <formula>"Au"</formula>
    </cfRule>
    <cfRule type="cellIs" dxfId="3536" priority="736" stopIfTrue="1" operator="equal">
      <formula>"Ad"</formula>
    </cfRule>
    <cfRule type="cellIs" dxfId="3535" priority="737" stopIfTrue="1" operator="equal">
      <formula>"Va"</formula>
    </cfRule>
    <cfRule type="cellIs" dxfId="3534" priority="738" stopIfTrue="1" operator="equal">
      <formula>"Lm"</formula>
    </cfRule>
    <cfRule type="cellIs" dxfId="3533" priority="739" stopIfTrue="1" operator="equal">
      <formula>"Pc"</formula>
    </cfRule>
    <cfRule type="cellIs" dxfId="3532" priority="740" stopIfTrue="1" operator="equal">
      <formula>"Fa"</formula>
    </cfRule>
  </conditionalFormatting>
  <conditionalFormatting sqref="AK43:AN43 AY43:BB43 BM43:BP43 W50:Z57 I59:BP59 I57:L57 I22:L22 I8:R10 Q36:R46 I41:R56 I58:Z58 AK50:AN58 AA40:AF40 AK41:BP42 AO40:AX40 BC40:BL40 W8:AF10 I23:AF39 S41:AF46 S19:AJ21 AG23:AJ31 AG33:AJ46 BM15:BP15 AY50:BB58 AK8:BR9 AK13:AR21 AA13:AF17 BQ13:BR59 W13:Z18 I13:R21 AG13:AJ14 S13:V17 AK10:AR10 AY10:BB10 AU15:BJ15 AS10:AT21 AK44:BP46 AU14:BP14 AY13:BB13 AU10:AX13 AU16:BB21 BE13:BP13 BE10:BR10 BC10:BD13 AK23:BB24 BC16:BP24 AK25:BP39 BE50:BP58">
    <cfRule type="cellIs" dxfId="3531" priority="692" stopIfTrue="1" operator="equal">
      <formula>"Cn"</formula>
    </cfRule>
  </conditionalFormatting>
  <conditionalFormatting sqref="AI32 AI8:AJ10 AI16:AJ17 AI15">
    <cfRule type="cellIs" dxfId="3530" priority="624" stopIfTrue="1" operator="equal">
      <formula>"Au"</formula>
    </cfRule>
    <cfRule type="cellIs" dxfId="3529" priority="625" stopIfTrue="1" operator="equal">
      <formula>"Ad"</formula>
    </cfRule>
    <cfRule type="cellIs" dxfId="3528" priority="626" stopIfTrue="1" operator="equal">
      <formula>"Va"</formula>
    </cfRule>
    <cfRule type="cellIs" dxfId="3527" priority="627" stopIfTrue="1" operator="equal">
      <formula>"Lm"</formula>
    </cfRule>
    <cfRule type="cellIs" dxfId="3526" priority="628" stopIfTrue="1" operator="equal">
      <formula>"Pc"</formula>
    </cfRule>
    <cfRule type="cellIs" dxfId="3525" priority="629" stopIfTrue="1" operator="equal">
      <formula>"Fa"</formula>
    </cfRule>
  </conditionalFormatting>
  <conditionalFormatting sqref="AG32 AG8:AH10">
    <cfRule type="cellIs" dxfId="3524" priority="618" stopIfTrue="1" operator="equal">
      <formula>"Au"</formula>
    </cfRule>
    <cfRule type="cellIs" dxfId="3523" priority="619" stopIfTrue="1" operator="equal">
      <formula>"Ad"</formula>
    </cfRule>
    <cfRule type="cellIs" dxfId="3522" priority="620" stopIfTrue="1" operator="equal">
      <formula>"Va"</formula>
    </cfRule>
    <cfRule type="cellIs" dxfId="3521" priority="621" stopIfTrue="1" operator="equal">
      <formula>"Lm"</formula>
    </cfRule>
    <cfRule type="cellIs" dxfId="3520" priority="622" stopIfTrue="1" operator="equal">
      <formula>"Pc"</formula>
    </cfRule>
    <cfRule type="cellIs" dxfId="3519" priority="623" stopIfTrue="1" operator="equal">
      <formula>"Fa"</formula>
    </cfRule>
  </conditionalFormatting>
  <conditionalFormatting sqref="AG32 AI32 AG8:AJ10 AG16:AJ17 AG15:AI15">
    <cfRule type="cellIs" dxfId="3518" priority="617" stopIfTrue="1" operator="equal">
      <formula>"Cn"</formula>
    </cfRule>
  </conditionalFormatting>
  <conditionalFormatting sqref="AI32 AI8:AJ10 AI16:AJ17 AI15">
    <cfRule type="cellIs" dxfId="3517" priority="611" stopIfTrue="1" operator="equal">
      <formula>"Au"</formula>
    </cfRule>
    <cfRule type="cellIs" dxfId="3516" priority="612" stopIfTrue="1" operator="equal">
      <formula>"Ad"</formula>
    </cfRule>
    <cfRule type="cellIs" dxfId="3515" priority="613" stopIfTrue="1" operator="equal">
      <formula>"Va"</formula>
    </cfRule>
    <cfRule type="cellIs" dxfId="3514" priority="614" stopIfTrue="1" operator="equal">
      <formula>"Lm"</formula>
    </cfRule>
    <cfRule type="cellIs" dxfId="3513" priority="615" stopIfTrue="1" operator="equal">
      <formula>"Pc"</formula>
    </cfRule>
    <cfRule type="cellIs" dxfId="3512" priority="616" stopIfTrue="1" operator="equal">
      <formula>"Fa"</formula>
    </cfRule>
  </conditionalFormatting>
  <conditionalFormatting sqref="U8:V10">
    <cfRule type="cellIs" dxfId="3511" priority="605" stopIfTrue="1" operator="equal">
      <formula>"Au"</formula>
    </cfRule>
    <cfRule type="cellIs" dxfId="3510" priority="606" stopIfTrue="1" operator="equal">
      <formula>"Ad"</formula>
    </cfRule>
    <cfRule type="cellIs" dxfId="3509" priority="607" stopIfTrue="1" operator="equal">
      <formula>"Va"</formula>
    </cfRule>
    <cfRule type="cellIs" dxfId="3508" priority="608" stopIfTrue="1" operator="equal">
      <formula>"Lm"</formula>
    </cfRule>
    <cfRule type="cellIs" dxfId="3507" priority="609" stopIfTrue="1" operator="equal">
      <formula>"Pc"</formula>
    </cfRule>
    <cfRule type="cellIs" dxfId="3506" priority="610" stopIfTrue="1" operator="equal">
      <formula>"Fa"</formula>
    </cfRule>
  </conditionalFormatting>
  <conditionalFormatting sqref="S8:T10">
    <cfRule type="cellIs" dxfId="3505" priority="599" stopIfTrue="1" operator="equal">
      <formula>"Au"</formula>
    </cfRule>
    <cfRule type="cellIs" dxfId="3504" priority="600" stopIfTrue="1" operator="equal">
      <formula>"Ad"</formula>
    </cfRule>
    <cfRule type="cellIs" dxfId="3503" priority="601" stopIfTrue="1" operator="equal">
      <formula>"Va"</formula>
    </cfRule>
    <cfRule type="cellIs" dxfId="3502" priority="602" stopIfTrue="1" operator="equal">
      <formula>"Lm"</formula>
    </cfRule>
    <cfRule type="cellIs" dxfId="3501" priority="603" stopIfTrue="1" operator="equal">
      <formula>"Pc"</formula>
    </cfRule>
    <cfRule type="cellIs" dxfId="3500" priority="604" stopIfTrue="1" operator="equal">
      <formula>"Fa"</formula>
    </cfRule>
  </conditionalFormatting>
  <conditionalFormatting sqref="S8:V10">
    <cfRule type="cellIs" dxfId="3499" priority="598" stopIfTrue="1" operator="equal">
      <formula>"Cn"</formula>
    </cfRule>
  </conditionalFormatting>
  <conditionalFormatting sqref="U8:V10">
    <cfRule type="cellIs" dxfId="3498" priority="592" stopIfTrue="1" operator="equal">
      <formula>"Au"</formula>
    </cfRule>
    <cfRule type="cellIs" dxfId="3497" priority="593" stopIfTrue="1" operator="equal">
      <formula>"Ad"</formula>
    </cfRule>
    <cfRule type="cellIs" dxfId="3496" priority="594" stopIfTrue="1" operator="equal">
      <formula>"Va"</formula>
    </cfRule>
    <cfRule type="cellIs" dxfId="3495" priority="595" stopIfTrue="1" operator="equal">
      <formula>"Lm"</formula>
    </cfRule>
    <cfRule type="cellIs" dxfId="3494" priority="596" stopIfTrue="1" operator="equal">
      <formula>"Pc"</formula>
    </cfRule>
    <cfRule type="cellIs" dxfId="3493" priority="597" stopIfTrue="1" operator="equal">
      <formula>"Fa"</formula>
    </cfRule>
  </conditionalFormatting>
  <conditionalFormatting sqref="AJ32 AH32 AF32">
    <cfRule type="cellIs" dxfId="3492" priority="491" stopIfTrue="1" operator="equal">
      <formula>"Au"</formula>
    </cfRule>
    <cfRule type="cellIs" dxfId="3491" priority="492" stopIfTrue="1" operator="equal">
      <formula>"Ad"</formula>
    </cfRule>
    <cfRule type="cellIs" dxfId="3490" priority="493" stopIfTrue="1" operator="equal">
      <formula>"Va"</formula>
    </cfRule>
    <cfRule type="cellIs" dxfId="3489" priority="494" stopIfTrue="1" operator="equal">
      <formula>"Lm"</formula>
    </cfRule>
    <cfRule type="cellIs" dxfId="3488" priority="495" stopIfTrue="1" operator="equal">
      <formula>"Pc"</formula>
    </cfRule>
    <cfRule type="cellIs" dxfId="3487" priority="496" stopIfTrue="1" operator="equal">
      <formula>"Fa"</formula>
    </cfRule>
  </conditionalFormatting>
  <conditionalFormatting sqref="AJ32 AH32">
    <cfRule type="cellIs" dxfId="3486" priority="490" stopIfTrue="1" operator="equal">
      <formula>"Cn"</formula>
    </cfRule>
  </conditionalFormatting>
  <conditionalFormatting sqref="BO47:BP47 BA47:BB47 AM47:AN47 Y47:Z47">
    <cfRule type="cellIs" dxfId="3485" priority="484" stopIfTrue="1" operator="equal">
      <formula>"Au"</formula>
    </cfRule>
    <cfRule type="cellIs" dxfId="3484" priority="485" stopIfTrue="1" operator="equal">
      <formula>"Ad"</formula>
    </cfRule>
    <cfRule type="cellIs" dxfId="3483" priority="486" stopIfTrue="1" operator="equal">
      <formula>"Va"</formula>
    </cfRule>
    <cfRule type="cellIs" dxfId="3482" priority="487" stopIfTrue="1" operator="equal">
      <formula>"Lm"</formula>
    </cfRule>
    <cfRule type="cellIs" dxfId="3481" priority="488" stopIfTrue="1" operator="equal">
      <formula>"Pc"</formula>
    </cfRule>
    <cfRule type="cellIs" dxfId="3480" priority="489" stopIfTrue="1" operator="equal">
      <formula>"Fa"</formula>
    </cfRule>
  </conditionalFormatting>
  <conditionalFormatting sqref="BM47:BN47 AY47:AZ47 AK47:AL47 W47:X47">
    <cfRule type="cellIs" dxfId="3479" priority="478" stopIfTrue="1" operator="equal">
      <formula>"Au"</formula>
    </cfRule>
    <cfRule type="cellIs" dxfId="3478" priority="479" stopIfTrue="1" operator="equal">
      <formula>"Ad"</formula>
    </cfRule>
    <cfRule type="cellIs" dxfId="3477" priority="480" stopIfTrue="1" operator="equal">
      <formula>"Va"</formula>
    </cfRule>
    <cfRule type="cellIs" dxfId="3476" priority="481" stopIfTrue="1" operator="equal">
      <formula>"Lm"</formula>
    </cfRule>
    <cfRule type="cellIs" dxfId="3475" priority="482" stopIfTrue="1" operator="equal">
      <formula>"Pc"</formula>
    </cfRule>
    <cfRule type="cellIs" dxfId="3474" priority="483" stopIfTrue="1" operator="equal">
      <formula>"Fa"</formula>
    </cfRule>
  </conditionalFormatting>
  <conditionalFormatting sqref="BM47:BP47 AY47:BB47 AK47:AN47 W47:Z47">
    <cfRule type="cellIs" dxfId="3473" priority="477" stopIfTrue="1" operator="equal">
      <formula>"Cn"</formula>
    </cfRule>
  </conditionalFormatting>
  <conditionalFormatting sqref="BO47:BP47 BA47:BB47 AM47:AN47 Y47:Z47">
    <cfRule type="cellIs" dxfId="3472" priority="471" stopIfTrue="1" operator="equal">
      <formula>"Au"</formula>
    </cfRule>
    <cfRule type="cellIs" dxfId="3471" priority="472" stopIfTrue="1" operator="equal">
      <formula>"Ad"</formula>
    </cfRule>
    <cfRule type="cellIs" dxfId="3470" priority="473" stopIfTrue="1" operator="equal">
      <formula>"Va"</formula>
    </cfRule>
    <cfRule type="cellIs" dxfId="3469" priority="474" stopIfTrue="1" operator="equal">
      <formula>"Lm"</formula>
    </cfRule>
    <cfRule type="cellIs" dxfId="3468" priority="475" stopIfTrue="1" operator="equal">
      <formula>"Pc"</formula>
    </cfRule>
    <cfRule type="cellIs" dxfId="3467" priority="476" stopIfTrue="1" operator="equal">
      <formula>"Fa"</formula>
    </cfRule>
  </conditionalFormatting>
  <conditionalFormatting sqref="Q47:V56">
    <cfRule type="cellIs" dxfId="3466" priority="465" stopIfTrue="1" operator="equal">
      <formula>"Au"</formula>
    </cfRule>
    <cfRule type="cellIs" dxfId="3465" priority="466" stopIfTrue="1" operator="equal">
      <formula>"Ad"</formula>
    </cfRule>
    <cfRule type="cellIs" dxfId="3464" priority="467" stopIfTrue="1" operator="equal">
      <formula>"Va"</formula>
    </cfRule>
    <cfRule type="cellIs" dxfId="3463" priority="468" stopIfTrue="1" operator="equal">
      <formula>"Lm"</formula>
    </cfRule>
    <cfRule type="cellIs" dxfId="3462" priority="469" stopIfTrue="1" operator="equal">
      <formula>"Pc"</formula>
    </cfRule>
    <cfRule type="cellIs" dxfId="3461" priority="470" stopIfTrue="1" operator="equal">
      <formula>"Fa"</formula>
    </cfRule>
  </conditionalFormatting>
  <conditionalFormatting sqref="S47:V56">
    <cfRule type="cellIs" dxfId="3460" priority="464" stopIfTrue="1" operator="equal">
      <formula>"Cn"</formula>
    </cfRule>
  </conditionalFormatting>
  <conditionalFormatting sqref="AA47:AD58">
    <cfRule type="cellIs" dxfId="3459" priority="458" stopIfTrue="1" operator="equal">
      <formula>"Au"</formula>
    </cfRule>
    <cfRule type="cellIs" dxfId="3458" priority="459" stopIfTrue="1" operator="equal">
      <formula>"Ad"</formula>
    </cfRule>
    <cfRule type="cellIs" dxfId="3457" priority="460" stopIfTrue="1" operator="equal">
      <formula>"Va"</formula>
    </cfRule>
    <cfRule type="cellIs" dxfId="3456" priority="461" stopIfTrue="1" operator="equal">
      <formula>"Lm"</formula>
    </cfRule>
    <cfRule type="cellIs" dxfId="3455" priority="462" stopIfTrue="1" operator="equal">
      <formula>"Pc"</formula>
    </cfRule>
    <cfRule type="cellIs" dxfId="3454" priority="463" stopIfTrue="1" operator="equal">
      <formula>"Fa"</formula>
    </cfRule>
  </conditionalFormatting>
  <conditionalFormatting sqref="AE47:AF58">
    <cfRule type="cellIs" dxfId="3453" priority="452" stopIfTrue="1" operator="equal">
      <formula>"Au"</formula>
    </cfRule>
    <cfRule type="cellIs" dxfId="3452" priority="453" stopIfTrue="1" operator="equal">
      <formula>"Ad"</formula>
    </cfRule>
    <cfRule type="cellIs" dxfId="3451" priority="454" stopIfTrue="1" operator="equal">
      <formula>"Va"</formula>
    </cfRule>
    <cfRule type="cellIs" dxfId="3450" priority="455" stopIfTrue="1" operator="equal">
      <formula>"Lm"</formula>
    </cfRule>
    <cfRule type="cellIs" dxfId="3449" priority="456" stopIfTrue="1" operator="equal">
      <formula>"Pc"</formula>
    </cfRule>
    <cfRule type="cellIs" dxfId="3448" priority="457" stopIfTrue="1" operator="equal">
      <formula>"Fa"</formula>
    </cfRule>
  </conditionalFormatting>
  <conditionalFormatting sqref="AA47:AF58">
    <cfRule type="cellIs" dxfId="3447" priority="451" stopIfTrue="1" operator="equal">
      <formula>"Cn"</formula>
    </cfRule>
  </conditionalFormatting>
  <conditionalFormatting sqref="AE47:AF58">
    <cfRule type="cellIs" dxfId="3446" priority="445" stopIfTrue="1" operator="equal">
      <formula>"Au"</formula>
    </cfRule>
    <cfRule type="cellIs" dxfId="3445" priority="446" stopIfTrue="1" operator="equal">
      <formula>"Ad"</formula>
    </cfRule>
    <cfRule type="cellIs" dxfId="3444" priority="447" stopIfTrue="1" operator="equal">
      <formula>"Va"</formula>
    </cfRule>
    <cfRule type="cellIs" dxfId="3443" priority="448" stopIfTrue="1" operator="equal">
      <formula>"Lm"</formula>
    </cfRule>
    <cfRule type="cellIs" dxfId="3442" priority="449" stopIfTrue="1" operator="equal">
      <formula>"Pc"</formula>
    </cfRule>
    <cfRule type="cellIs" dxfId="3441" priority="450" stopIfTrue="1" operator="equal">
      <formula>"Fa"</formula>
    </cfRule>
  </conditionalFormatting>
  <conditionalFormatting sqref="AE47:AJ58">
    <cfRule type="cellIs" dxfId="3440" priority="439" stopIfTrue="1" operator="equal">
      <formula>"Au"</formula>
    </cfRule>
    <cfRule type="cellIs" dxfId="3439" priority="440" stopIfTrue="1" operator="equal">
      <formula>"Ad"</formula>
    </cfRule>
    <cfRule type="cellIs" dxfId="3438" priority="441" stopIfTrue="1" operator="equal">
      <formula>"Va"</formula>
    </cfRule>
    <cfRule type="cellIs" dxfId="3437" priority="442" stopIfTrue="1" operator="equal">
      <formula>"Lm"</formula>
    </cfRule>
    <cfRule type="cellIs" dxfId="3436" priority="443" stopIfTrue="1" operator="equal">
      <formula>"Pc"</formula>
    </cfRule>
    <cfRule type="cellIs" dxfId="3435" priority="444" stopIfTrue="1" operator="equal">
      <formula>"Fa"</formula>
    </cfRule>
  </conditionalFormatting>
  <conditionalFormatting sqref="AG47:AJ58">
    <cfRule type="cellIs" dxfId="3434" priority="438" stopIfTrue="1" operator="equal">
      <formula>"Cn"</formula>
    </cfRule>
  </conditionalFormatting>
  <conditionalFormatting sqref="AO47:AR58">
    <cfRule type="cellIs" dxfId="3433" priority="432" stopIfTrue="1" operator="equal">
      <formula>"Au"</formula>
    </cfRule>
    <cfRule type="cellIs" dxfId="3432" priority="433" stopIfTrue="1" operator="equal">
      <formula>"Ad"</formula>
    </cfRule>
    <cfRule type="cellIs" dxfId="3431" priority="434" stopIfTrue="1" operator="equal">
      <formula>"Va"</formula>
    </cfRule>
    <cfRule type="cellIs" dxfId="3430" priority="435" stopIfTrue="1" operator="equal">
      <formula>"Lm"</formula>
    </cfRule>
    <cfRule type="cellIs" dxfId="3429" priority="436" stopIfTrue="1" operator="equal">
      <formula>"Pc"</formula>
    </cfRule>
    <cfRule type="cellIs" dxfId="3428" priority="437" stopIfTrue="1" operator="equal">
      <formula>"Fa"</formula>
    </cfRule>
  </conditionalFormatting>
  <conditionalFormatting sqref="AS47:AT58">
    <cfRule type="cellIs" dxfId="3427" priority="426" stopIfTrue="1" operator="equal">
      <formula>"Au"</formula>
    </cfRule>
    <cfRule type="cellIs" dxfId="3426" priority="427" stopIfTrue="1" operator="equal">
      <formula>"Ad"</formula>
    </cfRule>
    <cfRule type="cellIs" dxfId="3425" priority="428" stopIfTrue="1" operator="equal">
      <formula>"Va"</formula>
    </cfRule>
    <cfRule type="cellIs" dxfId="3424" priority="429" stopIfTrue="1" operator="equal">
      <formula>"Lm"</formula>
    </cfRule>
    <cfRule type="cellIs" dxfId="3423" priority="430" stopIfTrue="1" operator="equal">
      <formula>"Pc"</formula>
    </cfRule>
    <cfRule type="cellIs" dxfId="3422" priority="431" stopIfTrue="1" operator="equal">
      <formula>"Fa"</formula>
    </cfRule>
  </conditionalFormatting>
  <conditionalFormatting sqref="AO47:AT58">
    <cfRule type="cellIs" dxfId="3421" priority="425" stopIfTrue="1" operator="equal">
      <formula>"Cn"</formula>
    </cfRule>
  </conditionalFormatting>
  <conditionalFormatting sqref="AS47:AT58">
    <cfRule type="cellIs" dxfId="3420" priority="419" stopIfTrue="1" operator="equal">
      <formula>"Au"</formula>
    </cfRule>
    <cfRule type="cellIs" dxfId="3419" priority="420" stopIfTrue="1" operator="equal">
      <formula>"Ad"</formula>
    </cfRule>
    <cfRule type="cellIs" dxfId="3418" priority="421" stopIfTrue="1" operator="equal">
      <formula>"Va"</formula>
    </cfRule>
    <cfRule type="cellIs" dxfId="3417" priority="422" stopIfTrue="1" operator="equal">
      <formula>"Lm"</formula>
    </cfRule>
    <cfRule type="cellIs" dxfId="3416" priority="423" stopIfTrue="1" operator="equal">
      <formula>"Pc"</formula>
    </cfRule>
    <cfRule type="cellIs" dxfId="3415" priority="424" stopIfTrue="1" operator="equal">
      <formula>"Fa"</formula>
    </cfRule>
  </conditionalFormatting>
  <conditionalFormatting sqref="AS47:AX58">
    <cfRule type="cellIs" dxfId="3414" priority="413" stopIfTrue="1" operator="equal">
      <formula>"Au"</formula>
    </cfRule>
    <cfRule type="cellIs" dxfId="3413" priority="414" stopIfTrue="1" operator="equal">
      <formula>"Ad"</formula>
    </cfRule>
    <cfRule type="cellIs" dxfId="3412" priority="415" stopIfTrue="1" operator="equal">
      <formula>"Va"</formula>
    </cfRule>
    <cfRule type="cellIs" dxfId="3411" priority="416" stopIfTrue="1" operator="equal">
      <formula>"Lm"</formula>
    </cfRule>
    <cfRule type="cellIs" dxfId="3410" priority="417" stopIfTrue="1" operator="equal">
      <formula>"Pc"</formula>
    </cfRule>
    <cfRule type="cellIs" dxfId="3409" priority="418" stopIfTrue="1" operator="equal">
      <formula>"Fa"</formula>
    </cfRule>
  </conditionalFormatting>
  <conditionalFormatting sqref="AU47:AX58">
    <cfRule type="cellIs" dxfId="3408" priority="412" stopIfTrue="1" operator="equal">
      <formula>"Cn"</formula>
    </cfRule>
  </conditionalFormatting>
  <conditionalFormatting sqref="BC47:BF48 BE49:BF49 BC49:BD58">
    <cfRule type="cellIs" dxfId="3407" priority="406" stopIfTrue="1" operator="equal">
      <formula>"Au"</formula>
    </cfRule>
    <cfRule type="cellIs" dxfId="3406" priority="407" stopIfTrue="1" operator="equal">
      <formula>"Ad"</formula>
    </cfRule>
    <cfRule type="cellIs" dxfId="3405" priority="408" stopIfTrue="1" operator="equal">
      <formula>"Va"</formula>
    </cfRule>
    <cfRule type="cellIs" dxfId="3404" priority="409" stopIfTrue="1" operator="equal">
      <formula>"Lm"</formula>
    </cfRule>
    <cfRule type="cellIs" dxfId="3403" priority="410" stopIfTrue="1" operator="equal">
      <formula>"Pc"</formula>
    </cfRule>
    <cfRule type="cellIs" dxfId="3402" priority="411" stopIfTrue="1" operator="equal">
      <formula>"Fa"</formula>
    </cfRule>
  </conditionalFormatting>
  <conditionalFormatting sqref="BG47:BH49">
    <cfRule type="cellIs" dxfId="3401" priority="400" stopIfTrue="1" operator="equal">
      <formula>"Au"</formula>
    </cfRule>
    <cfRule type="cellIs" dxfId="3400" priority="401" stopIfTrue="1" operator="equal">
      <formula>"Ad"</formula>
    </cfRule>
    <cfRule type="cellIs" dxfId="3399" priority="402" stopIfTrue="1" operator="equal">
      <formula>"Va"</formula>
    </cfRule>
    <cfRule type="cellIs" dxfId="3398" priority="403" stopIfTrue="1" operator="equal">
      <formula>"Lm"</formula>
    </cfRule>
    <cfRule type="cellIs" dxfId="3397" priority="404" stopIfTrue="1" operator="equal">
      <formula>"Pc"</formula>
    </cfRule>
    <cfRule type="cellIs" dxfId="3396" priority="405" stopIfTrue="1" operator="equal">
      <formula>"Fa"</formula>
    </cfRule>
  </conditionalFormatting>
  <conditionalFormatting sqref="BC47:BH48 BE49:BH49 BC49:BD58">
    <cfRule type="cellIs" dxfId="3395" priority="399" stopIfTrue="1" operator="equal">
      <formula>"Cn"</formula>
    </cfRule>
  </conditionalFormatting>
  <conditionalFormatting sqref="BG47:BH49">
    <cfRule type="cellIs" dxfId="3394" priority="393" stopIfTrue="1" operator="equal">
      <formula>"Au"</formula>
    </cfRule>
    <cfRule type="cellIs" dxfId="3393" priority="394" stopIfTrue="1" operator="equal">
      <formula>"Ad"</formula>
    </cfRule>
    <cfRule type="cellIs" dxfId="3392" priority="395" stopIfTrue="1" operator="equal">
      <formula>"Va"</formula>
    </cfRule>
    <cfRule type="cellIs" dxfId="3391" priority="396" stopIfTrue="1" operator="equal">
      <formula>"Lm"</formula>
    </cfRule>
    <cfRule type="cellIs" dxfId="3390" priority="397" stopIfTrue="1" operator="equal">
      <formula>"Pc"</formula>
    </cfRule>
    <cfRule type="cellIs" dxfId="3389" priority="398" stopIfTrue="1" operator="equal">
      <formula>"Fa"</formula>
    </cfRule>
  </conditionalFormatting>
  <conditionalFormatting sqref="BG47:BL49">
    <cfRule type="cellIs" dxfId="3388" priority="387" stopIfTrue="1" operator="equal">
      <formula>"Au"</formula>
    </cfRule>
    <cfRule type="cellIs" dxfId="3387" priority="388" stopIfTrue="1" operator="equal">
      <formula>"Ad"</formula>
    </cfRule>
    <cfRule type="cellIs" dxfId="3386" priority="389" stopIfTrue="1" operator="equal">
      <formula>"Va"</formula>
    </cfRule>
    <cfRule type="cellIs" dxfId="3385" priority="390" stopIfTrue="1" operator="equal">
      <formula>"Lm"</formula>
    </cfRule>
    <cfRule type="cellIs" dxfId="3384" priority="391" stopIfTrue="1" operator="equal">
      <formula>"Pc"</formula>
    </cfRule>
    <cfRule type="cellIs" dxfId="3383" priority="392" stopIfTrue="1" operator="equal">
      <formula>"Fa"</formula>
    </cfRule>
  </conditionalFormatting>
  <conditionalFormatting sqref="BI47:BL49">
    <cfRule type="cellIs" dxfId="3382" priority="386" stopIfTrue="1" operator="equal">
      <formula>"Cn"</formula>
    </cfRule>
  </conditionalFormatting>
  <conditionalFormatting sqref="M40:P40">
    <cfRule type="cellIs" dxfId="3381" priority="380" stopIfTrue="1" operator="equal">
      <formula>"Au"</formula>
    </cfRule>
    <cfRule type="cellIs" dxfId="3380" priority="381" stopIfTrue="1" operator="equal">
      <formula>"Ad"</formula>
    </cfRule>
    <cfRule type="cellIs" dxfId="3379" priority="382" stopIfTrue="1" operator="equal">
      <formula>"Va"</formula>
    </cfRule>
    <cfRule type="cellIs" dxfId="3378" priority="383" stopIfTrue="1" operator="equal">
      <formula>"Lm"</formula>
    </cfRule>
    <cfRule type="cellIs" dxfId="3377" priority="384" stopIfTrue="1" operator="equal">
      <formula>"Pc"</formula>
    </cfRule>
    <cfRule type="cellIs" dxfId="3376" priority="385" stopIfTrue="1" operator="equal">
      <formula>"Fa"</formula>
    </cfRule>
  </conditionalFormatting>
  <conditionalFormatting sqref="M40:P40">
    <cfRule type="cellIs" dxfId="3375" priority="379" stopIfTrue="1" operator="equal">
      <formula>"Cn"</formula>
    </cfRule>
  </conditionalFormatting>
  <conditionalFormatting sqref="K40:L40">
    <cfRule type="cellIs" dxfId="3374" priority="373" stopIfTrue="1" operator="equal">
      <formula>"Au"</formula>
    </cfRule>
    <cfRule type="cellIs" dxfId="3373" priority="374" stopIfTrue="1" operator="equal">
      <formula>"Ad"</formula>
    </cfRule>
    <cfRule type="cellIs" dxfId="3372" priority="375" stopIfTrue="1" operator="equal">
      <formula>"Va"</formula>
    </cfRule>
    <cfRule type="cellIs" dxfId="3371" priority="376" stopIfTrue="1" operator="equal">
      <formula>"Lm"</formula>
    </cfRule>
    <cfRule type="cellIs" dxfId="3370" priority="377" stopIfTrue="1" operator="equal">
      <formula>"Pc"</formula>
    </cfRule>
    <cfRule type="cellIs" dxfId="3369" priority="378" stopIfTrue="1" operator="equal">
      <formula>"Fa"</formula>
    </cfRule>
  </conditionalFormatting>
  <conditionalFormatting sqref="I40:J40">
    <cfRule type="cellIs" dxfId="3368" priority="367" stopIfTrue="1" operator="equal">
      <formula>"Au"</formula>
    </cfRule>
    <cfRule type="cellIs" dxfId="3367" priority="368" stopIfTrue="1" operator="equal">
      <formula>"Ad"</formula>
    </cfRule>
    <cfRule type="cellIs" dxfId="3366" priority="369" stopIfTrue="1" operator="equal">
      <formula>"Va"</formula>
    </cfRule>
    <cfRule type="cellIs" dxfId="3365" priority="370" stopIfTrue="1" operator="equal">
      <formula>"Lm"</formula>
    </cfRule>
    <cfRule type="cellIs" dxfId="3364" priority="371" stopIfTrue="1" operator="equal">
      <formula>"Pc"</formula>
    </cfRule>
    <cfRule type="cellIs" dxfId="3363" priority="372" stopIfTrue="1" operator="equal">
      <formula>"Fa"</formula>
    </cfRule>
  </conditionalFormatting>
  <conditionalFormatting sqref="I40:L40">
    <cfRule type="cellIs" dxfId="3362" priority="366" stopIfTrue="1" operator="equal">
      <formula>"Cn"</formula>
    </cfRule>
  </conditionalFormatting>
  <conditionalFormatting sqref="K40:L40">
    <cfRule type="cellIs" dxfId="3361" priority="360" stopIfTrue="1" operator="equal">
      <formula>"Au"</formula>
    </cfRule>
    <cfRule type="cellIs" dxfId="3360" priority="361" stopIfTrue="1" operator="equal">
      <formula>"Ad"</formula>
    </cfRule>
    <cfRule type="cellIs" dxfId="3359" priority="362" stopIfTrue="1" operator="equal">
      <formula>"Va"</formula>
    </cfRule>
    <cfRule type="cellIs" dxfId="3358" priority="363" stopIfTrue="1" operator="equal">
      <formula>"Lm"</formula>
    </cfRule>
    <cfRule type="cellIs" dxfId="3357" priority="364" stopIfTrue="1" operator="equal">
      <formula>"Pc"</formula>
    </cfRule>
    <cfRule type="cellIs" dxfId="3356" priority="365" stopIfTrue="1" operator="equal">
      <formula>"Fa"</formula>
    </cfRule>
  </conditionalFormatting>
  <conditionalFormatting sqref="W48:Z49">
    <cfRule type="cellIs" dxfId="3355" priority="333" stopIfTrue="1" operator="equal">
      <formula>"Au"</formula>
    </cfRule>
    <cfRule type="cellIs" dxfId="3354" priority="334" stopIfTrue="1" operator="equal">
      <formula>"Ad"</formula>
    </cfRule>
    <cfRule type="cellIs" dxfId="3353" priority="335" stopIfTrue="1" operator="equal">
      <formula>"Va"</formula>
    </cfRule>
    <cfRule type="cellIs" dxfId="3352" priority="336" stopIfTrue="1" operator="equal">
      <formula>"Lm"</formula>
    </cfRule>
    <cfRule type="cellIs" dxfId="3351" priority="337" stopIfTrue="1" operator="equal">
      <formula>"Pc"</formula>
    </cfRule>
    <cfRule type="cellIs" dxfId="3350" priority="338" stopIfTrue="1" operator="equal">
      <formula>"Fa"</formula>
    </cfRule>
  </conditionalFormatting>
  <conditionalFormatting sqref="W48:Z49">
    <cfRule type="cellIs" dxfId="3349" priority="332" stopIfTrue="1" operator="equal">
      <formula>"Cn"</formula>
    </cfRule>
  </conditionalFormatting>
  <conditionalFormatting sqref="BM48:BP49 AY48:BB49 AK48:AN49">
    <cfRule type="cellIs" dxfId="3348" priority="326" stopIfTrue="1" operator="equal">
      <formula>"Au"</formula>
    </cfRule>
    <cfRule type="cellIs" dxfId="3347" priority="327" stopIfTrue="1" operator="equal">
      <formula>"Ad"</formula>
    </cfRule>
    <cfRule type="cellIs" dxfId="3346" priority="328" stopIfTrue="1" operator="equal">
      <formula>"Va"</formula>
    </cfRule>
    <cfRule type="cellIs" dxfId="3345" priority="329" stopIfTrue="1" operator="equal">
      <formula>"Lm"</formula>
    </cfRule>
    <cfRule type="cellIs" dxfId="3344" priority="330" stopIfTrue="1" operator="equal">
      <formula>"Pc"</formula>
    </cfRule>
    <cfRule type="cellIs" dxfId="3343" priority="331" stopIfTrue="1" operator="equal">
      <formula>"Fa"</formula>
    </cfRule>
  </conditionalFormatting>
  <conditionalFormatting sqref="BM48:BP49 AY48:BB49 AK48:AN49">
    <cfRule type="cellIs" dxfId="3342" priority="325" stopIfTrue="1" operator="equal">
      <formula>"Cn"</formula>
    </cfRule>
  </conditionalFormatting>
  <conditionalFormatting sqref="BC43:BH43 AO43:AT43">
    <cfRule type="cellIs" dxfId="3341" priority="319" stopIfTrue="1" operator="equal">
      <formula>"Au"</formula>
    </cfRule>
    <cfRule type="cellIs" dxfId="3340" priority="320" stopIfTrue="1" operator="equal">
      <formula>"Ad"</formula>
    </cfRule>
    <cfRule type="cellIs" dxfId="3339" priority="321" stopIfTrue="1" operator="equal">
      <formula>"Va"</formula>
    </cfRule>
    <cfRule type="cellIs" dxfId="3338" priority="322" stopIfTrue="1" operator="equal">
      <formula>"Lm"</formula>
    </cfRule>
    <cfRule type="cellIs" dxfId="3337" priority="323" stopIfTrue="1" operator="equal">
      <formula>"Pc"</formula>
    </cfRule>
    <cfRule type="cellIs" dxfId="3336" priority="324" stopIfTrue="1" operator="equal">
      <formula>"Fa"</formula>
    </cfRule>
  </conditionalFormatting>
  <conditionalFormatting sqref="BC43:BH43 AO43:AT43">
    <cfRule type="cellIs" dxfId="3335" priority="318" stopIfTrue="1" operator="equal">
      <formula>"Cn"</formula>
    </cfRule>
  </conditionalFormatting>
  <conditionalFormatting sqref="BK43 AW43">
    <cfRule type="cellIs" dxfId="3334" priority="312" stopIfTrue="1" operator="equal">
      <formula>"Au"</formula>
    </cfRule>
    <cfRule type="cellIs" dxfId="3333" priority="313" stopIfTrue="1" operator="equal">
      <formula>"Ad"</formula>
    </cfRule>
    <cfRule type="cellIs" dxfId="3332" priority="314" stopIfTrue="1" operator="equal">
      <formula>"Va"</formula>
    </cfRule>
    <cfRule type="cellIs" dxfId="3331" priority="315" stopIfTrue="1" operator="equal">
      <formula>"Lm"</formula>
    </cfRule>
    <cfRule type="cellIs" dxfId="3330" priority="316" stopIfTrue="1" operator="equal">
      <formula>"Pc"</formula>
    </cfRule>
    <cfRule type="cellIs" dxfId="3329" priority="317" stopIfTrue="1" operator="equal">
      <formula>"Fa"</formula>
    </cfRule>
  </conditionalFormatting>
  <conditionalFormatting sqref="BI43 AU43">
    <cfRule type="cellIs" dxfId="3328" priority="306" stopIfTrue="1" operator="equal">
      <formula>"Au"</formula>
    </cfRule>
    <cfRule type="cellIs" dxfId="3327" priority="307" stopIfTrue="1" operator="equal">
      <formula>"Ad"</formula>
    </cfRule>
    <cfRule type="cellIs" dxfId="3326" priority="308" stopIfTrue="1" operator="equal">
      <formula>"Va"</formula>
    </cfRule>
    <cfRule type="cellIs" dxfId="3325" priority="309" stopIfTrue="1" operator="equal">
      <formula>"Lm"</formula>
    </cfRule>
    <cfRule type="cellIs" dxfId="3324" priority="310" stopIfTrue="1" operator="equal">
      <formula>"Pc"</formula>
    </cfRule>
    <cfRule type="cellIs" dxfId="3323" priority="311" stopIfTrue="1" operator="equal">
      <formula>"Fa"</formula>
    </cfRule>
  </conditionalFormatting>
  <conditionalFormatting sqref="BI43 BK43 AU43 AW43">
    <cfRule type="cellIs" dxfId="3322" priority="305" stopIfTrue="1" operator="equal">
      <formula>"Cn"</formula>
    </cfRule>
  </conditionalFormatting>
  <conditionalFormatting sqref="BK43 AW43">
    <cfRule type="cellIs" dxfId="3321" priority="299" stopIfTrue="1" operator="equal">
      <formula>"Au"</formula>
    </cfRule>
    <cfRule type="cellIs" dxfId="3320" priority="300" stopIfTrue="1" operator="equal">
      <formula>"Ad"</formula>
    </cfRule>
    <cfRule type="cellIs" dxfId="3319" priority="301" stopIfTrue="1" operator="equal">
      <formula>"Va"</formula>
    </cfRule>
    <cfRule type="cellIs" dxfId="3318" priority="302" stopIfTrue="1" operator="equal">
      <formula>"Lm"</formula>
    </cfRule>
    <cfRule type="cellIs" dxfId="3317" priority="303" stopIfTrue="1" operator="equal">
      <formula>"Pc"</formula>
    </cfRule>
    <cfRule type="cellIs" dxfId="3316" priority="304" stopIfTrue="1" operator="equal">
      <formula>"Fa"</formula>
    </cfRule>
  </conditionalFormatting>
  <conditionalFormatting sqref="BL43 BJ43 BH43 AX43 AV43 AT43">
    <cfRule type="cellIs" dxfId="3315" priority="293" stopIfTrue="1" operator="equal">
      <formula>"Au"</formula>
    </cfRule>
    <cfRule type="cellIs" dxfId="3314" priority="294" stopIfTrue="1" operator="equal">
      <formula>"Ad"</formula>
    </cfRule>
    <cfRule type="cellIs" dxfId="3313" priority="295" stopIfTrue="1" operator="equal">
      <formula>"Va"</formula>
    </cfRule>
    <cfRule type="cellIs" dxfId="3312" priority="296" stopIfTrue="1" operator="equal">
      <formula>"Lm"</formula>
    </cfRule>
    <cfRule type="cellIs" dxfId="3311" priority="297" stopIfTrue="1" operator="equal">
      <formula>"Pc"</formula>
    </cfRule>
    <cfRule type="cellIs" dxfId="3310" priority="298" stopIfTrue="1" operator="equal">
      <formula>"Fa"</formula>
    </cfRule>
  </conditionalFormatting>
  <conditionalFormatting sqref="BL43 BJ43 AX43 AV43">
    <cfRule type="cellIs" dxfId="3309" priority="292" stopIfTrue="1" operator="equal">
      <formula>"Cn"</formula>
    </cfRule>
  </conditionalFormatting>
  <conditionalFormatting sqref="S18 U18">
    <cfRule type="cellIs" dxfId="3308" priority="253" stopIfTrue="1" operator="equal">
      <formula>"Au"</formula>
    </cfRule>
    <cfRule type="cellIs" dxfId="3307" priority="254" stopIfTrue="1" operator="equal">
      <formula>"Ad"</formula>
    </cfRule>
    <cfRule type="cellIs" dxfId="3306" priority="255" stopIfTrue="1" operator="equal">
      <formula>"Va"</formula>
    </cfRule>
    <cfRule type="cellIs" dxfId="3305" priority="256" stopIfTrue="1" operator="equal">
      <formula>"Lm"</formula>
    </cfRule>
    <cfRule type="cellIs" dxfId="3304" priority="257" stopIfTrue="1" operator="equal">
      <formula>"Pc"</formula>
    </cfRule>
    <cfRule type="cellIs" dxfId="3303" priority="258" stopIfTrue="1" operator="equal">
      <formula>"Fa"</formula>
    </cfRule>
  </conditionalFormatting>
  <conditionalFormatting sqref="S18 U18">
    <cfRule type="cellIs" dxfId="3302" priority="252" stopIfTrue="1" operator="equal">
      <formula>"Cn"</formula>
    </cfRule>
  </conditionalFormatting>
  <conditionalFormatting sqref="M22 O22:BB22">
    <cfRule type="cellIs" dxfId="3301" priority="232" stopIfTrue="1" operator="equal">
      <formula>"Au"</formula>
    </cfRule>
    <cfRule type="cellIs" dxfId="3300" priority="233" stopIfTrue="1" operator="equal">
      <formula>"Ad"</formula>
    </cfRule>
    <cfRule type="cellIs" dxfId="3299" priority="234" stopIfTrue="1" operator="equal">
      <formula>"Va"</formula>
    </cfRule>
    <cfRule type="cellIs" dxfId="3298" priority="235" stopIfTrue="1" operator="equal">
      <formula>"Lm"</formula>
    </cfRule>
    <cfRule type="cellIs" dxfId="3297" priority="236" stopIfTrue="1" operator="equal">
      <formula>"Pc"</formula>
    </cfRule>
    <cfRule type="cellIs" dxfId="3296" priority="237" stopIfTrue="1" operator="equal">
      <formula>"Fa"</formula>
    </cfRule>
  </conditionalFormatting>
  <conditionalFormatting sqref="M22 O22:BB22">
    <cfRule type="cellIs" dxfId="3295" priority="231" stopIfTrue="1" operator="equal">
      <formula>"Cn"</formula>
    </cfRule>
  </conditionalFormatting>
  <conditionalFormatting sqref="N22">
    <cfRule type="cellIs" dxfId="3294" priority="225" stopIfTrue="1" operator="equal">
      <formula>"Au"</formula>
    </cfRule>
    <cfRule type="cellIs" dxfId="3293" priority="226" stopIfTrue="1" operator="equal">
      <formula>"Ad"</formula>
    </cfRule>
    <cfRule type="cellIs" dxfId="3292" priority="227" stopIfTrue="1" operator="equal">
      <formula>"Va"</formula>
    </cfRule>
    <cfRule type="cellIs" dxfId="3291" priority="228" stopIfTrue="1" operator="equal">
      <formula>"Lm"</formula>
    </cfRule>
    <cfRule type="cellIs" dxfId="3290" priority="229" stopIfTrue="1" operator="equal">
      <formula>"Pc"</formula>
    </cfRule>
    <cfRule type="cellIs" dxfId="3289" priority="230" stopIfTrue="1" operator="equal">
      <formula>"Fa"</formula>
    </cfRule>
  </conditionalFormatting>
  <conditionalFormatting sqref="N22">
    <cfRule type="cellIs" dxfId="3288" priority="224" stopIfTrue="1" operator="equal">
      <formula>"Cn"</formula>
    </cfRule>
  </conditionalFormatting>
  <conditionalFormatting sqref="V18 T18">
    <cfRule type="cellIs" dxfId="3287" priority="218" stopIfTrue="1" operator="equal">
      <formula>"Au"</formula>
    </cfRule>
    <cfRule type="cellIs" dxfId="3286" priority="219" stopIfTrue="1" operator="equal">
      <formula>"Ad"</formula>
    </cfRule>
    <cfRule type="cellIs" dxfId="3285" priority="220" stopIfTrue="1" operator="equal">
      <formula>"Va"</formula>
    </cfRule>
    <cfRule type="cellIs" dxfId="3284" priority="221" stopIfTrue="1" operator="equal">
      <formula>"Lm"</formula>
    </cfRule>
    <cfRule type="cellIs" dxfId="3283" priority="222" stopIfTrue="1" operator="equal">
      <formula>"Pc"</formula>
    </cfRule>
    <cfRule type="cellIs" dxfId="3282" priority="223" stopIfTrue="1" operator="equal">
      <formula>"Fa"</formula>
    </cfRule>
  </conditionalFormatting>
  <conditionalFormatting sqref="V18 T18">
    <cfRule type="cellIs" dxfId="3281" priority="217" stopIfTrue="1" operator="equal">
      <formula>"Cn"</formula>
    </cfRule>
  </conditionalFormatting>
  <conditionalFormatting sqref="M57:R57">
    <cfRule type="cellIs" dxfId="3280" priority="211" stopIfTrue="1" operator="equal">
      <formula>"Au"</formula>
    </cfRule>
    <cfRule type="cellIs" dxfId="3279" priority="212" stopIfTrue="1" operator="equal">
      <formula>"Ad"</formula>
    </cfRule>
    <cfRule type="cellIs" dxfId="3278" priority="213" stopIfTrue="1" operator="equal">
      <formula>"Va"</formula>
    </cfRule>
    <cfRule type="cellIs" dxfId="3277" priority="214" stopIfTrue="1" operator="equal">
      <formula>"Lm"</formula>
    </cfRule>
    <cfRule type="cellIs" dxfId="3276" priority="215" stopIfTrue="1" operator="equal">
      <formula>"Pc"</formula>
    </cfRule>
    <cfRule type="cellIs" dxfId="3275" priority="216" stopIfTrue="1" operator="equal">
      <formula>"Fa"</formula>
    </cfRule>
  </conditionalFormatting>
  <conditionalFormatting sqref="M57:R57">
    <cfRule type="cellIs" dxfId="3274" priority="210" stopIfTrue="1" operator="equal">
      <formula>"Cn"</formula>
    </cfRule>
  </conditionalFormatting>
  <conditionalFormatting sqref="S57 U57">
    <cfRule type="cellIs" dxfId="3273" priority="204" stopIfTrue="1" operator="equal">
      <formula>"Au"</formula>
    </cfRule>
    <cfRule type="cellIs" dxfId="3272" priority="205" stopIfTrue="1" operator="equal">
      <formula>"Ad"</formula>
    </cfRule>
    <cfRule type="cellIs" dxfId="3271" priority="206" stopIfTrue="1" operator="equal">
      <formula>"Va"</formula>
    </cfRule>
    <cfRule type="cellIs" dxfId="3270" priority="207" stopIfTrue="1" operator="equal">
      <formula>"Lm"</formula>
    </cfRule>
    <cfRule type="cellIs" dxfId="3269" priority="208" stopIfTrue="1" operator="equal">
      <formula>"Pc"</formula>
    </cfRule>
    <cfRule type="cellIs" dxfId="3268" priority="209" stopIfTrue="1" operator="equal">
      <formula>"Fa"</formula>
    </cfRule>
  </conditionalFormatting>
  <conditionalFormatting sqref="S57 U57">
    <cfRule type="cellIs" dxfId="3267" priority="203" stopIfTrue="1" operator="equal">
      <formula>"Cn"</formula>
    </cfRule>
  </conditionalFormatting>
  <conditionalFormatting sqref="V57 T57">
    <cfRule type="cellIs" dxfId="3266" priority="197" stopIfTrue="1" operator="equal">
      <formula>"Au"</formula>
    </cfRule>
    <cfRule type="cellIs" dxfId="3265" priority="198" stopIfTrue="1" operator="equal">
      <formula>"Ad"</formula>
    </cfRule>
    <cfRule type="cellIs" dxfId="3264" priority="199" stopIfTrue="1" operator="equal">
      <formula>"Va"</formula>
    </cfRule>
    <cfRule type="cellIs" dxfId="3263" priority="200" stopIfTrue="1" operator="equal">
      <formula>"Lm"</formula>
    </cfRule>
    <cfRule type="cellIs" dxfId="3262" priority="201" stopIfTrue="1" operator="equal">
      <formula>"Pc"</formula>
    </cfRule>
    <cfRule type="cellIs" dxfId="3261" priority="202" stopIfTrue="1" operator="equal">
      <formula>"Fa"</formula>
    </cfRule>
  </conditionalFormatting>
  <conditionalFormatting sqref="V57 T57">
    <cfRule type="cellIs" dxfId="3260" priority="196" stopIfTrue="1" operator="equal">
      <formula>"Cn"</formula>
    </cfRule>
  </conditionalFormatting>
  <conditionalFormatting sqref="Y40:Z40">
    <cfRule type="cellIs" dxfId="3259" priority="190" stopIfTrue="1" operator="equal">
      <formula>"Au"</formula>
    </cfRule>
    <cfRule type="cellIs" dxfId="3258" priority="191" stopIfTrue="1" operator="equal">
      <formula>"Ad"</formula>
    </cfRule>
    <cfRule type="cellIs" dxfId="3257" priority="192" stopIfTrue="1" operator="equal">
      <formula>"Va"</formula>
    </cfRule>
    <cfRule type="cellIs" dxfId="3256" priority="193" stopIfTrue="1" operator="equal">
      <formula>"Lm"</formula>
    </cfRule>
    <cfRule type="cellIs" dxfId="3255" priority="194" stopIfTrue="1" operator="equal">
      <formula>"Pc"</formula>
    </cfRule>
    <cfRule type="cellIs" dxfId="3254" priority="195" stopIfTrue="1" operator="equal">
      <formula>"Fa"</formula>
    </cfRule>
  </conditionalFormatting>
  <conditionalFormatting sqref="W40:X40">
    <cfRule type="cellIs" dxfId="3253" priority="184" stopIfTrue="1" operator="equal">
      <formula>"Au"</formula>
    </cfRule>
    <cfRule type="cellIs" dxfId="3252" priority="185" stopIfTrue="1" operator="equal">
      <formula>"Ad"</formula>
    </cfRule>
    <cfRule type="cellIs" dxfId="3251" priority="186" stopIfTrue="1" operator="equal">
      <formula>"Va"</formula>
    </cfRule>
    <cfRule type="cellIs" dxfId="3250" priority="187" stopIfTrue="1" operator="equal">
      <formula>"Lm"</formula>
    </cfRule>
    <cfRule type="cellIs" dxfId="3249" priority="188" stopIfTrue="1" operator="equal">
      <formula>"Pc"</formula>
    </cfRule>
    <cfRule type="cellIs" dxfId="3248" priority="189" stopIfTrue="1" operator="equal">
      <formula>"Fa"</formula>
    </cfRule>
  </conditionalFormatting>
  <conditionalFormatting sqref="W40:Z40">
    <cfRule type="cellIs" dxfId="3247" priority="183" stopIfTrue="1" operator="equal">
      <formula>"Cn"</formula>
    </cfRule>
  </conditionalFormatting>
  <conditionalFormatting sqref="Y40:Z40">
    <cfRule type="cellIs" dxfId="3246" priority="177" stopIfTrue="1" operator="equal">
      <formula>"Au"</formula>
    </cfRule>
    <cfRule type="cellIs" dxfId="3245" priority="178" stopIfTrue="1" operator="equal">
      <formula>"Ad"</formula>
    </cfRule>
    <cfRule type="cellIs" dxfId="3244" priority="179" stopIfTrue="1" operator="equal">
      <formula>"Va"</formula>
    </cfRule>
    <cfRule type="cellIs" dxfId="3243" priority="180" stopIfTrue="1" operator="equal">
      <formula>"Lm"</formula>
    </cfRule>
    <cfRule type="cellIs" dxfId="3242" priority="181" stopIfTrue="1" operator="equal">
      <formula>"Pc"</formula>
    </cfRule>
    <cfRule type="cellIs" dxfId="3241" priority="182" stopIfTrue="1" operator="equal">
      <formula>"Fa"</formula>
    </cfRule>
  </conditionalFormatting>
  <conditionalFormatting sqref="S40:V40">
    <cfRule type="cellIs" dxfId="3240" priority="171" stopIfTrue="1" operator="equal">
      <formula>"Au"</formula>
    </cfRule>
    <cfRule type="cellIs" dxfId="3239" priority="172" stopIfTrue="1" operator="equal">
      <formula>"Ad"</formula>
    </cfRule>
    <cfRule type="cellIs" dxfId="3238" priority="173" stopIfTrue="1" operator="equal">
      <formula>"Va"</formula>
    </cfRule>
    <cfRule type="cellIs" dxfId="3237" priority="174" stopIfTrue="1" operator="equal">
      <formula>"Lm"</formula>
    </cfRule>
    <cfRule type="cellIs" dxfId="3236" priority="175" stopIfTrue="1" operator="equal">
      <formula>"Pc"</formula>
    </cfRule>
    <cfRule type="cellIs" dxfId="3235" priority="176" stopIfTrue="1" operator="equal">
      <formula>"Fa"</formula>
    </cfRule>
  </conditionalFormatting>
  <conditionalFormatting sqref="S40:V40">
    <cfRule type="cellIs" dxfId="3234" priority="170" stopIfTrue="1" operator="equal">
      <formula>"Cn"</formula>
    </cfRule>
  </conditionalFormatting>
  <conditionalFormatting sqref="BO40:BP40 BA40:BB40 AM40:AN40">
    <cfRule type="cellIs" dxfId="3233" priority="164" stopIfTrue="1" operator="equal">
      <formula>"Au"</formula>
    </cfRule>
    <cfRule type="cellIs" dxfId="3232" priority="165" stopIfTrue="1" operator="equal">
      <formula>"Ad"</formula>
    </cfRule>
    <cfRule type="cellIs" dxfId="3231" priority="166" stopIfTrue="1" operator="equal">
      <formula>"Va"</formula>
    </cfRule>
    <cfRule type="cellIs" dxfId="3230" priority="167" stopIfTrue="1" operator="equal">
      <formula>"Lm"</formula>
    </cfRule>
    <cfRule type="cellIs" dxfId="3229" priority="168" stopIfTrue="1" operator="equal">
      <formula>"Pc"</formula>
    </cfRule>
    <cfRule type="cellIs" dxfId="3228" priority="169" stopIfTrue="1" operator="equal">
      <formula>"Fa"</formula>
    </cfRule>
  </conditionalFormatting>
  <conditionalFormatting sqref="BM40:BN40 AY40:AZ40 AK40:AL40">
    <cfRule type="cellIs" dxfId="3227" priority="158" stopIfTrue="1" operator="equal">
      <formula>"Au"</formula>
    </cfRule>
    <cfRule type="cellIs" dxfId="3226" priority="159" stopIfTrue="1" operator="equal">
      <formula>"Ad"</formula>
    </cfRule>
    <cfRule type="cellIs" dxfId="3225" priority="160" stopIfTrue="1" operator="equal">
      <formula>"Va"</formula>
    </cfRule>
    <cfRule type="cellIs" dxfId="3224" priority="161" stopIfTrue="1" operator="equal">
      <formula>"Lm"</formula>
    </cfRule>
    <cfRule type="cellIs" dxfId="3223" priority="162" stopIfTrue="1" operator="equal">
      <formula>"Pc"</formula>
    </cfRule>
    <cfRule type="cellIs" dxfId="3222" priority="163" stopIfTrue="1" operator="equal">
      <formula>"Fa"</formula>
    </cfRule>
  </conditionalFormatting>
  <conditionalFormatting sqref="BM40:BP40 AY40:BB40 AK40:AN40">
    <cfRule type="cellIs" dxfId="3221" priority="157" stopIfTrue="1" operator="equal">
      <formula>"Cn"</formula>
    </cfRule>
  </conditionalFormatting>
  <conditionalFormatting sqref="BO40:BP40 BA40:BB40 AM40:AN40">
    <cfRule type="cellIs" dxfId="3220" priority="151" stopIfTrue="1" operator="equal">
      <formula>"Au"</formula>
    </cfRule>
    <cfRule type="cellIs" dxfId="3219" priority="152" stopIfTrue="1" operator="equal">
      <formula>"Ad"</formula>
    </cfRule>
    <cfRule type="cellIs" dxfId="3218" priority="153" stopIfTrue="1" operator="equal">
      <formula>"Va"</formula>
    </cfRule>
    <cfRule type="cellIs" dxfId="3217" priority="154" stopIfTrue="1" operator="equal">
      <formula>"Lm"</formula>
    </cfRule>
    <cfRule type="cellIs" dxfId="3216" priority="155" stopIfTrue="1" operator="equal">
      <formula>"Pc"</formula>
    </cfRule>
    <cfRule type="cellIs" dxfId="3215" priority="156" stopIfTrue="1" operator="equal">
      <formula>"Fa"</formula>
    </cfRule>
  </conditionalFormatting>
  <conditionalFormatting sqref="AA18:AF18">
    <cfRule type="cellIs" dxfId="3214" priority="145" stopIfTrue="1" operator="equal">
      <formula>"Au"</formula>
    </cfRule>
    <cfRule type="cellIs" dxfId="3213" priority="146" stopIfTrue="1" operator="equal">
      <formula>"Ad"</formula>
    </cfRule>
    <cfRule type="cellIs" dxfId="3212" priority="147" stopIfTrue="1" operator="equal">
      <formula>"Va"</formula>
    </cfRule>
    <cfRule type="cellIs" dxfId="3211" priority="148" stopIfTrue="1" operator="equal">
      <formula>"Lm"</formula>
    </cfRule>
    <cfRule type="cellIs" dxfId="3210" priority="149" stopIfTrue="1" operator="equal">
      <formula>"Pc"</formula>
    </cfRule>
    <cfRule type="cellIs" dxfId="3209" priority="150" stopIfTrue="1" operator="equal">
      <formula>"Fa"</formula>
    </cfRule>
  </conditionalFormatting>
  <conditionalFormatting sqref="AA18:AF18">
    <cfRule type="cellIs" dxfId="3208" priority="144" stopIfTrue="1" operator="equal">
      <formula>"Cn"</formula>
    </cfRule>
  </conditionalFormatting>
  <conditionalFormatting sqref="AI18">
    <cfRule type="cellIs" dxfId="3207" priority="138" stopIfTrue="1" operator="equal">
      <formula>"Au"</formula>
    </cfRule>
    <cfRule type="cellIs" dxfId="3206" priority="139" stopIfTrue="1" operator="equal">
      <formula>"Ad"</formula>
    </cfRule>
    <cfRule type="cellIs" dxfId="3205" priority="140" stopIfTrue="1" operator="equal">
      <formula>"Va"</formula>
    </cfRule>
    <cfRule type="cellIs" dxfId="3204" priority="141" stopIfTrue="1" operator="equal">
      <formula>"Lm"</formula>
    </cfRule>
    <cfRule type="cellIs" dxfId="3203" priority="142" stopIfTrue="1" operator="equal">
      <formula>"Pc"</formula>
    </cfRule>
    <cfRule type="cellIs" dxfId="3202" priority="143" stopIfTrue="1" operator="equal">
      <formula>"Fa"</formula>
    </cfRule>
  </conditionalFormatting>
  <conditionalFormatting sqref="AG18">
    <cfRule type="cellIs" dxfId="3201" priority="132" stopIfTrue="1" operator="equal">
      <formula>"Au"</formula>
    </cfRule>
    <cfRule type="cellIs" dxfId="3200" priority="133" stopIfTrue="1" operator="equal">
      <formula>"Ad"</formula>
    </cfRule>
    <cfRule type="cellIs" dxfId="3199" priority="134" stopIfTrue="1" operator="equal">
      <formula>"Va"</formula>
    </cfRule>
    <cfRule type="cellIs" dxfId="3198" priority="135" stopIfTrue="1" operator="equal">
      <formula>"Lm"</formula>
    </cfRule>
    <cfRule type="cellIs" dxfId="3197" priority="136" stopIfTrue="1" operator="equal">
      <formula>"Pc"</formula>
    </cfRule>
    <cfRule type="cellIs" dxfId="3196" priority="137" stopIfTrue="1" operator="equal">
      <formula>"Fa"</formula>
    </cfRule>
  </conditionalFormatting>
  <conditionalFormatting sqref="AG18 AI18">
    <cfRule type="cellIs" dxfId="3195" priority="131" stopIfTrue="1" operator="equal">
      <formula>"Cn"</formula>
    </cfRule>
  </conditionalFormatting>
  <conditionalFormatting sqref="AI18">
    <cfRule type="cellIs" dxfId="3194" priority="125" stopIfTrue="1" operator="equal">
      <formula>"Au"</formula>
    </cfRule>
    <cfRule type="cellIs" dxfId="3193" priority="126" stopIfTrue="1" operator="equal">
      <formula>"Ad"</formula>
    </cfRule>
    <cfRule type="cellIs" dxfId="3192" priority="127" stopIfTrue="1" operator="equal">
      <formula>"Va"</formula>
    </cfRule>
    <cfRule type="cellIs" dxfId="3191" priority="128" stopIfTrue="1" operator="equal">
      <formula>"Lm"</formula>
    </cfRule>
    <cfRule type="cellIs" dxfId="3190" priority="129" stopIfTrue="1" operator="equal">
      <formula>"Pc"</formula>
    </cfRule>
    <cfRule type="cellIs" dxfId="3189" priority="130" stopIfTrue="1" operator="equal">
      <formula>"Fa"</formula>
    </cfRule>
  </conditionalFormatting>
  <conditionalFormatting sqref="AJ18 AH18 AF18">
    <cfRule type="cellIs" dxfId="3188" priority="119" stopIfTrue="1" operator="equal">
      <formula>"Au"</formula>
    </cfRule>
    <cfRule type="cellIs" dxfId="3187" priority="120" stopIfTrue="1" operator="equal">
      <formula>"Ad"</formula>
    </cfRule>
    <cfRule type="cellIs" dxfId="3186" priority="121" stopIfTrue="1" operator="equal">
      <formula>"Va"</formula>
    </cfRule>
    <cfRule type="cellIs" dxfId="3185" priority="122" stopIfTrue="1" operator="equal">
      <formula>"Lm"</formula>
    </cfRule>
    <cfRule type="cellIs" dxfId="3184" priority="123" stopIfTrue="1" operator="equal">
      <formula>"Pc"</formula>
    </cfRule>
    <cfRule type="cellIs" dxfId="3183" priority="124" stopIfTrue="1" operator="equal">
      <formula>"Fa"</formula>
    </cfRule>
  </conditionalFormatting>
  <conditionalFormatting sqref="AJ18 AH18">
    <cfRule type="cellIs" dxfId="3182" priority="118" stopIfTrue="1" operator="equal">
      <formula>"Cn"</formula>
    </cfRule>
  </conditionalFormatting>
  <conditionalFormatting sqref="AJ15">
    <cfRule type="cellIs" dxfId="3181" priority="112" stopIfTrue="1" operator="equal">
      <formula>"Au"</formula>
    </cfRule>
    <cfRule type="cellIs" dxfId="3180" priority="113" stopIfTrue="1" operator="equal">
      <formula>"Ad"</formula>
    </cfRule>
    <cfRule type="cellIs" dxfId="3179" priority="114" stopIfTrue="1" operator="equal">
      <formula>"Va"</formula>
    </cfRule>
    <cfRule type="cellIs" dxfId="3178" priority="115" stopIfTrue="1" operator="equal">
      <formula>"Lm"</formula>
    </cfRule>
    <cfRule type="cellIs" dxfId="3177" priority="116" stopIfTrue="1" operator="equal">
      <formula>"Pc"</formula>
    </cfRule>
    <cfRule type="cellIs" dxfId="3176" priority="117" stopIfTrue="1" operator="equal">
      <formula>"Fa"</formula>
    </cfRule>
  </conditionalFormatting>
  <conditionalFormatting sqref="AJ15">
    <cfRule type="cellIs" dxfId="3175" priority="111" stopIfTrue="1" operator="equal">
      <formula>"Cn"</formula>
    </cfRule>
  </conditionalFormatting>
  <conditionalFormatting sqref="BK15">
    <cfRule type="cellIs" dxfId="3174" priority="105" stopIfTrue="1" operator="equal">
      <formula>"Au"</formula>
    </cfRule>
    <cfRule type="cellIs" dxfId="3173" priority="106" stopIfTrue="1" operator="equal">
      <formula>"Ad"</formula>
    </cfRule>
    <cfRule type="cellIs" dxfId="3172" priority="107" stopIfTrue="1" operator="equal">
      <formula>"Va"</formula>
    </cfRule>
    <cfRule type="cellIs" dxfId="3171" priority="108" stopIfTrue="1" operator="equal">
      <formula>"Lm"</formula>
    </cfRule>
    <cfRule type="cellIs" dxfId="3170" priority="109" stopIfTrue="1" operator="equal">
      <formula>"Pc"</formula>
    </cfRule>
    <cfRule type="cellIs" dxfId="3169" priority="110" stopIfTrue="1" operator="equal">
      <formula>"Fa"</formula>
    </cfRule>
  </conditionalFormatting>
  <conditionalFormatting sqref="BK15">
    <cfRule type="cellIs" dxfId="3168" priority="104" stopIfTrue="1" operator="equal">
      <formula>"Cn"</formula>
    </cfRule>
  </conditionalFormatting>
  <conditionalFormatting sqref="BK15">
    <cfRule type="cellIs" dxfId="3167" priority="98" stopIfTrue="1" operator="equal">
      <formula>"Au"</formula>
    </cfRule>
    <cfRule type="cellIs" dxfId="3166" priority="99" stopIfTrue="1" operator="equal">
      <formula>"Ad"</formula>
    </cfRule>
    <cfRule type="cellIs" dxfId="3165" priority="100" stopIfTrue="1" operator="equal">
      <formula>"Va"</formula>
    </cfRule>
    <cfRule type="cellIs" dxfId="3164" priority="101" stopIfTrue="1" operator="equal">
      <formula>"Lm"</formula>
    </cfRule>
    <cfRule type="cellIs" dxfId="3163" priority="102" stopIfTrue="1" operator="equal">
      <formula>"Pc"</formula>
    </cfRule>
    <cfRule type="cellIs" dxfId="3162" priority="103" stopIfTrue="1" operator="equal">
      <formula>"Fa"</formula>
    </cfRule>
  </conditionalFormatting>
  <conditionalFormatting sqref="BL15">
    <cfRule type="cellIs" dxfId="3161" priority="92" stopIfTrue="1" operator="equal">
      <formula>"Au"</formula>
    </cfRule>
    <cfRule type="cellIs" dxfId="3160" priority="93" stopIfTrue="1" operator="equal">
      <formula>"Ad"</formula>
    </cfRule>
    <cfRule type="cellIs" dxfId="3159" priority="94" stopIfTrue="1" operator="equal">
      <formula>"Va"</formula>
    </cfRule>
    <cfRule type="cellIs" dxfId="3158" priority="95" stopIfTrue="1" operator="equal">
      <formula>"Lm"</formula>
    </cfRule>
    <cfRule type="cellIs" dxfId="3157" priority="96" stopIfTrue="1" operator="equal">
      <formula>"Pc"</formula>
    </cfRule>
    <cfRule type="cellIs" dxfId="3156" priority="97" stopIfTrue="1" operator="equal">
      <formula>"Fa"</formula>
    </cfRule>
  </conditionalFormatting>
  <conditionalFormatting sqref="BL15">
    <cfRule type="cellIs" dxfId="3155" priority="91" stopIfTrue="1" operator="equal">
      <formula>"Cn"</formula>
    </cfRule>
  </conditionalFormatting>
  <conditionalFormatting sqref="I12:R12 W12:AF12 AK12:AR12 AY12:BB12 BE12:BR12">
    <cfRule type="cellIs" dxfId="3154" priority="85" stopIfTrue="1" operator="equal">
      <formula>"Au"</formula>
    </cfRule>
    <cfRule type="cellIs" dxfId="3153" priority="86" stopIfTrue="1" operator="equal">
      <formula>"Ad"</formula>
    </cfRule>
    <cfRule type="cellIs" dxfId="3152" priority="87" stopIfTrue="1" operator="equal">
      <formula>"Va"</formula>
    </cfRule>
    <cfRule type="cellIs" dxfId="3151" priority="88" stopIfTrue="1" operator="equal">
      <formula>"Lm"</formula>
    </cfRule>
    <cfRule type="cellIs" dxfId="3150" priority="89" stopIfTrue="1" operator="equal">
      <formula>"Pc"</formula>
    </cfRule>
    <cfRule type="cellIs" dxfId="3149" priority="90" stopIfTrue="1" operator="equal">
      <formula>"Fa"</formula>
    </cfRule>
  </conditionalFormatting>
  <conditionalFormatting sqref="I12:R12 W12:AF12 AK12:AR12 AY12:BB12 BE12:BR12">
    <cfRule type="cellIs" dxfId="3148" priority="84" stopIfTrue="1" operator="equal">
      <formula>"Cn"</formula>
    </cfRule>
  </conditionalFormatting>
  <conditionalFormatting sqref="AI12:AJ12">
    <cfRule type="cellIs" dxfId="3147" priority="78" stopIfTrue="1" operator="equal">
      <formula>"Au"</formula>
    </cfRule>
    <cfRule type="cellIs" dxfId="3146" priority="79" stopIfTrue="1" operator="equal">
      <formula>"Ad"</formula>
    </cfRule>
    <cfRule type="cellIs" dxfId="3145" priority="80" stopIfTrue="1" operator="equal">
      <formula>"Va"</formula>
    </cfRule>
    <cfRule type="cellIs" dxfId="3144" priority="81" stopIfTrue="1" operator="equal">
      <formula>"Lm"</formula>
    </cfRule>
    <cfRule type="cellIs" dxfId="3143" priority="82" stopIfTrue="1" operator="equal">
      <formula>"Pc"</formula>
    </cfRule>
    <cfRule type="cellIs" dxfId="3142" priority="83" stopIfTrue="1" operator="equal">
      <formula>"Fa"</formula>
    </cfRule>
  </conditionalFormatting>
  <conditionalFormatting sqref="AG12:AH12">
    <cfRule type="cellIs" dxfId="3141" priority="72" stopIfTrue="1" operator="equal">
      <formula>"Au"</formula>
    </cfRule>
    <cfRule type="cellIs" dxfId="3140" priority="73" stopIfTrue="1" operator="equal">
      <formula>"Ad"</formula>
    </cfRule>
    <cfRule type="cellIs" dxfId="3139" priority="74" stopIfTrue="1" operator="equal">
      <formula>"Va"</formula>
    </cfRule>
    <cfRule type="cellIs" dxfId="3138" priority="75" stopIfTrue="1" operator="equal">
      <formula>"Lm"</formula>
    </cfRule>
    <cfRule type="cellIs" dxfId="3137" priority="76" stopIfTrue="1" operator="equal">
      <formula>"Pc"</formula>
    </cfRule>
    <cfRule type="cellIs" dxfId="3136" priority="77" stopIfTrue="1" operator="equal">
      <formula>"Fa"</formula>
    </cfRule>
  </conditionalFormatting>
  <conditionalFormatting sqref="AG12:AJ12">
    <cfRule type="cellIs" dxfId="3135" priority="71" stopIfTrue="1" operator="equal">
      <formula>"Cn"</formula>
    </cfRule>
  </conditionalFormatting>
  <conditionalFormatting sqref="AI12:AJ12">
    <cfRule type="cellIs" dxfId="3134" priority="65" stopIfTrue="1" operator="equal">
      <formula>"Au"</formula>
    </cfRule>
    <cfRule type="cellIs" dxfId="3133" priority="66" stopIfTrue="1" operator="equal">
      <formula>"Ad"</formula>
    </cfRule>
    <cfRule type="cellIs" dxfId="3132" priority="67" stopIfTrue="1" operator="equal">
      <formula>"Va"</formula>
    </cfRule>
    <cfRule type="cellIs" dxfId="3131" priority="68" stopIfTrue="1" operator="equal">
      <formula>"Lm"</formula>
    </cfRule>
    <cfRule type="cellIs" dxfId="3130" priority="69" stopIfTrue="1" operator="equal">
      <formula>"Pc"</formula>
    </cfRule>
    <cfRule type="cellIs" dxfId="3129" priority="70" stopIfTrue="1" operator="equal">
      <formula>"Fa"</formula>
    </cfRule>
  </conditionalFormatting>
  <conditionalFormatting sqref="U12:V12">
    <cfRule type="cellIs" dxfId="3128" priority="59" stopIfTrue="1" operator="equal">
      <formula>"Au"</formula>
    </cfRule>
    <cfRule type="cellIs" dxfId="3127" priority="60" stopIfTrue="1" operator="equal">
      <formula>"Ad"</formula>
    </cfRule>
    <cfRule type="cellIs" dxfId="3126" priority="61" stopIfTrue="1" operator="equal">
      <formula>"Va"</formula>
    </cfRule>
    <cfRule type="cellIs" dxfId="3125" priority="62" stopIfTrue="1" operator="equal">
      <formula>"Lm"</formula>
    </cfRule>
    <cfRule type="cellIs" dxfId="3124" priority="63" stopIfTrue="1" operator="equal">
      <formula>"Pc"</formula>
    </cfRule>
    <cfRule type="cellIs" dxfId="3123" priority="64" stopIfTrue="1" operator="equal">
      <formula>"Fa"</formula>
    </cfRule>
  </conditionalFormatting>
  <conditionalFormatting sqref="S12:T12">
    <cfRule type="cellIs" dxfId="3122" priority="53" stopIfTrue="1" operator="equal">
      <formula>"Au"</formula>
    </cfRule>
    <cfRule type="cellIs" dxfId="3121" priority="54" stopIfTrue="1" operator="equal">
      <formula>"Ad"</formula>
    </cfRule>
    <cfRule type="cellIs" dxfId="3120" priority="55" stopIfTrue="1" operator="equal">
      <formula>"Va"</formula>
    </cfRule>
    <cfRule type="cellIs" dxfId="3119" priority="56" stopIfTrue="1" operator="equal">
      <formula>"Lm"</formula>
    </cfRule>
    <cfRule type="cellIs" dxfId="3118" priority="57" stopIfTrue="1" operator="equal">
      <formula>"Pc"</formula>
    </cfRule>
    <cfRule type="cellIs" dxfId="3117" priority="58" stopIfTrue="1" operator="equal">
      <formula>"Fa"</formula>
    </cfRule>
  </conditionalFormatting>
  <conditionalFormatting sqref="S12:V12">
    <cfRule type="cellIs" dxfId="3116" priority="52" stopIfTrue="1" operator="equal">
      <formula>"Cn"</formula>
    </cfRule>
  </conditionalFormatting>
  <conditionalFormatting sqref="U12:V12">
    <cfRule type="cellIs" dxfId="3115" priority="46" stopIfTrue="1" operator="equal">
      <formula>"Au"</formula>
    </cfRule>
    <cfRule type="cellIs" dxfId="3114" priority="47" stopIfTrue="1" operator="equal">
      <formula>"Ad"</formula>
    </cfRule>
    <cfRule type="cellIs" dxfId="3113" priority="48" stopIfTrue="1" operator="equal">
      <formula>"Va"</formula>
    </cfRule>
    <cfRule type="cellIs" dxfId="3112" priority="49" stopIfTrue="1" operator="equal">
      <formula>"Lm"</formula>
    </cfRule>
    <cfRule type="cellIs" dxfId="3111" priority="50" stopIfTrue="1" operator="equal">
      <formula>"Pc"</formula>
    </cfRule>
    <cfRule type="cellIs" dxfId="3110" priority="51" stopIfTrue="1" operator="equal">
      <formula>"Fa"</formula>
    </cfRule>
  </conditionalFormatting>
  <conditionalFormatting sqref="AK11:AR11 W11:AF11 I11:R11 AY11:BB11 BE11:BR11">
    <cfRule type="cellIs" dxfId="3109" priority="40" stopIfTrue="1" operator="equal">
      <formula>"Au"</formula>
    </cfRule>
    <cfRule type="cellIs" dxfId="3108" priority="41" stopIfTrue="1" operator="equal">
      <formula>"Ad"</formula>
    </cfRule>
    <cfRule type="cellIs" dxfId="3107" priority="42" stopIfTrue="1" operator="equal">
      <formula>"Va"</formula>
    </cfRule>
    <cfRule type="cellIs" dxfId="3106" priority="43" stopIfTrue="1" operator="equal">
      <formula>"Lm"</formula>
    </cfRule>
    <cfRule type="cellIs" dxfId="3105" priority="44" stopIfTrue="1" operator="equal">
      <formula>"Pc"</formula>
    </cfRule>
    <cfRule type="cellIs" dxfId="3104" priority="45" stopIfTrue="1" operator="equal">
      <formula>"Fa"</formula>
    </cfRule>
  </conditionalFormatting>
  <conditionalFormatting sqref="AK11:AR11 W11:AF11 I11:R11 AY11:BB11 BE11:BR11">
    <cfRule type="cellIs" dxfId="3103" priority="39" stopIfTrue="1" operator="equal">
      <formula>"Cn"</formula>
    </cfRule>
  </conditionalFormatting>
  <conditionalFormatting sqref="AI11:AJ11">
    <cfRule type="cellIs" dxfId="3102" priority="33" stopIfTrue="1" operator="equal">
      <formula>"Au"</formula>
    </cfRule>
    <cfRule type="cellIs" dxfId="3101" priority="34" stopIfTrue="1" operator="equal">
      <formula>"Ad"</formula>
    </cfRule>
    <cfRule type="cellIs" dxfId="3100" priority="35" stopIfTrue="1" operator="equal">
      <formula>"Va"</formula>
    </cfRule>
    <cfRule type="cellIs" dxfId="3099" priority="36" stopIfTrue="1" operator="equal">
      <formula>"Lm"</formula>
    </cfRule>
    <cfRule type="cellIs" dxfId="3098" priority="37" stopIfTrue="1" operator="equal">
      <formula>"Pc"</formula>
    </cfRule>
    <cfRule type="cellIs" dxfId="3097" priority="38" stopIfTrue="1" operator="equal">
      <formula>"Fa"</formula>
    </cfRule>
  </conditionalFormatting>
  <conditionalFormatting sqref="AG11:AH11">
    <cfRule type="cellIs" dxfId="3096" priority="27" stopIfTrue="1" operator="equal">
      <formula>"Au"</formula>
    </cfRule>
    <cfRule type="cellIs" dxfId="3095" priority="28" stopIfTrue="1" operator="equal">
      <formula>"Ad"</formula>
    </cfRule>
    <cfRule type="cellIs" dxfId="3094" priority="29" stopIfTrue="1" operator="equal">
      <formula>"Va"</formula>
    </cfRule>
    <cfRule type="cellIs" dxfId="3093" priority="30" stopIfTrue="1" operator="equal">
      <formula>"Lm"</formula>
    </cfRule>
    <cfRule type="cellIs" dxfId="3092" priority="31" stopIfTrue="1" operator="equal">
      <formula>"Pc"</formula>
    </cfRule>
    <cfRule type="cellIs" dxfId="3091" priority="32" stopIfTrue="1" operator="equal">
      <formula>"Fa"</formula>
    </cfRule>
  </conditionalFormatting>
  <conditionalFormatting sqref="AG11:AJ11">
    <cfRule type="cellIs" dxfId="3090" priority="26" stopIfTrue="1" operator="equal">
      <formula>"Cn"</formula>
    </cfRule>
  </conditionalFormatting>
  <conditionalFormatting sqref="AI11:AJ11">
    <cfRule type="cellIs" dxfId="3089" priority="20" stopIfTrue="1" operator="equal">
      <formula>"Au"</formula>
    </cfRule>
    <cfRule type="cellIs" dxfId="3088" priority="21" stopIfTrue="1" operator="equal">
      <formula>"Ad"</formula>
    </cfRule>
    <cfRule type="cellIs" dxfId="3087" priority="22" stopIfTrue="1" operator="equal">
      <formula>"Va"</formula>
    </cfRule>
    <cfRule type="cellIs" dxfId="3086" priority="23" stopIfTrue="1" operator="equal">
      <formula>"Lm"</formula>
    </cfRule>
    <cfRule type="cellIs" dxfId="3085" priority="24" stopIfTrue="1" operator="equal">
      <formula>"Pc"</formula>
    </cfRule>
    <cfRule type="cellIs" dxfId="3084" priority="25" stopIfTrue="1" operator="equal">
      <formula>"Fa"</formula>
    </cfRule>
  </conditionalFormatting>
  <conditionalFormatting sqref="U11:V11">
    <cfRule type="cellIs" dxfId="3083" priority="14" stopIfTrue="1" operator="equal">
      <formula>"Au"</formula>
    </cfRule>
    <cfRule type="cellIs" dxfId="3082" priority="15" stopIfTrue="1" operator="equal">
      <formula>"Ad"</formula>
    </cfRule>
    <cfRule type="cellIs" dxfId="3081" priority="16" stopIfTrue="1" operator="equal">
      <formula>"Va"</formula>
    </cfRule>
    <cfRule type="cellIs" dxfId="3080" priority="17" stopIfTrue="1" operator="equal">
      <formula>"Lm"</formula>
    </cfRule>
    <cfRule type="cellIs" dxfId="3079" priority="18" stopIfTrue="1" operator="equal">
      <formula>"Pc"</formula>
    </cfRule>
    <cfRule type="cellIs" dxfId="3078" priority="19" stopIfTrue="1" operator="equal">
      <formula>"Fa"</formula>
    </cfRule>
  </conditionalFormatting>
  <conditionalFormatting sqref="S11:T11">
    <cfRule type="cellIs" dxfId="3077" priority="8" stopIfTrue="1" operator="equal">
      <formula>"Au"</formula>
    </cfRule>
    <cfRule type="cellIs" dxfId="3076" priority="9" stopIfTrue="1" operator="equal">
      <formula>"Ad"</formula>
    </cfRule>
    <cfRule type="cellIs" dxfId="3075" priority="10" stopIfTrue="1" operator="equal">
      <formula>"Va"</formula>
    </cfRule>
    <cfRule type="cellIs" dxfId="3074" priority="11" stopIfTrue="1" operator="equal">
      <formula>"Lm"</formula>
    </cfRule>
    <cfRule type="cellIs" dxfId="3073" priority="12" stopIfTrue="1" operator="equal">
      <formula>"Pc"</formula>
    </cfRule>
    <cfRule type="cellIs" dxfId="3072" priority="13" stopIfTrue="1" operator="equal">
      <formula>"Fa"</formula>
    </cfRule>
  </conditionalFormatting>
  <conditionalFormatting sqref="S11:V11">
    <cfRule type="cellIs" dxfId="3071" priority="7" stopIfTrue="1" operator="equal">
      <formula>"Cn"</formula>
    </cfRule>
  </conditionalFormatting>
  <conditionalFormatting sqref="U11:V11">
    <cfRule type="cellIs" dxfId="3070" priority="1" stopIfTrue="1" operator="equal">
      <formula>"Au"</formula>
    </cfRule>
    <cfRule type="cellIs" dxfId="3069" priority="2" stopIfTrue="1" operator="equal">
      <formula>"Ad"</formula>
    </cfRule>
    <cfRule type="cellIs" dxfId="3068" priority="3" stopIfTrue="1" operator="equal">
      <formula>"Va"</formula>
    </cfRule>
    <cfRule type="cellIs" dxfId="3067" priority="4" stopIfTrue="1" operator="equal">
      <formula>"Lm"</formula>
    </cfRule>
    <cfRule type="cellIs" dxfId="3066" priority="5" stopIfTrue="1" operator="equal">
      <formula>"Pc"</formula>
    </cfRule>
    <cfRule type="cellIs" dxfId="3065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X55" sqref="X5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230</v>
      </c>
      <c r="E4" s="14"/>
      <c r="F4" s="14"/>
      <c r="G4" s="15"/>
      <c r="H4" s="16"/>
      <c r="I4" s="284" t="s">
        <v>4</v>
      </c>
      <c r="J4" s="285"/>
      <c r="K4" s="284" t="s">
        <v>5</v>
      </c>
      <c r="L4" s="285"/>
      <c r="M4" s="284" t="s">
        <v>6</v>
      </c>
      <c r="N4" s="285"/>
      <c r="O4" s="284" t="s">
        <v>7</v>
      </c>
      <c r="P4" s="285"/>
      <c r="Q4" s="316" t="s">
        <v>8</v>
      </c>
      <c r="R4" s="317"/>
      <c r="S4" s="316" t="s">
        <v>2</v>
      </c>
      <c r="T4" s="317"/>
      <c r="U4" s="284" t="s">
        <v>3</v>
      </c>
      <c r="V4" s="285"/>
      <c r="W4" s="284" t="s">
        <v>4</v>
      </c>
      <c r="X4" s="285"/>
      <c r="Y4" s="284" t="s">
        <v>5</v>
      </c>
      <c r="Z4" s="285"/>
      <c r="AA4" s="284" t="s">
        <v>6</v>
      </c>
      <c r="AB4" s="285"/>
      <c r="AC4" s="284" t="s">
        <v>7</v>
      </c>
      <c r="AD4" s="285"/>
      <c r="AE4" s="316" t="s">
        <v>8</v>
      </c>
      <c r="AF4" s="317"/>
      <c r="AG4" s="316" t="s">
        <v>2</v>
      </c>
      <c r="AH4" s="317"/>
      <c r="AI4" s="284" t="s">
        <v>3</v>
      </c>
      <c r="AJ4" s="285"/>
      <c r="AK4" s="284" t="s">
        <v>4</v>
      </c>
      <c r="AL4" s="285"/>
      <c r="AM4" s="284" t="s">
        <v>5</v>
      </c>
      <c r="AN4" s="285"/>
      <c r="AO4" s="284" t="s">
        <v>6</v>
      </c>
      <c r="AP4" s="285"/>
      <c r="AQ4" s="284" t="s">
        <v>7</v>
      </c>
      <c r="AR4" s="285"/>
      <c r="AS4" s="316" t="s">
        <v>8</v>
      </c>
      <c r="AT4" s="317"/>
      <c r="AU4" s="316" t="s">
        <v>2</v>
      </c>
      <c r="AV4" s="317"/>
      <c r="AW4" s="284" t="s">
        <v>3</v>
      </c>
      <c r="AX4" s="285"/>
      <c r="AY4" s="284" t="s">
        <v>4</v>
      </c>
      <c r="AZ4" s="285"/>
      <c r="BA4" s="284" t="s">
        <v>5</v>
      </c>
      <c r="BB4" s="285"/>
      <c r="BC4" s="284" t="s">
        <v>6</v>
      </c>
      <c r="BD4" s="285"/>
      <c r="BE4" s="284" t="s">
        <v>7</v>
      </c>
      <c r="BF4" s="285"/>
      <c r="BG4" s="316" t="s">
        <v>8</v>
      </c>
      <c r="BH4" s="317"/>
      <c r="BI4" s="316" t="s">
        <v>2</v>
      </c>
      <c r="BJ4" s="317"/>
      <c r="BK4" s="284" t="s">
        <v>3</v>
      </c>
      <c r="BL4" s="285"/>
      <c r="BM4" s="284" t="s">
        <v>4</v>
      </c>
      <c r="BN4" s="285"/>
      <c r="BO4" s="284" t="s">
        <v>5</v>
      </c>
      <c r="BP4" s="285"/>
      <c r="BQ4" s="284" t="s">
        <v>6</v>
      </c>
      <c r="BR4" s="285"/>
      <c r="BS4" s="286" t="s">
        <v>9</v>
      </c>
      <c r="BT4" s="289" t="s">
        <v>10</v>
      </c>
      <c r="BU4" s="292" t="s">
        <v>11</v>
      </c>
      <c r="BV4" s="295" t="s">
        <v>12</v>
      </c>
      <c r="BW4" s="298" t="s">
        <v>13</v>
      </c>
      <c r="BX4" s="301" t="s">
        <v>14</v>
      </c>
      <c r="BY4" s="304" t="s">
        <v>15</v>
      </c>
      <c r="BZ4" s="307" t="s">
        <v>16</v>
      </c>
      <c r="CA4" s="310" t="s">
        <v>17</v>
      </c>
      <c r="CB4" s="313" t="s">
        <v>18</v>
      </c>
      <c r="CC4" s="281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45139</v>
      </c>
      <c r="J5" s="278"/>
      <c r="K5" s="277">
        <v>45140</v>
      </c>
      <c r="L5" s="278"/>
      <c r="M5" s="277">
        <v>45141</v>
      </c>
      <c r="N5" s="278"/>
      <c r="O5" s="277">
        <v>45142</v>
      </c>
      <c r="P5" s="278"/>
      <c r="Q5" s="279">
        <v>45143</v>
      </c>
      <c r="R5" s="280"/>
      <c r="S5" s="279">
        <v>45144</v>
      </c>
      <c r="T5" s="280"/>
      <c r="U5" s="277">
        <v>45145</v>
      </c>
      <c r="V5" s="278"/>
      <c r="W5" s="277">
        <v>45146</v>
      </c>
      <c r="X5" s="278"/>
      <c r="Y5" s="277">
        <v>45147</v>
      </c>
      <c r="Z5" s="278"/>
      <c r="AA5" s="277">
        <v>45148</v>
      </c>
      <c r="AB5" s="278"/>
      <c r="AC5" s="277">
        <v>45149</v>
      </c>
      <c r="AD5" s="278"/>
      <c r="AE5" s="279">
        <v>45150</v>
      </c>
      <c r="AF5" s="280"/>
      <c r="AG5" s="279">
        <v>45151</v>
      </c>
      <c r="AH5" s="280"/>
      <c r="AI5" s="277">
        <v>45152</v>
      </c>
      <c r="AJ5" s="278"/>
      <c r="AK5" s="277">
        <v>45153</v>
      </c>
      <c r="AL5" s="278"/>
      <c r="AM5" s="277">
        <v>45154</v>
      </c>
      <c r="AN5" s="278"/>
      <c r="AO5" s="277">
        <v>45155</v>
      </c>
      <c r="AP5" s="278"/>
      <c r="AQ5" s="277">
        <v>45156</v>
      </c>
      <c r="AR5" s="278"/>
      <c r="AS5" s="279">
        <v>45157</v>
      </c>
      <c r="AT5" s="280"/>
      <c r="AU5" s="279">
        <v>45158</v>
      </c>
      <c r="AV5" s="280"/>
      <c r="AW5" s="277">
        <v>45159</v>
      </c>
      <c r="AX5" s="278"/>
      <c r="AY5" s="277">
        <v>45160</v>
      </c>
      <c r="AZ5" s="278"/>
      <c r="BA5" s="277">
        <v>45161</v>
      </c>
      <c r="BB5" s="278"/>
      <c r="BC5" s="277">
        <v>45162</v>
      </c>
      <c r="BD5" s="278"/>
      <c r="BE5" s="277">
        <v>45163</v>
      </c>
      <c r="BF5" s="278"/>
      <c r="BG5" s="279">
        <v>45164</v>
      </c>
      <c r="BH5" s="280"/>
      <c r="BI5" s="279">
        <v>45165</v>
      </c>
      <c r="BJ5" s="280"/>
      <c r="BK5" s="277">
        <v>45166</v>
      </c>
      <c r="BL5" s="278"/>
      <c r="BM5" s="277">
        <v>45167</v>
      </c>
      <c r="BN5" s="278"/>
      <c r="BO5" s="277">
        <v>45168</v>
      </c>
      <c r="BP5" s="278"/>
      <c r="BQ5" s="277">
        <v>45169</v>
      </c>
      <c r="BR5" s="278"/>
      <c r="BS5" s="287"/>
      <c r="BT5" s="290"/>
      <c r="BU5" s="293"/>
      <c r="BV5" s="296"/>
      <c r="BW5" s="299"/>
      <c r="BX5" s="302"/>
      <c r="BY5" s="305"/>
      <c r="BZ5" s="308"/>
      <c r="CA5" s="311"/>
      <c r="CB5" s="314"/>
      <c r="CC5" s="282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0" t="s">
        <v>21</v>
      </c>
      <c r="R6" s="21" t="s">
        <v>22</v>
      </c>
      <c r="S6" s="130" t="s">
        <v>21</v>
      </c>
      <c r="T6" s="131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0" t="s">
        <v>21</v>
      </c>
      <c r="AF6" s="21" t="s">
        <v>22</v>
      </c>
      <c r="AG6" s="130" t="s">
        <v>21</v>
      </c>
      <c r="AH6" s="131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0" t="s">
        <v>21</v>
      </c>
      <c r="AT6" s="21" t="s">
        <v>22</v>
      </c>
      <c r="AU6" s="130" t="s">
        <v>21</v>
      </c>
      <c r="AV6" s="131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0" t="s">
        <v>21</v>
      </c>
      <c r="BH6" s="21" t="s">
        <v>22</v>
      </c>
      <c r="BI6" s="130" t="s">
        <v>21</v>
      </c>
      <c r="BJ6" s="131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8"/>
      <c r="BT6" s="291"/>
      <c r="BU6" s="294"/>
      <c r="BV6" s="297"/>
      <c r="BW6" s="300"/>
      <c r="BX6" s="303"/>
      <c r="BY6" s="306"/>
      <c r="BZ6" s="309"/>
      <c r="CA6" s="312"/>
      <c r="CB6" s="315"/>
      <c r="CC6" s="283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3"/>
      <c r="L8" s="64"/>
      <c r="M8" s="61"/>
      <c r="N8" s="62"/>
      <c r="O8" s="63"/>
      <c r="P8" s="64"/>
      <c r="Q8" s="67">
        <v>0</v>
      </c>
      <c r="R8" s="68" t="s">
        <v>34</v>
      </c>
      <c r="S8" s="67">
        <v>0</v>
      </c>
      <c r="T8" s="68" t="s">
        <v>34</v>
      </c>
      <c r="U8" s="63"/>
      <c r="V8" s="64"/>
      <c r="W8" s="63"/>
      <c r="X8" s="64"/>
      <c r="Y8" s="63"/>
      <c r="Z8" s="64"/>
      <c r="AA8" s="61"/>
      <c r="AB8" s="62"/>
      <c r="AC8" s="63"/>
      <c r="AD8" s="64"/>
      <c r="AE8" s="67">
        <v>0</v>
      </c>
      <c r="AF8" s="68" t="s">
        <v>34</v>
      </c>
      <c r="AG8" s="67">
        <v>0</v>
      </c>
      <c r="AH8" s="68" t="s">
        <v>34</v>
      </c>
      <c r="AI8" s="63"/>
      <c r="AJ8" s="64"/>
      <c r="AK8" s="63"/>
      <c r="AL8" s="64"/>
      <c r="AM8" s="63"/>
      <c r="AN8" s="64"/>
      <c r="AO8" s="61"/>
      <c r="AP8" s="62"/>
      <c r="AQ8" s="63"/>
      <c r="AR8" s="64"/>
      <c r="AS8" s="67">
        <v>0</v>
      </c>
      <c r="AT8" s="68" t="s">
        <v>34</v>
      </c>
      <c r="AU8" s="67">
        <v>0</v>
      </c>
      <c r="AV8" s="68" t="s">
        <v>34</v>
      </c>
      <c r="AW8" s="63"/>
      <c r="AX8" s="64"/>
      <c r="AY8" s="63"/>
      <c r="AZ8" s="64"/>
      <c r="BA8" s="63"/>
      <c r="BB8" s="64"/>
      <c r="BC8" s="61"/>
      <c r="BD8" s="62"/>
      <c r="BE8" s="63"/>
      <c r="BF8" s="64"/>
      <c r="BG8" s="67">
        <v>0</v>
      </c>
      <c r="BH8" s="68" t="s">
        <v>34</v>
      </c>
      <c r="BI8" s="67">
        <v>0</v>
      </c>
      <c r="BJ8" s="68" t="s">
        <v>34</v>
      </c>
      <c r="BK8" s="63"/>
      <c r="BL8" s="64"/>
      <c r="BM8" s="63"/>
      <c r="BN8" s="64"/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39" ca="1" si="1">SUMIF($I$6:$BP$58,"Hn",I8:BP8)</f>
        <v>0</v>
      </c>
      <c r="BU8" s="71">
        <f>COUNTIF(I8:BP8,"De")+COUNTIF(I8:BL8,"Pc")+COUNTIF(I8:BL8,"Ad")+COUNTIF(I8:BL8,"Fa")</f>
        <v>8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8</v>
      </c>
    </row>
    <row r="9" spans="1:81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2"/>
      <c r="J9" s="83"/>
      <c r="K9" s="82"/>
      <c r="L9" s="83"/>
      <c r="M9" s="80"/>
      <c r="N9" s="81"/>
      <c r="O9" s="82"/>
      <c r="P9" s="83"/>
      <c r="Q9" s="78">
        <v>0</v>
      </c>
      <c r="R9" s="79" t="s">
        <v>34</v>
      </c>
      <c r="S9" s="78">
        <v>0</v>
      </c>
      <c r="T9" s="79" t="s">
        <v>34</v>
      </c>
      <c r="U9" s="82"/>
      <c r="V9" s="83"/>
      <c r="W9" s="82"/>
      <c r="X9" s="83"/>
      <c r="Y9" s="82"/>
      <c r="Z9" s="83"/>
      <c r="AA9" s="80"/>
      <c r="AB9" s="81"/>
      <c r="AC9" s="82"/>
      <c r="AD9" s="83"/>
      <c r="AE9" s="78">
        <v>0</v>
      </c>
      <c r="AF9" s="79" t="s">
        <v>34</v>
      </c>
      <c r="AG9" s="78">
        <v>0</v>
      </c>
      <c r="AH9" s="79" t="s">
        <v>34</v>
      </c>
      <c r="AI9" s="82"/>
      <c r="AJ9" s="83"/>
      <c r="AK9" s="82"/>
      <c r="AL9" s="83"/>
      <c r="AM9" s="82"/>
      <c r="AN9" s="83"/>
      <c r="AO9" s="80"/>
      <c r="AP9" s="81"/>
      <c r="AQ9" s="82"/>
      <c r="AR9" s="83"/>
      <c r="AS9" s="78">
        <v>0</v>
      </c>
      <c r="AT9" s="79" t="s">
        <v>34</v>
      </c>
      <c r="AU9" s="78">
        <v>0</v>
      </c>
      <c r="AV9" s="79" t="s">
        <v>34</v>
      </c>
      <c r="AW9" s="82"/>
      <c r="AX9" s="83"/>
      <c r="AY9" s="82"/>
      <c r="AZ9" s="83"/>
      <c r="BA9" s="82"/>
      <c r="BB9" s="83"/>
      <c r="BC9" s="80"/>
      <c r="BD9" s="81"/>
      <c r="BE9" s="82"/>
      <c r="BF9" s="83"/>
      <c r="BG9" s="78">
        <v>0</v>
      </c>
      <c r="BH9" s="79" t="s">
        <v>34</v>
      </c>
      <c r="BI9" s="78">
        <v>0</v>
      </c>
      <c r="BJ9" s="79" t="s">
        <v>34</v>
      </c>
      <c r="BK9" s="82"/>
      <c r="BL9" s="83"/>
      <c r="BM9" s="82"/>
      <c r="BN9" s="83"/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8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8</v>
      </c>
    </row>
    <row r="10" spans="1:81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2"/>
      <c r="J10" s="83"/>
      <c r="K10" s="82"/>
      <c r="L10" s="83"/>
      <c r="M10" s="80"/>
      <c r="N10" s="81"/>
      <c r="O10" s="82"/>
      <c r="P10" s="83"/>
      <c r="Q10" s="78">
        <v>0</v>
      </c>
      <c r="R10" s="79" t="s">
        <v>34</v>
      </c>
      <c r="S10" s="78">
        <v>0</v>
      </c>
      <c r="T10" s="79" t="s">
        <v>34</v>
      </c>
      <c r="U10" s="82"/>
      <c r="V10" s="83"/>
      <c r="W10" s="82"/>
      <c r="X10" s="83"/>
      <c r="Y10" s="82"/>
      <c r="Z10" s="83"/>
      <c r="AA10" s="80"/>
      <c r="AB10" s="81"/>
      <c r="AC10" s="82"/>
      <c r="AD10" s="83"/>
      <c r="AE10" s="78">
        <v>0</v>
      </c>
      <c r="AF10" s="79" t="s">
        <v>34</v>
      </c>
      <c r="AG10" s="78">
        <v>0</v>
      </c>
      <c r="AH10" s="79" t="s">
        <v>34</v>
      </c>
      <c r="AI10" s="82"/>
      <c r="AJ10" s="83"/>
      <c r="AK10" s="82"/>
      <c r="AL10" s="83"/>
      <c r="AM10" s="82"/>
      <c r="AN10" s="83"/>
      <c r="AO10" s="80"/>
      <c r="AP10" s="81"/>
      <c r="AQ10" s="82"/>
      <c r="AR10" s="83"/>
      <c r="AS10" s="78">
        <v>0</v>
      </c>
      <c r="AT10" s="79" t="s">
        <v>34</v>
      </c>
      <c r="AU10" s="78">
        <v>0</v>
      </c>
      <c r="AV10" s="79" t="s">
        <v>34</v>
      </c>
      <c r="AW10" s="82"/>
      <c r="AX10" s="83"/>
      <c r="AY10" s="82"/>
      <c r="AZ10" s="83"/>
      <c r="BA10" s="82"/>
      <c r="BB10" s="83"/>
      <c r="BC10" s="80"/>
      <c r="BD10" s="81"/>
      <c r="BE10" s="82"/>
      <c r="BF10" s="83"/>
      <c r="BG10" s="78">
        <v>0</v>
      </c>
      <c r="BH10" s="79" t="s">
        <v>34</v>
      </c>
      <c r="BI10" s="78">
        <v>0</v>
      </c>
      <c r="BJ10" s="79" t="s">
        <v>34</v>
      </c>
      <c r="BK10" s="82"/>
      <c r="BL10" s="83"/>
      <c r="BM10" s="82"/>
      <c r="BN10" s="83"/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8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8</v>
      </c>
    </row>
    <row r="11" spans="1:81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82"/>
      <c r="L11" s="83"/>
      <c r="M11" s="80"/>
      <c r="N11" s="81"/>
      <c r="O11" s="82"/>
      <c r="P11" s="83"/>
      <c r="Q11" s="78">
        <v>0</v>
      </c>
      <c r="R11" s="79" t="s">
        <v>34</v>
      </c>
      <c r="S11" s="78">
        <v>0</v>
      </c>
      <c r="T11" s="79" t="s">
        <v>34</v>
      </c>
      <c r="U11" s="82"/>
      <c r="V11" s="83"/>
      <c r="W11" s="82"/>
      <c r="X11" s="83"/>
      <c r="Y11" s="82"/>
      <c r="Z11" s="83"/>
      <c r="AA11" s="80"/>
      <c r="AB11" s="81"/>
      <c r="AC11" s="82"/>
      <c r="AD11" s="83"/>
      <c r="AE11" s="78">
        <v>0</v>
      </c>
      <c r="AF11" s="79" t="s">
        <v>34</v>
      </c>
      <c r="AG11" s="78">
        <v>0</v>
      </c>
      <c r="AH11" s="79" t="s">
        <v>34</v>
      </c>
      <c r="AI11" s="82"/>
      <c r="AJ11" s="83"/>
      <c r="AK11" s="82"/>
      <c r="AL11" s="83"/>
      <c r="AM11" s="82"/>
      <c r="AN11" s="83"/>
      <c r="AO11" s="80"/>
      <c r="AP11" s="81"/>
      <c r="AQ11" s="82"/>
      <c r="AR11" s="83"/>
      <c r="AS11" s="78">
        <v>0</v>
      </c>
      <c r="AT11" s="79" t="s">
        <v>34</v>
      </c>
      <c r="AU11" s="78">
        <v>0</v>
      </c>
      <c r="AV11" s="79" t="s">
        <v>34</v>
      </c>
      <c r="AW11" s="82"/>
      <c r="AX11" s="83"/>
      <c r="AY11" s="82"/>
      <c r="AZ11" s="83"/>
      <c r="BA11" s="82"/>
      <c r="BB11" s="83"/>
      <c r="BC11" s="80"/>
      <c r="BD11" s="81"/>
      <c r="BE11" s="82"/>
      <c r="BF11" s="83"/>
      <c r="BG11" s="78">
        <v>0</v>
      </c>
      <c r="BH11" s="79" t="s">
        <v>34</v>
      </c>
      <c r="BI11" s="78">
        <v>0</v>
      </c>
      <c r="BJ11" s="79" t="s">
        <v>34</v>
      </c>
      <c r="BK11" s="82"/>
      <c r="BL11" s="83"/>
      <c r="BM11" s="82"/>
      <c r="BN11" s="83"/>
      <c r="BO11" s="82"/>
      <c r="BP11" s="83"/>
      <c r="BQ11" s="82"/>
      <c r="BR11" s="83"/>
      <c r="BS11" s="70">
        <f t="shared" ref="BS11" si="11">COUNTIF(I11:BP11,"A")+COUNTIF(I11:BL11,"B")+COUNTIF(I11:BL11,"C")+COUNTIF(I11:BL11,"A1")+COUNTIF(I11:BL11,"B1")+ COUNTIF(I11:BL11,"A2")+COUNTIF(I11:BL11,"B2")+ COUNTIF(I11:BL11,"H")</f>
        <v>0</v>
      </c>
      <c r="BT11" s="71">
        <f t="shared" ca="1" si="1"/>
        <v>0</v>
      </c>
      <c r="BU11" s="71">
        <f t="shared" ref="BU11" si="12">COUNTIF(I11:BP11,"De")+COUNTIF(I11:BL11,"Pc")+COUNTIF(I11:BL11,"Ad")+COUNTIF(I11:BL11,"Fa")</f>
        <v>8</v>
      </c>
      <c r="BV11" s="71">
        <f t="shared" ref="BV11" si="13">COUNTIF(I11:BP11,"Fa")</f>
        <v>0</v>
      </c>
      <c r="BW11" s="71">
        <f t="shared" ref="BW11" si="14">COUNTIF(I11:BP11,"Pc")</f>
        <v>0</v>
      </c>
      <c r="BX11" s="71">
        <f t="shared" ref="BX11" si="15">COUNTIF(I11:BP11,"Cn")</f>
        <v>0</v>
      </c>
      <c r="BY11" s="71">
        <f t="shared" ref="BY11" si="16">COUNTIF(I11:BP11,"Lm")</f>
        <v>0</v>
      </c>
      <c r="BZ11" s="71">
        <f t="shared" ref="BZ11" si="17">COUNTIF(I11:BP11,"Au")</f>
        <v>0</v>
      </c>
      <c r="CA11" s="71">
        <f t="shared" ref="CA11" si="18">COUNTIF(I11:BP11,"Va")</f>
        <v>0</v>
      </c>
      <c r="CB11" s="71">
        <f t="shared" ref="CB11" si="19">COUNTIF(I11:BP11,"Ad")</f>
        <v>0</v>
      </c>
      <c r="CC11" s="72">
        <f t="shared" ref="CC11" si="20">COUNTIF(I11:BP11,"A")+COUNTIF(I11:BP11,"B")+COUNTIF(I11:BP11,"C")+COUNTIF(I11:BP11,"De")+COUNTIF(I11:BP11,"Pc")+COUNTIF(I11:BP11,"V")</f>
        <v>8</v>
      </c>
    </row>
    <row r="12" spans="1:81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2"/>
      <c r="J12" s="83"/>
      <c r="K12" s="82"/>
      <c r="L12" s="83"/>
      <c r="M12" s="80"/>
      <c r="N12" s="81"/>
      <c r="O12" s="82"/>
      <c r="P12" s="83"/>
      <c r="Q12" s="78">
        <v>0</v>
      </c>
      <c r="R12" s="79" t="s">
        <v>34</v>
      </c>
      <c r="S12" s="78">
        <v>0</v>
      </c>
      <c r="T12" s="79" t="s">
        <v>34</v>
      </c>
      <c r="U12" s="82"/>
      <c r="V12" s="83"/>
      <c r="W12" s="82">
        <v>0</v>
      </c>
      <c r="X12" s="83" t="s">
        <v>253</v>
      </c>
      <c r="Y12" s="82"/>
      <c r="Z12" s="83"/>
      <c r="AA12" s="80"/>
      <c r="AB12" s="81"/>
      <c r="AC12" s="82"/>
      <c r="AD12" s="83"/>
      <c r="AE12" s="78">
        <v>0</v>
      </c>
      <c r="AF12" s="79" t="s">
        <v>34</v>
      </c>
      <c r="AG12" s="78">
        <v>0</v>
      </c>
      <c r="AH12" s="79" t="s">
        <v>34</v>
      </c>
      <c r="AI12" s="82"/>
      <c r="AJ12" s="83"/>
      <c r="AK12" s="82"/>
      <c r="AL12" s="83"/>
      <c r="AM12" s="82"/>
      <c r="AN12" s="83"/>
      <c r="AO12" s="80"/>
      <c r="AP12" s="81"/>
      <c r="AQ12" s="82"/>
      <c r="AR12" s="83"/>
      <c r="AS12" s="78">
        <v>0</v>
      </c>
      <c r="AT12" s="79" t="s">
        <v>34</v>
      </c>
      <c r="AU12" s="78">
        <v>0</v>
      </c>
      <c r="AV12" s="79" t="s">
        <v>34</v>
      </c>
      <c r="AW12" s="82"/>
      <c r="AX12" s="83"/>
      <c r="AY12" s="82"/>
      <c r="AZ12" s="83"/>
      <c r="BA12" s="82"/>
      <c r="BB12" s="83"/>
      <c r="BC12" s="80"/>
      <c r="BD12" s="81"/>
      <c r="BE12" s="82"/>
      <c r="BF12" s="83"/>
      <c r="BG12" s="78">
        <v>0</v>
      </c>
      <c r="BH12" s="79" t="s">
        <v>34</v>
      </c>
      <c r="BI12" s="78">
        <v>0</v>
      </c>
      <c r="BJ12" s="79" t="s">
        <v>34</v>
      </c>
      <c r="BK12" s="82"/>
      <c r="BL12" s="83"/>
      <c r="BM12" s="82"/>
      <c r="BN12" s="83"/>
      <c r="BO12" s="82"/>
      <c r="BP12" s="83"/>
      <c r="BQ12" s="82"/>
      <c r="BR12" s="83"/>
      <c r="BS12" s="70">
        <f t="shared" ref="BS12" si="21">COUNTIF(I12:BP12,"A")+COUNTIF(I12:BL12,"B")+COUNTIF(I12:BL12,"C")+COUNTIF(I12:BL12,"A1")+COUNTIF(I12:BL12,"B1")+ COUNTIF(I12:BL12,"A2")+COUNTIF(I12:BL12,"B2")+ COUNTIF(I12:BL12,"H")</f>
        <v>0</v>
      </c>
      <c r="BT12" s="71">
        <f t="shared" ca="1" si="1"/>
        <v>0</v>
      </c>
      <c r="BU12" s="71">
        <f t="shared" ref="BU12" si="22">COUNTIF(I12:BP12,"De")+COUNTIF(I12:BL12,"Pc")+COUNTIF(I12:BL12,"Ad")+COUNTIF(I12:BL12,"Fa")</f>
        <v>9</v>
      </c>
      <c r="BV12" s="71">
        <f t="shared" ref="BV12" si="23">COUNTIF(I12:BP12,"Fa")</f>
        <v>0</v>
      </c>
      <c r="BW12" s="71">
        <f t="shared" ref="BW12" si="24">COUNTIF(I12:BP12,"Pc")</f>
        <v>1</v>
      </c>
      <c r="BX12" s="71">
        <f t="shared" ref="BX12" si="25">COUNTIF(I12:BP12,"Cn")</f>
        <v>0</v>
      </c>
      <c r="BY12" s="71">
        <f t="shared" ref="BY12" si="26">COUNTIF(I12:BP12,"Lm")</f>
        <v>0</v>
      </c>
      <c r="BZ12" s="71">
        <f t="shared" ref="BZ12" si="27">COUNTIF(I12:BP12,"Au")</f>
        <v>0</v>
      </c>
      <c r="CA12" s="71">
        <f t="shared" ref="CA12" si="28">COUNTIF(I12:BP12,"Va")</f>
        <v>0</v>
      </c>
      <c r="CB12" s="71">
        <f t="shared" ref="CB12" si="29">COUNTIF(I12:BP12,"Ad")</f>
        <v>0</v>
      </c>
      <c r="CC12" s="72">
        <f t="shared" ref="CC12" si="30">COUNTIF(I12:BP12,"A")+COUNTIF(I12:BP12,"B")+COUNTIF(I12:BP12,"C")+COUNTIF(I12:BP12,"De")+COUNTIF(I12:BP12,"Pc")+COUNTIF(I12:BP12,"V")</f>
        <v>9</v>
      </c>
    </row>
    <row r="13" spans="1:81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2"/>
      <c r="J13" s="83"/>
      <c r="K13" s="82"/>
      <c r="L13" s="83"/>
      <c r="M13" s="80"/>
      <c r="N13" s="81"/>
      <c r="O13" s="82"/>
      <c r="P13" s="83"/>
      <c r="Q13" s="78">
        <v>0</v>
      </c>
      <c r="R13" s="79" t="s">
        <v>34</v>
      </c>
      <c r="S13" s="78">
        <v>0</v>
      </c>
      <c r="T13" s="79" t="s">
        <v>34</v>
      </c>
      <c r="U13" s="82"/>
      <c r="V13" s="83"/>
      <c r="W13" s="82"/>
      <c r="X13" s="83"/>
      <c r="Y13" s="82"/>
      <c r="Z13" s="83"/>
      <c r="AA13" s="80"/>
      <c r="AB13" s="81"/>
      <c r="AC13" s="82"/>
      <c r="AD13" s="83"/>
      <c r="AE13" s="78">
        <v>0</v>
      </c>
      <c r="AF13" s="79" t="s">
        <v>34</v>
      </c>
      <c r="AG13" s="78">
        <v>0</v>
      </c>
      <c r="AH13" s="79" t="s">
        <v>34</v>
      </c>
      <c r="AI13" s="82"/>
      <c r="AJ13" s="83"/>
      <c r="AK13" s="82"/>
      <c r="AL13" s="83"/>
      <c r="AM13" s="82"/>
      <c r="AN13" s="83"/>
      <c r="AO13" s="80"/>
      <c r="AP13" s="81"/>
      <c r="AQ13" s="82"/>
      <c r="AR13" s="83"/>
      <c r="AS13" s="78">
        <v>0</v>
      </c>
      <c r="AT13" s="79" t="s">
        <v>34</v>
      </c>
      <c r="AU13" s="78">
        <v>0</v>
      </c>
      <c r="AV13" s="79" t="s">
        <v>34</v>
      </c>
      <c r="AW13" s="82"/>
      <c r="AX13" s="83"/>
      <c r="AY13" s="82"/>
      <c r="AZ13" s="83"/>
      <c r="BA13" s="82"/>
      <c r="BB13" s="83"/>
      <c r="BC13" s="80"/>
      <c r="BD13" s="81"/>
      <c r="BE13" s="82"/>
      <c r="BF13" s="83"/>
      <c r="BG13" s="78">
        <v>0</v>
      </c>
      <c r="BH13" s="79" t="s">
        <v>34</v>
      </c>
      <c r="BI13" s="78">
        <v>0</v>
      </c>
      <c r="BJ13" s="79" t="s">
        <v>34</v>
      </c>
      <c r="BK13" s="82"/>
      <c r="BL13" s="83"/>
      <c r="BM13" s="82"/>
      <c r="BN13" s="83"/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8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8</v>
      </c>
    </row>
    <row r="14" spans="1:81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2"/>
      <c r="J14" s="83"/>
      <c r="K14" s="82"/>
      <c r="L14" s="83"/>
      <c r="M14" s="80"/>
      <c r="N14" s="81"/>
      <c r="O14" s="82"/>
      <c r="P14" s="83"/>
      <c r="Q14" s="78">
        <v>0</v>
      </c>
      <c r="R14" s="79" t="s">
        <v>34</v>
      </c>
      <c r="S14" s="78">
        <v>0</v>
      </c>
      <c r="T14" s="79" t="s">
        <v>34</v>
      </c>
      <c r="U14" s="82"/>
      <c r="V14" s="83"/>
      <c r="W14" s="82"/>
      <c r="X14" s="83"/>
      <c r="Y14" s="82"/>
      <c r="Z14" s="83"/>
      <c r="AA14" s="80"/>
      <c r="AB14" s="81"/>
      <c r="AC14" s="82"/>
      <c r="AD14" s="83"/>
      <c r="AE14" s="78">
        <v>0</v>
      </c>
      <c r="AF14" s="79" t="s">
        <v>34</v>
      </c>
      <c r="AG14" s="78">
        <v>0</v>
      </c>
      <c r="AH14" s="79" t="s">
        <v>34</v>
      </c>
      <c r="AI14" s="82"/>
      <c r="AJ14" s="83"/>
      <c r="AK14" s="82"/>
      <c r="AL14" s="83"/>
      <c r="AM14" s="82"/>
      <c r="AN14" s="83"/>
      <c r="AO14" s="80"/>
      <c r="AP14" s="81"/>
      <c r="AQ14" s="82"/>
      <c r="AR14" s="83"/>
      <c r="AS14" s="78">
        <v>0</v>
      </c>
      <c r="AT14" s="79" t="s">
        <v>34</v>
      </c>
      <c r="AU14" s="78">
        <v>0</v>
      </c>
      <c r="AV14" s="79" t="s">
        <v>34</v>
      </c>
      <c r="AW14" s="82"/>
      <c r="AX14" s="83"/>
      <c r="AY14" s="82"/>
      <c r="AZ14" s="83"/>
      <c r="BA14" s="82"/>
      <c r="BB14" s="83"/>
      <c r="BC14" s="80"/>
      <c r="BD14" s="81"/>
      <c r="BE14" s="82"/>
      <c r="BF14" s="83"/>
      <c r="BG14" s="78">
        <v>0</v>
      </c>
      <c r="BH14" s="79" t="s">
        <v>34</v>
      </c>
      <c r="BI14" s="78">
        <v>0</v>
      </c>
      <c r="BJ14" s="79" t="s">
        <v>34</v>
      </c>
      <c r="BK14" s="82"/>
      <c r="BL14" s="83"/>
      <c r="BM14" s="82"/>
      <c r="BN14" s="83"/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8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8</v>
      </c>
    </row>
    <row r="15" spans="1:81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2"/>
      <c r="J15" s="83"/>
      <c r="K15" s="82"/>
      <c r="L15" s="83"/>
      <c r="M15" s="80"/>
      <c r="N15" s="81"/>
      <c r="O15" s="82"/>
      <c r="P15" s="83"/>
      <c r="Q15" s="78">
        <v>0</v>
      </c>
      <c r="R15" s="79" t="s">
        <v>34</v>
      </c>
      <c r="S15" s="78">
        <v>0</v>
      </c>
      <c r="T15" s="79" t="s">
        <v>34</v>
      </c>
      <c r="U15" s="82"/>
      <c r="V15" s="83"/>
      <c r="W15" s="82"/>
      <c r="X15" s="83"/>
      <c r="Y15" s="82"/>
      <c r="Z15" s="83"/>
      <c r="AA15" s="80"/>
      <c r="AB15" s="81"/>
      <c r="AC15" s="82"/>
      <c r="AD15" s="83"/>
      <c r="AE15" s="78">
        <v>0</v>
      </c>
      <c r="AF15" s="79" t="s">
        <v>34</v>
      </c>
      <c r="AG15" s="78">
        <v>0</v>
      </c>
      <c r="AH15" s="79" t="s">
        <v>34</v>
      </c>
      <c r="AI15" s="82"/>
      <c r="AJ15" s="83"/>
      <c r="AK15" s="82"/>
      <c r="AL15" s="83"/>
      <c r="AM15" s="82"/>
      <c r="AN15" s="83"/>
      <c r="AO15" s="80"/>
      <c r="AP15" s="81"/>
      <c r="AQ15" s="82"/>
      <c r="AR15" s="83"/>
      <c r="AS15" s="78">
        <v>0</v>
      </c>
      <c r="AT15" s="79" t="s">
        <v>34</v>
      </c>
      <c r="AU15" s="78">
        <v>0</v>
      </c>
      <c r="AV15" s="79" t="s">
        <v>34</v>
      </c>
      <c r="AW15" s="82"/>
      <c r="AX15" s="83"/>
      <c r="AY15" s="82"/>
      <c r="AZ15" s="83"/>
      <c r="BA15" s="82"/>
      <c r="BB15" s="83"/>
      <c r="BC15" s="80"/>
      <c r="BD15" s="81"/>
      <c r="BE15" s="82"/>
      <c r="BF15" s="83"/>
      <c r="BG15" s="78">
        <v>0</v>
      </c>
      <c r="BH15" s="79" t="s">
        <v>34</v>
      </c>
      <c r="BI15" s="78">
        <v>0</v>
      </c>
      <c r="BJ15" s="79" t="s">
        <v>34</v>
      </c>
      <c r="BK15" s="82"/>
      <c r="BL15" s="83"/>
      <c r="BM15" s="82"/>
      <c r="BN15" s="83"/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8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8</v>
      </c>
    </row>
    <row r="16" spans="1:81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2"/>
      <c r="J16" s="83"/>
      <c r="K16" s="82"/>
      <c r="L16" s="83"/>
      <c r="M16" s="80"/>
      <c r="N16" s="81"/>
      <c r="O16" s="82"/>
      <c r="P16" s="83"/>
      <c r="Q16" s="78">
        <v>0</v>
      </c>
      <c r="R16" s="79" t="s">
        <v>34</v>
      </c>
      <c r="S16" s="78">
        <v>0</v>
      </c>
      <c r="T16" s="79" t="s">
        <v>34</v>
      </c>
      <c r="U16" s="82"/>
      <c r="V16" s="83"/>
      <c r="W16" s="82"/>
      <c r="X16" s="83"/>
      <c r="Y16" s="82"/>
      <c r="Z16" s="83"/>
      <c r="AA16" s="80"/>
      <c r="AB16" s="81"/>
      <c r="AC16" s="82"/>
      <c r="AD16" s="83"/>
      <c r="AE16" s="78">
        <v>0</v>
      </c>
      <c r="AF16" s="79" t="s">
        <v>34</v>
      </c>
      <c r="AG16" s="78">
        <v>0</v>
      </c>
      <c r="AH16" s="79" t="s">
        <v>34</v>
      </c>
      <c r="AI16" s="82"/>
      <c r="AJ16" s="83"/>
      <c r="AK16" s="82"/>
      <c r="AL16" s="83"/>
      <c r="AM16" s="82"/>
      <c r="AN16" s="83"/>
      <c r="AO16" s="80"/>
      <c r="AP16" s="81"/>
      <c r="AQ16" s="82"/>
      <c r="AR16" s="83"/>
      <c r="AS16" s="78">
        <v>0</v>
      </c>
      <c r="AT16" s="79" t="s">
        <v>34</v>
      </c>
      <c r="AU16" s="78">
        <v>0</v>
      </c>
      <c r="AV16" s="79" t="s">
        <v>34</v>
      </c>
      <c r="AW16" s="82"/>
      <c r="AX16" s="83"/>
      <c r="AY16" s="82"/>
      <c r="AZ16" s="83"/>
      <c r="BA16" s="82"/>
      <c r="BB16" s="83"/>
      <c r="BC16" s="80"/>
      <c r="BD16" s="81"/>
      <c r="BE16" s="82"/>
      <c r="BF16" s="83"/>
      <c r="BG16" s="78">
        <v>0</v>
      </c>
      <c r="BH16" s="79" t="s">
        <v>34</v>
      </c>
      <c r="BI16" s="78">
        <v>0</v>
      </c>
      <c r="BJ16" s="79" t="s">
        <v>34</v>
      </c>
      <c r="BK16" s="82"/>
      <c r="BL16" s="83"/>
      <c r="BM16" s="82"/>
      <c r="BN16" s="83"/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8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8</v>
      </c>
    </row>
    <row r="17" spans="1:81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2"/>
      <c r="J17" s="83"/>
      <c r="K17" s="82"/>
      <c r="L17" s="83"/>
      <c r="M17" s="80"/>
      <c r="N17" s="81"/>
      <c r="O17" s="82"/>
      <c r="P17" s="83"/>
      <c r="Q17" s="78">
        <v>0</v>
      </c>
      <c r="R17" s="79" t="s">
        <v>34</v>
      </c>
      <c r="S17" s="78">
        <v>0</v>
      </c>
      <c r="T17" s="79" t="s">
        <v>34</v>
      </c>
      <c r="U17" s="82"/>
      <c r="V17" s="83"/>
      <c r="W17" s="82"/>
      <c r="X17" s="83"/>
      <c r="Y17" s="82"/>
      <c r="Z17" s="83"/>
      <c r="AA17" s="80"/>
      <c r="AB17" s="81"/>
      <c r="AC17" s="82"/>
      <c r="AD17" s="83"/>
      <c r="AE17" s="78">
        <v>0</v>
      </c>
      <c r="AF17" s="79" t="s">
        <v>34</v>
      </c>
      <c r="AG17" s="78">
        <v>0</v>
      </c>
      <c r="AH17" s="79" t="s">
        <v>34</v>
      </c>
      <c r="AI17" s="82"/>
      <c r="AJ17" s="83"/>
      <c r="AK17" s="82"/>
      <c r="AL17" s="83"/>
      <c r="AM17" s="82"/>
      <c r="AN17" s="83"/>
      <c r="AO17" s="80"/>
      <c r="AP17" s="81"/>
      <c r="AQ17" s="82"/>
      <c r="AR17" s="83"/>
      <c r="AS17" s="78">
        <v>0</v>
      </c>
      <c r="AT17" s="79" t="s">
        <v>34</v>
      </c>
      <c r="AU17" s="78">
        <v>0</v>
      </c>
      <c r="AV17" s="79" t="s">
        <v>34</v>
      </c>
      <c r="AW17" s="82"/>
      <c r="AX17" s="83"/>
      <c r="AY17" s="82"/>
      <c r="AZ17" s="83"/>
      <c r="BA17" s="82"/>
      <c r="BB17" s="83"/>
      <c r="BC17" s="80"/>
      <c r="BD17" s="81"/>
      <c r="BE17" s="82"/>
      <c r="BF17" s="83"/>
      <c r="BG17" s="78">
        <v>0</v>
      </c>
      <c r="BH17" s="79" t="s">
        <v>34</v>
      </c>
      <c r="BI17" s="78">
        <v>0</v>
      </c>
      <c r="BJ17" s="79" t="s">
        <v>34</v>
      </c>
      <c r="BK17" s="82"/>
      <c r="BL17" s="83"/>
      <c r="BM17" s="82"/>
      <c r="BN17" s="83"/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8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8</v>
      </c>
    </row>
    <row r="18" spans="1:81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2"/>
      <c r="J18" s="83"/>
      <c r="K18" s="82"/>
      <c r="L18" s="83"/>
      <c r="M18" s="80"/>
      <c r="N18" s="81"/>
      <c r="O18" s="82"/>
      <c r="P18" s="83"/>
      <c r="Q18" s="78">
        <v>0</v>
      </c>
      <c r="R18" s="79" t="s">
        <v>34</v>
      </c>
      <c r="S18" s="78">
        <v>0</v>
      </c>
      <c r="T18" s="79" t="s">
        <v>34</v>
      </c>
      <c r="U18" s="82"/>
      <c r="V18" s="83"/>
      <c r="W18" s="82"/>
      <c r="X18" s="83"/>
      <c r="Y18" s="82"/>
      <c r="Z18" s="83"/>
      <c r="AA18" s="80"/>
      <c r="AB18" s="81"/>
      <c r="AC18" s="82"/>
      <c r="AD18" s="83"/>
      <c r="AE18" s="78">
        <v>0</v>
      </c>
      <c r="AF18" s="79" t="s">
        <v>34</v>
      </c>
      <c r="AG18" s="78">
        <v>0</v>
      </c>
      <c r="AH18" s="79" t="s">
        <v>34</v>
      </c>
      <c r="AI18" s="82"/>
      <c r="AJ18" s="83"/>
      <c r="AK18" s="82"/>
      <c r="AL18" s="83"/>
      <c r="AM18" s="82"/>
      <c r="AN18" s="83"/>
      <c r="AO18" s="80"/>
      <c r="AP18" s="81"/>
      <c r="AQ18" s="82"/>
      <c r="AR18" s="83"/>
      <c r="AS18" s="78">
        <v>0</v>
      </c>
      <c r="AT18" s="79" t="s">
        <v>34</v>
      </c>
      <c r="AU18" s="78">
        <v>0</v>
      </c>
      <c r="AV18" s="79" t="s">
        <v>34</v>
      </c>
      <c r="AW18" s="82"/>
      <c r="AX18" s="83"/>
      <c r="AY18" s="82"/>
      <c r="AZ18" s="83"/>
      <c r="BA18" s="82"/>
      <c r="BB18" s="83"/>
      <c r="BC18" s="80"/>
      <c r="BD18" s="81"/>
      <c r="BE18" s="82"/>
      <c r="BF18" s="83"/>
      <c r="BG18" s="78">
        <v>0</v>
      </c>
      <c r="BH18" s="79" t="s">
        <v>34</v>
      </c>
      <c r="BI18" s="78">
        <v>0</v>
      </c>
      <c r="BJ18" s="79" t="s">
        <v>34</v>
      </c>
      <c r="BK18" s="82"/>
      <c r="BL18" s="83"/>
      <c r="BM18" s="82"/>
      <c r="BN18" s="83"/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8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8</v>
      </c>
    </row>
    <row r="19" spans="1:81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2"/>
      <c r="J19" s="83"/>
      <c r="K19" s="82"/>
      <c r="L19" s="83"/>
      <c r="M19" s="80"/>
      <c r="N19" s="81"/>
      <c r="O19" s="82"/>
      <c r="P19" s="83"/>
      <c r="Q19" s="78">
        <v>0</v>
      </c>
      <c r="R19" s="79" t="s">
        <v>34</v>
      </c>
      <c r="S19" s="78">
        <v>0</v>
      </c>
      <c r="T19" s="79" t="s">
        <v>34</v>
      </c>
      <c r="U19" s="82"/>
      <c r="V19" s="83"/>
      <c r="W19" s="82"/>
      <c r="X19" s="83"/>
      <c r="Y19" s="82"/>
      <c r="Z19" s="83"/>
      <c r="AA19" s="80"/>
      <c r="AB19" s="81"/>
      <c r="AC19" s="82"/>
      <c r="AD19" s="83"/>
      <c r="AE19" s="78">
        <v>0</v>
      </c>
      <c r="AF19" s="79" t="s">
        <v>34</v>
      </c>
      <c r="AG19" s="78">
        <v>0</v>
      </c>
      <c r="AH19" s="79" t="s">
        <v>34</v>
      </c>
      <c r="AI19" s="82"/>
      <c r="AJ19" s="83"/>
      <c r="AK19" s="82"/>
      <c r="AL19" s="83"/>
      <c r="AM19" s="82"/>
      <c r="AN19" s="83"/>
      <c r="AO19" s="80"/>
      <c r="AP19" s="81"/>
      <c r="AQ19" s="82"/>
      <c r="AR19" s="83"/>
      <c r="AS19" s="78">
        <v>0</v>
      </c>
      <c r="AT19" s="79" t="s">
        <v>34</v>
      </c>
      <c r="AU19" s="78">
        <v>0</v>
      </c>
      <c r="AV19" s="79" t="s">
        <v>34</v>
      </c>
      <c r="AW19" s="82"/>
      <c r="AX19" s="83"/>
      <c r="AY19" s="82"/>
      <c r="AZ19" s="83"/>
      <c r="BA19" s="82"/>
      <c r="BB19" s="83"/>
      <c r="BC19" s="80"/>
      <c r="BD19" s="81"/>
      <c r="BE19" s="82"/>
      <c r="BF19" s="83"/>
      <c r="BG19" s="78">
        <v>0</v>
      </c>
      <c r="BH19" s="79" t="s">
        <v>34</v>
      </c>
      <c r="BI19" s="78">
        <v>0</v>
      </c>
      <c r="BJ19" s="79" t="s">
        <v>34</v>
      </c>
      <c r="BK19" s="82"/>
      <c r="BL19" s="83"/>
      <c r="BM19" s="82"/>
      <c r="BN19" s="83"/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8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8</v>
      </c>
    </row>
    <row r="20" spans="1:81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82"/>
      <c r="L20" s="83"/>
      <c r="M20" s="80"/>
      <c r="N20" s="81"/>
      <c r="O20" s="82"/>
      <c r="P20" s="83"/>
      <c r="Q20" s="78">
        <v>0</v>
      </c>
      <c r="R20" s="79" t="s">
        <v>34</v>
      </c>
      <c r="S20" s="78">
        <v>0</v>
      </c>
      <c r="T20" s="79" t="s">
        <v>34</v>
      </c>
      <c r="U20" s="82"/>
      <c r="V20" s="83"/>
      <c r="W20" s="82"/>
      <c r="X20" s="83"/>
      <c r="Y20" s="82"/>
      <c r="Z20" s="83"/>
      <c r="AA20" s="80"/>
      <c r="AB20" s="81"/>
      <c r="AC20" s="82"/>
      <c r="AD20" s="83"/>
      <c r="AE20" s="78">
        <v>0</v>
      </c>
      <c r="AF20" s="79" t="s">
        <v>34</v>
      </c>
      <c r="AG20" s="78">
        <v>0</v>
      </c>
      <c r="AH20" s="79" t="s">
        <v>34</v>
      </c>
      <c r="AI20" s="82"/>
      <c r="AJ20" s="83"/>
      <c r="AK20" s="82"/>
      <c r="AL20" s="83"/>
      <c r="AM20" s="82"/>
      <c r="AN20" s="83"/>
      <c r="AO20" s="80"/>
      <c r="AP20" s="81"/>
      <c r="AQ20" s="82"/>
      <c r="AR20" s="83"/>
      <c r="AS20" s="78">
        <v>0</v>
      </c>
      <c r="AT20" s="79" t="s">
        <v>34</v>
      </c>
      <c r="AU20" s="78">
        <v>0</v>
      </c>
      <c r="AV20" s="79" t="s">
        <v>34</v>
      </c>
      <c r="AW20" s="82"/>
      <c r="AX20" s="83"/>
      <c r="AY20" s="82"/>
      <c r="AZ20" s="83"/>
      <c r="BA20" s="82"/>
      <c r="BB20" s="83"/>
      <c r="BC20" s="80"/>
      <c r="BD20" s="81"/>
      <c r="BE20" s="82"/>
      <c r="BF20" s="83"/>
      <c r="BG20" s="78">
        <v>0</v>
      </c>
      <c r="BH20" s="79" t="s">
        <v>34</v>
      </c>
      <c r="BI20" s="78">
        <v>0</v>
      </c>
      <c r="BJ20" s="79" t="s">
        <v>34</v>
      </c>
      <c r="BK20" s="82"/>
      <c r="BL20" s="83"/>
      <c r="BM20" s="82"/>
      <c r="BN20" s="83"/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8</v>
      </c>
    </row>
    <row r="21" spans="1:81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82"/>
      <c r="L21" s="83"/>
      <c r="M21" s="80"/>
      <c r="N21" s="81"/>
      <c r="O21" s="82"/>
      <c r="P21" s="83"/>
      <c r="Q21" s="78">
        <v>0</v>
      </c>
      <c r="R21" s="79" t="s">
        <v>34</v>
      </c>
      <c r="S21" s="78">
        <v>0</v>
      </c>
      <c r="T21" s="79" t="s">
        <v>34</v>
      </c>
      <c r="U21" s="82"/>
      <c r="V21" s="83"/>
      <c r="W21" s="82"/>
      <c r="X21" s="83"/>
      <c r="Y21" s="82"/>
      <c r="Z21" s="83"/>
      <c r="AA21" s="80"/>
      <c r="AB21" s="81"/>
      <c r="AC21" s="82"/>
      <c r="AD21" s="83"/>
      <c r="AE21" s="78">
        <v>0</v>
      </c>
      <c r="AF21" s="79" t="s">
        <v>34</v>
      </c>
      <c r="AG21" s="78">
        <v>0</v>
      </c>
      <c r="AH21" s="79" t="s">
        <v>34</v>
      </c>
      <c r="AI21" s="82"/>
      <c r="AJ21" s="83"/>
      <c r="AK21" s="82"/>
      <c r="AL21" s="83"/>
      <c r="AM21" s="82"/>
      <c r="AN21" s="83"/>
      <c r="AO21" s="80"/>
      <c r="AP21" s="81"/>
      <c r="AQ21" s="82"/>
      <c r="AR21" s="83"/>
      <c r="AS21" s="78">
        <v>0</v>
      </c>
      <c r="AT21" s="79" t="s">
        <v>34</v>
      </c>
      <c r="AU21" s="78">
        <v>0</v>
      </c>
      <c r="AV21" s="79" t="s">
        <v>34</v>
      </c>
      <c r="AW21" s="82"/>
      <c r="AX21" s="83"/>
      <c r="AY21" s="82"/>
      <c r="AZ21" s="83"/>
      <c r="BA21" s="82"/>
      <c r="BB21" s="83"/>
      <c r="BC21" s="80"/>
      <c r="BD21" s="81"/>
      <c r="BE21" s="82"/>
      <c r="BF21" s="83"/>
      <c r="BG21" s="78">
        <v>0</v>
      </c>
      <c r="BH21" s="79" t="s">
        <v>34</v>
      </c>
      <c r="BI21" s="78">
        <v>0</v>
      </c>
      <c r="BJ21" s="79" t="s">
        <v>34</v>
      </c>
      <c r="BK21" s="82"/>
      <c r="BL21" s="83"/>
      <c r="BM21" s="82"/>
      <c r="BN21" s="83"/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8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8</v>
      </c>
    </row>
    <row r="22" spans="1:81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82"/>
      <c r="L22" s="83"/>
      <c r="M22" s="80"/>
      <c r="N22" s="81"/>
      <c r="O22" s="82"/>
      <c r="P22" s="83"/>
      <c r="Q22" s="78">
        <v>0</v>
      </c>
      <c r="R22" s="79" t="s">
        <v>34</v>
      </c>
      <c r="S22" s="78">
        <v>0</v>
      </c>
      <c r="T22" s="79" t="s">
        <v>34</v>
      </c>
      <c r="U22" s="82"/>
      <c r="V22" s="83"/>
      <c r="W22" s="82"/>
      <c r="X22" s="83"/>
      <c r="Y22" s="82"/>
      <c r="Z22" s="83"/>
      <c r="AA22" s="80"/>
      <c r="AB22" s="81"/>
      <c r="AC22" s="82"/>
      <c r="AD22" s="83"/>
      <c r="AE22" s="78">
        <v>0</v>
      </c>
      <c r="AF22" s="79" t="s">
        <v>34</v>
      </c>
      <c r="AG22" s="78">
        <v>0</v>
      </c>
      <c r="AH22" s="79" t="s">
        <v>34</v>
      </c>
      <c r="AI22" s="82"/>
      <c r="AJ22" s="83"/>
      <c r="AK22" s="82"/>
      <c r="AL22" s="83"/>
      <c r="AM22" s="82"/>
      <c r="AN22" s="83"/>
      <c r="AO22" s="82"/>
      <c r="AP22" s="81"/>
      <c r="AQ22" s="82"/>
      <c r="AR22" s="83"/>
      <c r="AS22" s="78">
        <v>0</v>
      </c>
      <c r="AT22" s="79" t="s">
        <v>34</v>
      </c>
      <c r="AU22" s="78">
        <v>0</v>
      </c>
      <c r="AV22" s="79" t="s">
        <v>34</v>
      </c>
      <c r="AW22" s="82"/>
      <c r="AX22" s="83"/>
      <c r="AY22" s="82"/>
      <c r="AZ22" s="83"/>
      <c r="BA22" s="82"/>
      <c r="BB22" s="83"/>
      <c r="BC22" s="80"/>
      <c r="BD22" s="81"/>
      <c r="BE22" s="82"/>
      <c r="BF22" s="83"/>
      <c r="BG22" s="78">
        <v>0</v>
      </c>
      <c r="BH22" s="79" t="s">
        <v>34</v>
      </c>
      <c r="BI22" s="78">
        <v>0</v>
      </c>
      <c r="BJ22" s="79" t="s">
        <v>34</v>
      </c>
      <c r="BK22" s="82"/>
      <c r="BL22" s="83"/>
      <c r="BM22" s="82"/>
      <c r="BN22" s="83"/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8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8</v>
      </c>
    </row>
    <row r="23" spans="1:81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2"/>
      <c r="J23" s="83"/>
      <c r="K23" s="82"/>
      <c r="L23" s="83"/>
      <c r="M23" s="80"/>
      <c r="N23" s="81"/>
      <c r="O23" s="82"/>
      <c r="P23" s="83"/>
      <c r="Q23" s="78">
        <v>0</v>
      </c>
      <c r="R23" s="79" t="s">
        <v>34</v>
      </c>
      <c r="S23" s="78">
        <v>0</v>
      </c>
      <c r="T23" s="79" t="s">
        <v>34</v>
      </c>
      <c r="U23" s="82"/>
      <c r="V23" s="83"/>
      <c r="W23" s="82"/>
      <c r="X23" s="83"/>
      <c r="Y23" s="82"/>
      <c r="Z23" s="83"/>
      <c r="AA23" s="80"/>
      <c r="AB23" s="81"/>
      <c r="AC23" s="82"/>
      <c r="AD23" s="83"/>
      <c r="AE23" s="78">
        <v>0</v>
      </c>
      <c r="AF23" s="79" t="s">
        <v>34</v>
      </c>
      <c r="AG23" s="78">
        <v>0</v>
      </c>
      <c r="AH23" s="79" t="s">
        <v>34</v>
      </c>
      <c r="AI23" s="82"/>
      <c r="AJ23" s="83"/>
      <c r="AK23" s="82"/>
      <c r="AL23" s="83"/>
      <c r="AM23" s="82"/>
      <c r="AN23" s="83"/>
      <c r="AO23" s="80"/>
      <c r="AP23" s="81"/>
      <c r="AQ23" s="82"/>
      <c r="AR23" s="83"/>
      <c r="AS23" s="78">
        <v>0</v>
      </c>
      <c r="AT23" s="79" t="s">
        <v>34</v>
      </c>
      <c r="AU23" s="78">
        <v>0</v>
      </c>
      <c r="AV23" s="79" t="s">
        <v>34</v>
      </c>
      <c r="AW23" s="82"/>
      <c r="AX23" s="83"/>
      <c r="AY23" s="82"/>
      <c r="AZ23" s="83"/>
      <c r="BA23" s="82"/>
      <c r="BB23" s="83"/>
      <c r="BC23" s="80"/>
      <c r="BD23" s="81"/>
      <c r="BE23" s="82"/>
      <c r="BF23" s="83"/>
      <c r="BG23" s="78">
        <v>0</v>
      </c>
      <c r="BH23" s="79" t="s">
        <v>34</v>
      </c>
      <c r="BI23" s="78">
        <v>0</v>
      </c>
      <c r="BJ23" s="79" t="s">
        <v>34</v>
      </c>
      <c r="BK23" s="82"/>
      <c r="BL23" s="83"/>
      <c r="BM23" s="82"/>
      <c r="BN23" s="83"/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8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8</v>
      </c>
    </row>
    <row r="24" spans="1:81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2"/>
      <c r="J24" s="83"/>
      <c r="K24" s="82"/>
      <c r="L24" s="83"/>
      <c r="M24" s="80"/>
      <c r="N24" s="81"/>
      <c r="O24" s="82"/>
      <c r="P24" s="83"/>
      <c r="Q24" s="78">
        <v>0</v>
      </c>
      <c r="R24" s="79" t="s">
        <v>34</v>
      </c>
      <c r="S24" s="78">
        <v>0</v>
      </c>
      <c r="T24" s="79" t="s">
        <v>34</v>
      </c>
      <c r="U24" s="82"/>
      <c r="V24" s="83"/>
      <c r="W24" s="82"/>
      <c r="X24" s="83"/>
      <c r="Y24" s="82"/>
      <c r="Z24" s="83"/>
      <c r="AA24" s="80"/>
      <c r="AB24" s="81"/>
      <c r="AC24" s="82"/>
      <c r="AD24" s="83"/>
      <c r="AE24" s="78">
        <v>0</v>
      </c>
      <c r="AF24" s="79" t="s">
        <v>34</v>
      </c>
      <c r="AG24" s="78">
        <v>0</v>
      </c>
      <c r="AH24" s="79" t="s">
        <v>34</v>
      </c>
      <c r="AI24" s="82"/>
      <c r="AJ24" s="83"/>
      <c r="AK24" s="82"/>
      <c r="AL24" s="83"/>
      <c r="AM24" s="82"/>
      <c r="AN24" s="83"/>
      <c r="AO24" s="80"/>
      <c r="AP24" s="81"/>
      <c r="AQ24" s="82"/>
      <c r="AR24" s="83"/>
      <c r="AS24" s="78">
        <v>0</v>
      </c>
      <c r="AT24" s="79" t="s">
        <v>34</v>
      </c>
      <c r="AU24" s="78">
        <v>0</v>
      </c>
      <c r="AV24" s="79" t="s">
        <v>34</v>
      </c>
      <c r="AW24" s="82"/>
      <c r="AX24" s="83"/>
      <c r="AY24" s="82"/>
      <c r="AZ24" s="83"/>
      <c r="BA24" s="82"/>
      <c r="BB24" s="83"/>
      <c r="BC24" s="80"/>
      <c r="BD24" s="81"/>
      <c r="BE24" s="82"/>
      <c r="BF24" s="83"/>
      <c r="BG24" s="78">
        <v>0</v>
      </c>
      <c r="BH24" s="79" t="s">
        <v>34</v>
      </c>
      <c r="BI24" s="78">
        <v>0</v>
      </c>
      <c r="BJ24" s="79" t="s">
        <v>34</v>
      </c>
      <c r="BK24" s="82"/>
      <c r="BL24" s="83"/>
      <c r="BM24" s="82"/>
      <c r="BN24" s="83"/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8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8</v>
      </c>
    </row>
    <row r="25" spans="1:81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2">
        <v>0</v>
      </c>
      <c r="J25" s="83" t="s">
        <v>237</v>
      </c>
      <c r="K25" s="82">
        <v>0</v>
      </c>
      <c r="L25" s="83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78">
        <v>0</v>
      </c>
      <c r="R25" s="79" t="s">
        <v>237</v>
      </c>
      <c r="S25" s="78">
        <v>0</v>
      </c>
      <c r="T25" s="79" t="s">
        <v>237</v>
      </c>
      <c r="U25" s="82">
        <v>0</v>
      </c>
      <c r="V25" s="83" t="s">
        <v>237</v>
      </c>
      <c r="W25" s="82">
        <v>0</v>
      </c>
      <c r="X25" s="83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2">
        <v>0</v>
      </c>
      <c r="AD25" s="83" t="s">
        <v>237</v>
      </c>
      <c r="AE25" s="78">
        <v>0</v>
      </c>
      <c r="AF25" s="79" t="s">
        <v>237</v>
      </c>
      <c r="AG25" s="78">
        <v>0</v>
      </c>
      <c r="AH25" s="79" t="s">
        <v>237</v>
      </c>
      <c r="AI25" s="82">
        <v>0</v>
      </c>
      <c r="AJ25" s="83" t="s">
        <v>237</v>
      </c>
      <c r="AK25" s="82">
        <v>0</v>
      </c>
      <c r="AL25" s="83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2">
        <v>0</v>
      </c>
      <c r="AR25" s="83" t="s">
        <v>237</v>
      </c>
      <c r="AS25" s="78">
        <v>0</v>
      </c>
      <c r="AT25" s="79" t="s">
        <v>237</v>
      </c>
      <c r="AU25" s="78">
        <v>0</v>
      </c>
      <c r="AV25" s="79" t="s">
        <v>237</v>
      </c>
      <c r="AW25" s="82">
        <v>0</v>
      </c>
      <c r="AX25" s="83" t="s">
        <v>237</v>
      </c>
      <c r="AY25" s="82">
        <v>0</v>
      </c>
      <c r="AZ25" s="83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2">
        <v>0</v>
      </c>
      <c r="BF25" s="83" t="s">
        <v>237</v>
      </c>
      <c r="BG25" s="78">
        <v>0</v>
      </c>
      <c r="BH25" s="79" t="s">
        <v>237</v>
      </c>
      <c r="BI25" s="78">
        <v>0</v>
      </c>
      <c r="BJ25" s="79" t="s">
        <v>237</v>
      </c>
      <c r="BK25" s="82">
        <v>0</v>
      </c>
      <c r="BL25" s="83" t="s">
        <v>237</v>
      </c>
      <c r="BM25" s="82">
        <v>0</v>
      </c>
      <c r="BN25" s="83" t="s">
        <v>237</v>
      </c>
      <c r="BO25" s="82">
        <v>0</v>
      </c>
      <c r="BP25" s="83" t="s">
        <v>237</v>
      </c>
      <c r="BQ25" s="82">
        <v>0</v>
      </c>
      <c r="BR25" s="83" t="s">
        <v>237</v>
      </c>
      <c r="BS25" s="70">
        <f t="shared" si="0"/>
        <v>0</v>
      </c>
      <c r="BT25" s="71">
        <f t="shared" ca="1" si="1"/>
        <v>0</v>
      </c>
      <c r="BU25" s="71">
        <f t="shared" si="7"/>
        <v>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30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0</v>
      </c>
    </row>
    <row r="26" spans="1:81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2"/>
      <c r="J26" s="83"/>
      <c r="K26" s="82"/>
      <c r="L26" s="83"/>
      <c r="M26" s="80"/>
      <c r="N26" s="81"/>
      <c r="O26" s="82"/>
      <c r="P26" s="83"/>
      <c r="Q26" s="78">
        <v>0</v>
      </c>
      <c r="R26" s="79" t="s">
        <v>34</v>
      </c>
      <c r="S26" s="78">
        <v>0</v>
      </c>
      <c r="T26" s="79" t="s">
        <v>34</v>
      </c>
      <c r="U26" s="82"/>
      <c r="V26" s="83"/>
      <c r="W26" s="82"/>
      <c r="X26" s="83"/>
      <c r="Y26" s="82"/>
      <c r="Z26" s="83"/>
      <c r="AA26" s="80"/>
      <c r="AB26" s="81"/>
      <c r="AC26" s="82"/>
      <c r="AD26" s="83"/>
      <c r="AE26" s="78">
        <v>0</v>
      </c>
      <c r="AF26" s="79" t="s">
        <v>34</v>
      </c>
      <c r="AG26" s="78">
        <v>0</v>
      </c>
      <c r="AH26" s="79" t="s">
        <v>34</v>
      </c>
      <c r="AI26" s="82"/>
      <c r="AJ26" s="83"/>
      <c r="AK26" s="82"/>
      <c r="AL26" s="83"/>
      <c r="AM26" s="82"/>
      <c r="AN26" s="83"/>
      <c r="AO26" s="80"/>
      <c r="AP26" s="81"/>
      <c r="AQ26" s="82"/>
      <c r="AR26" s="83"/>
      <c r="AS26" s="78">
        <v>0</v>
      </c>
      <c r="AT26" s="79" t="s">
        <v>34</v>
      </c>
      <c r="AU26" s="78">
        <v>0</v>
      </c>
      <c r="AV26" s="79" t="s">
        <v>34</v>
      </c>
      <c r="AW26" s="82"/>
      <c r="AX26" s="83"/>
      <c r="AY26" s="82"/>
      <c r="AZ26" s="83"/>
      <c r="BA26" s="82"/>
      <c r="BB26" s="83"/>
      <c r="BC26" s="80"/>
      <c r="BD26" s="81"/>
      <c r="BE26" s="82"/>
      <c r="BF26" s="83"/>
      <c r="BG26" s="78">
        <v>0</v>
      </c>
      <c r="BH26" s="79" t="s">
        <v>34</v>
      </c>
      <c r="BI26" s="78">
        <v>0</v>
      </c>
      <c r="BJ26" s="79" t="s">
        <v>34</v>
      </c>
      <c r="BK26" s="82"/>
      <c r="BL26" s="83"/>
      <c r="BM26" s="82"/>
      <c r="BN26" s="83"/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8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8</v>
      </c>
    </row>
    <row r="27" spans="1:81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2"/>
      <c r="J27" s="83"/>
      <c r="K27" s="82"/>
      <c r="L27" s="83"/>
      <c r="M27" s="80"/>
      <c r="N27" s="81"/>
      <c r="O27" s="82"/>
      <c r="P27" s="83"/>
      <c r="Q27" s="78">
        <v>0</v>
      </c>
      <c r="R27" s="79" t="s">
        <v>34</v>
      </c>
      <c r="S27" s="78">
        <v>0</v>
      </c>
      <c r="T27" s="79" t="s">
        <v>34</v>
      </c>
      <c r="U27" s="82"/>
      <c r="V27" s="83"/>
      <c r="W27" s="82"/>
      <c r="X27" s="83"/>
      <c r="Y27" s="82"/>
      <c r="Z27" s="83"/>
      <c r="AA27" s="80"/>
      <c r="AB27" s="81"/>
      <c r="AC27" s="82"/>
      <c r="AD27" s="83"/>
      <c r="AE27" s="78">
        <v>0</v>
      </c>
      <c r="AF27" s="79" t="s">
        <v>34</v>
      </c>
      <c r="AG27" s="78">
        <v>0</v>
      </c>
      <c r="AH27" s="79" t="s">
        <v>34</v>
      </c>
      <c r="AI27" s="82"/>
      <c r="AJ27" s="83"/>
      <c r="AK27" s="82"/>
      <c r="AL27" s="83"/>
      <c r="AM27" s="82"/>
      <c r="AN27" s="83"/>
      <c r="AO27" s="80"/>
      <c r="AP27" s="81"/>
      <c r="AQ27" s="82"/>
      <c r="AR27" s="83"/>
      <c r="AS27" s="78">
        <v>0</v>
      </c>
      <c r="AT27" s="79" t="s">
        <v>34</v>
      </c>
      <c r="AU27" s="78">
        <v>0</v>
      </c>
      <c r="AV27" s="79" t="s">
        <v>34</v>
      </c>
      <c r="AW27" s="82"/>
      <c r="AX27" s="83"/>
      <c r="AY27" s="82"/>
      <c r="AZ27" s="83"/>
      <c r="BA27" s="82"/>
      <c r="BB27" s="83"/>
      <c r="BC27" s="80"/>
      <c r="BD27" s="81"/>
      <c r="BE27" s="82"/>
      <c r="BF27" s="83"/>
      <c r="BG27" s="78">
        <v>0</v>
      </c>
      <c r="BH27" s="79" t="s">
        <v>34</v>
      </c>
      <c r="BI27" s="78">
        <v>0</v>
      </c>
      <c r="BJ27" s="79" t="s">
        <v>34</v>
      </c>
      <c r="BK27" s="82"/>
      <c r="BL27" s="83"/>
      <c r="BM27" s="82"/>
      <c r="BN27" s="83"/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8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8</v>
      </c>
    </row>
    <row r="28" spans="1:81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2"/>
      <c r="J28" s="83"/>
      <c r="K28" s="82"/>
      <c r="L28" s="83"/>
      <c r="M28" s="80"/>
      <c r="N28" s="81"/>
      <c r="O28" s="82"/>
      <c r="P28" s="83"/>
      <c r="Q28" s="78">
        <v>0</v>
      </c>
      <c r="R28" s="79" t="s">
        <v>34</v>
      </c>
      <c r="S28" s="78">
        <v>0</v>
      </c>
      <c r="T28" s="79" t="s">
        <v>34</v>
      </c>
      <c r="U28" s="82"/>
      <c r="V28" s="83"/>
      <c r="W28" s="82"/>
      <c r="X28" s="83"/>
      <c r="Y28" s="82"/>
      <c r="Z28" s="83"/>
      <c r="AA28" s="80"/>
      <c r="AB28" s="81"/>
      <c r="AC28" s="82"/>
      <c r="AD28" s="83"/>
      <c r="AE28" s="78">
        <v>0</v>
      </c>
      <c r="AF28" s="79" t="s">
        <v>34</v>
      </c>
      <c r="AG28" s="78">
        <v>0</v>
      </c>
      <c r="AH28" s="79" t="s">
        <v>34</v>
      </c>
      <c r="AI28" s="82"/>
      <c r="AJ28" s="83"/>
      <c r="AK28" s="82"/>
      <c r="AL28" s="83"/>
      <c r="AM28" s="82"/>
      <c r="AN28" s="83"/>
      <c r="AO28" s="80"/>
      <c r="AP28" s="81"/>
      <c r="AQ28" s="82"/>
      <c r="AR28" s="83"/>
      <c r="AS28" s="78">
        <v>0</v>
      </c>
      <c r="AT28" s="79" t="s">
        <v>34</v>
      </c>
      <c r="AU28" s="78">
        <v>0</v>
      </c>
      <c r="AV28" s="79" t="s">
        <v>34</v>
      </c>
      <c r="AW28" s="82"/>
      <c r="AX28" s="83"/>
      <c r="AY28" s="82"/>
      <c r="AZ28" s="83"/>
      <c r="BA28" s="82"/>
      <c r="BB28" s="83"/>
      <c r="BC28" s="80"/>
      <c r="BD28" s="81"/>
      <c r="BE28" s="82"/>
      <c r="BF28" s="83"/>
      <c r="BG28" s="78">
        <v>0</v>
      </c>
      <c r="BH28" s="79" t="s">
        <v>34</v>
      </c>
      <c r="BI28" s="78">
        <v>0</v>
      </c>
      <c r="BJ28" s="79" t="s">
        <v>34</v>
      </c>
      <c r="BK28" s="82"/>
      <c r="BL28" s="83"/>
      <c r="BM28" s="82"/>
      <c r="BN28" s="83"/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8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8</v>
      </c>
    </row>
    <row r="29" spans="1:81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2"/>
      <c r="J29" s="83"/>
      <c r="K29" s="82"/>
      <c r="L29" s="83"/>
      <c r="M29" s="80"/>
      <c r="N29" s="81"/>
      <c r="O29" s="82"/>
      <c r="P29" s="83"/>
      <c r="Q29" s="78">
        <v>0</v>
      </c>
      <c r="R29" s="79" t="s">
        <v>34</v>
      </c>
      <c r="S29" s="78">
        <v>0</v>
      </c>
      <c r="T29" s="79" t="s">
        <v>34</v>
      </c>
      <c r="U29" s="82"/>
      <c r="V29" s="83"/>
      <c r="W29" s="82"/>
      <c r="X29" s="83"/>
      <c r="Y29" s="82"/>
      <c r="Z29" s="83"/>
      <c r="AA29" s="80"/>
      <c r="AB29" s="81"/>
      <c r="AC29" s="82"/>
      <c r="AD29" s="83"/>
      <c r="AE29" s="78">
        <v>0</v>
      </c>
      <c r="AF29" s="79" t="s">
        <v>34</v>
      </c>
      <c r="AG29" s="78">
        <v>0</v>
      </c>
      <c r="AH29" s="79" t="s">
        <v>34</v>
      </c>
      <c r="AI29" s="82"/>
      <c r="AJ29" s="83"/>
      <c r="AK29" s="82"/>
      <c r="AL29" s="83"/>
      <c r="AM29" s="82"/>
      <c r="AN29" s="83"/>
      <c r="AO29" s="80"/>
      <c r="AP29" s="81"/>
      <c r="AQ29" s="82"/>
      <c r="AR29" s="83"/>
      <c r="AS29" s="78">
        <v>0</v>
      </c>
      <c r="AT29" s="79" t="s">
        <v>34</v>
      </c>
      <c r="AU29" s="78">
        <v>0</v>
      </c>
      <c r="AV29" s="79" t="s">
        <v>34</v>
      </c>
      <c r="AW29" s="82"/>
      <c r="AX29" s="83"/>
      <c r="AY29" s="82"/>
      <c r="AZ29" s="83"/>
      <c r="BA29" s="82"/>
      <c r="BB29" s="83"/>
      <c r="BC29" s="80"/>
      <c r="BD29" s="81"/>
      <c r="BE29" s="82"/>
      <c r="BF29" s="83"/>
      <c r="BG29" s="78">
        <v>0</v>
      </c>
      <c r="BH29" s="79" t="s">
        <v>34</v>
      </c>
      <c r="BI29" s="78">
        <v>0</v>
      </c>
      <c r="BJ29" s="79" t="s">
        <v>34</v>
      </c>
      <c r="BK29" s="82"/>
      <c r="BL29" s="83"/>
      <c r="BM29" s="82"/>
      <c r="BN29" s="83"/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8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8</v>
      </c>
    </row>
    <row r="30" spans="1:81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2"/>
      <c r="J30" s="83"/>
      <c r="K30" s="82"/>
      <c r="L30" s="83"/>
      <c r="M30" s="80"/>
      <c r="N30" s="81"/>
      <c r="O30" s="82"/>
      <c r="P30" s="83"/>
      <c r="Q30" s="78">
        <v>0</v>
      </c>
      <c r="R30" s="79" t="s">
        <v>34</v>
      </c>
      <c r="S30" s="78">
        <v>0</v>
      </c>
      <c r="T30" s="79" t="s">
        <v>34</v>
      </c>
      <c r="U30" s="82"/>
      <c r="V30" s="83"/>
      <c r="W30" s="82"/>
      <c r="X30" s="83"/>
      <c r="Y30" s="82"/>
      <c r="Z30" s="83"/>
      <c r="AA30" s="80"/>
      <c r="AB30" s="81"/>
      <c r="AC30" s="82"/>
      <c r="AD30" s="83"/>
      <c r="AE30" s="78">
        <v>0</v>
      </c>
      <c r="AF30" s="79" t="s">
        <v>34</v>
      </c>
      <c r="AG30" s="78">
        <v>0</v>
      </c>
      <c r="AH30" s="79" t="s">
        <v>34</v>
      </c>
      <c r="AI30" s="82"/>
      <c r="AJ30" s="83"/>
      <c r="AK30" s="82"/>
      <c r="AL30" s="83"/>
      <c r="AM30" s="82"/>
      <c r="AN30" s="83"/>
      <c r="AO30" s="80"/>
      <c r="AP30" s="81"/>
      <c r="AQ30" s="82"/>
      <c r="AR30" s="83"/>
      <c r="AS30" s="78">
        <v>0</v>
      </c>
      <c r="AT30" s="79" t="s">
        <v>34</v>
      </c>
      <c r="AU30" s="78">
        <v>0</v>
      </c>
      <c r="AV30" s="79" t="s">
        <v>34</v>
      </c>
      <c r="AW30" s="82"/>
      <c r="AX30" s="83"/>
      <c r="AY30" s="82"/>
      <c r="AZ30" s="83"/>
      <c r="BA30" s="82"/>
      <c r="BB30" s="83"/>
      <c r="BC30" s="80"/>
      <c r="BD30" s="81"/>
      <c r="BE30" s="82"/>
      <c r="BF30" s="83"/>
      <c r="BG30" s="78">
        <v>0</v>
      </c>
      <c r="BH30" s="79" t="s">
        <v>34</v>
      </c>
      <c r="BI30" s="78">
        <v>0</v>
      </c>
      <c r="BJ30" s="79" t="s">
        <v>34</v>
      </c>
      <c r="BK30" s="82"/>
      <c r="BL30" s="83"/>
      <c r="BM30" s="82"/>
      <c r="BN30" s="83"/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8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8</v>
      </c>
    </row>
    <row r="31" spans="1:81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2"/>
      <c r="J31" s="83"/>
      <c r="K31" s="82"/>
      <c r="L31" s="83"/>
      <c r="M31" s="80"/>
      <c r="N31" s="81"/>
      <c r="O31" s="82"/>
      <c r="P31" s="83"/>
      <c r="Q31" s="78">
        <v>0</v>
      </c>
      <c r="R31" s="79" t="s">
        <v>34</v>
      </c>
      <c r="S31" s="78">
        <v>0</v>
      </c>
      <c r="T31" s="79" t="s">
        <v>34</v>
      </c>
      <c r="U31" s="82"/>
      <c r="V31" s="83"/>
      <c r="W31" s="82"/>
      <c r="X31" s="83"/>
      <c r="Y31" s="82"/>
      <c r="Z31" s="83"/>
      <c r="AA31" s="80"/>
      <c r="AB31" s="81"/>
      <c r="AC31" s="82"/>
      <c r="AD31" s="83"/>
      <c r="AE31" s="78">
        <v>0</v>
      </c>
      <c r="AF31" s="79" t="s">
        <v>34</v>
      </c>
      <c r="AG31" s="78">
        <v>0</v>
      </c>
      <c r="AH31" s="79" t="s">
        <v>34</v>
      </c>
      <c r="AI31" s="82"/>
      <c r="AJ31" s="83"/>
      <c r="AK31" s="82"/>
      <c r="AL31" s="83"/>
      <c r="AM31" s="82"/>
      <c r="AN31" s="83"/>
      <c r="AO31" s="80"/>
      <c r="AP31" s="81"/>
      <c r="AQ31" s="82"/>
      <c r="AR31" s="83"/>
      <c r="AS31" s="78">
        <v>0</v>
      </c>
      <c r="AT31" s="79" t="s">
        <v>34</v>
      </c>
      <c r="AU31" s="78">
        <v>0</v>
      </c>
      <c r="AV31" s="79" t="s">
        <v>34</v>
      </c>
      <c r="AW31" s="82"/>
      <c r="AX31" s="83"/>
      <c r="AY31" s="82"/>
      <c r="AZ31" s="83"/>
      <c r="BA31" s="82"/>
      <c r="BB31" s="83"/>
      <c r="BC31" s="80"/>
      <c r="BD31" s="81"/>
      <c r="BE31" s="82"/>
      <c r="BF31" s="83"/>
      <c r="BG31" s="78">
        <v>0</v>
      </c>
      <c r="BH31" s="79" t="s">
        <v>34</v>
      </c>
      <c r="BI31" s="78">
        <v>0</v>
      </c>
      <c r="BJ31" s="79" t="s">
        <v>34</v>
      </c>
      <c r="BK31" s="82"/>
      <c r="BL31" s="83"/>
      <c r="BM31" s="82"/>
      <c r="BN31" s="83"/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8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8</v>
      </c>
    </row>
    <row r="32" spans="1:81" ht="15" customHeight="1" x14ac:dyDescent="0.25">
      <c r="A32" s="276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2"/>
      <c r="J32" s="83"/>
      <c r="K32" s="82"/>
      <c r="L32" s="83"/>
      <c r="M32" s="80"/>
      <c r="N32" s="81"/>
      <c r="O32" s="82"/>
      <c r="P32" s="83"/>
      <c r="Q32" s="78">
        <v>0</v>
      </c>
      <c r="R32" s="79" t="s">
        <v>34</v>
      </c>
      <c r="S32" s="78">
        <v>0</v>
      </c>
      <c r="T32" s="79" t="s">
        <v>34</v>
      </c>
      <c r="U32" s="82"/>
      <c r="V32" s="83"/>
      <c r="W32" s="82"/>
      <c r="X32" s="83"/>
      <c r="Y32" s="82"/>
      <c r="Z32" s="83"/>
      <c r="AA32" s="80"/>
      <c r="AB32" s="81"/>
      <c r="AC32" s="82"/>
      <c r="AD32" s="83"/>
      <c r="AE32" s="78">
        <v>0</v>
      </c>
      <c r="AF32" s="79" t="s">
        <v>34</v>
      </c>
      <c r="AG32" s="78">
        <v>0</v>
      </c>
      <c r="AH32" s="79" t="s">
        <v>34</v>
      </c>
      <c r="AI32" s="82"/>
      <c r="AJ32" s="83"/>
      <c r="AK32" s="82"/>
      <c r="AL32" s="83"/>
      <c r="AM32" s="82"/>
      <c r="AN32" s="83"/>
      <c r="AO32" s="80"/>
      <c r="AP32" s="81"/>
      <c r="AQ32" s="82"/>
      <c r="AR32" s="83"/>
      <c r="AS32" s="78">
        <v>0</v>
      </c>
      <c r="AT32" s="79" t="s">
        <v>34</v>
      </c>
      <c r="AU32" s="78">
        <v>0</v>
      </c>
      <c r="AV32" s="79" t="s">
        <v>34</v>
      </c>
      <c r="AW32" s="82"/>
      <c r="AX32" s="83"/>
      <c r="AY32" s="82"/>
      <c r="AZ32" s="83"/>
      <c r="BA32" s="82"/>
      <c r="BB32" s="83"/>
      <c r="BC32" s="80"/>
      <c r="BD32" s="81"/>
      <c r="BE32" s="82"/>
      <c r="BF32" s="83"/>
      <c r="BG32" s="78">
        <v>0</v>
      </c>
      <c r="BH32" s="79" t="s">
        <v>34</v>
      </c>
      <c r="BI32" s="78">
        <v>0</v>
      </c>
      <c r="BJ32" s="79" t="s">
        <v>34</v>
      </c>
      <c r="BK32" s="82"/>
      <c r="BL32" s="83"/>
      <c r="BM32" s="82"/>
      <c r="BN32" s="83"/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8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8</v>
      </c>
    </row>
    <row r="33" spans="1:81" ht="15" customHeight="1" x14ac:dyDescent="0.25">
      <c r="A33" s="276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2"/>
      <c r="J33" s="83"/>
      <c r="K33" s="82"/>
      <c r="L33" s="83"/>
      <c r="M33" s="80"/>
      <c r="N33" s="81"/>
      <c r="O33" s="82"/>
      <c r="P33" s="83"/>
      <c r="Q33" s="78">
        <v>0</v>
      </c>
      <c r="R33" s="79" t="s">
        <v>34</v>
      </c>
      <c r="S33" s="78">
        <v>0</v>
      </c>
      <c r="T33" s="79" t="s">
        <v>34</v>
      </c>
      <c r="U33" s="82"/>
      <c r="V33" s="83"/>
      <c r="W33" s="82"/>
      <c r="X33" s="83"/>
      <c r="Y33" s="82"/>
      <c r="Z33" s="83"/>
      <c r="AA33" s="80"/>
      <c r="AB33" s="81"/>
      <c r="AC33" s="82"/>
      <c r="AD33" s="83"/>
      <c r="AE33" s="78">
        <v>0</v>
      </c>
      <c r="AF33" s="79" t="s">
        <v>34</v>
      </c>
      <c r="AG33" s="78">
        <v>0</v>
      </c>
      <c r="AH33" s="79" t="s">
        <v>34</v>
      </c>
      <c r="AI33" s="82"/>
      <c r="AJ33" s="83"/>
      <c r="AK33" s="82"/>
      <c r="AL33" s="83"/>
      <c r="AM33" s="82"/>
      <c r="AN33" s="83"/>
      <c r="AO33" s="80"/>
      <c r="AP33" s="81"/>
      <c r="AQ33" s="82"/>
      <c r="AR33" s="83"/>
      <c r="AS33" s="78">
        <v>0</v>
      </c>
      <c r="AT33" s="79" t="s">
        <v>34</v>
      </c>
      <c r="AU33" s="78">
        <v>0</v>
      </c>
      <c r="AV33" s="79" t="s">
        <v>34</v>
      </c>
      <c r="AW33" s="82"/>
      <c r="AX33" s="83"/>
      <c r="AY33" s="82"/>
      <c r="AZ33" s="83"/>
      <c r="BA33" s="82"/>
      <c r="BB33" s="83"/>
      <c r="BC33" s="80"/>
      <c r="BD33" s="81"/>
      <c r="BE33" s="82"/>
      <c r="BF33" s="83"/>
      <c r="BG33" s="78">
        <v>0</v>
      </c>
      <c r="BH33" s="79" t="s">
        <v>34</v>
      </c>
      <c r="BI33" s="78">
        <v>0</v>
      </c>
      <c r="BJ33" s="79" t="s">
        <v>34</v>
      </c>
      <c r="BK33" s="82"/>
      <c r="BL33" s="83"/>
      <c r="BM33" s="82"/>
      <c r="BN33" s="83"/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8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8</v>
      </c>
    </row>
    <row r="34" spans="1:81" ht="15" customHeight="1" x14ac:dyDescent="0.25">
      <c r="A34" s="276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2"/>
      <c r="J34" s="83"/>
      <c r="K34" s="82"/>
      <c r="L34" s="83"/>
      <c r="M34" s="80"/>
      <c r="N34" s="81"/>
      <c r="O34" s="82"/>
      <c r="P34" s="83"/>
      <c r="Q34" s="78">
        <v>0</v>
      </c>
      <c r="R34" s="79" t="s">
        <v>34</v>
      </c>
      <c r="S34" s="78">
        <v>0</v>
      </c>
      <c r="T34" s="79" t="s">
        <v>34</v>
      </c>
      <c r="U34" s="82"/>
      <c r="V34" s="83"/>
      <c r="W34" s="82"/>
      <c r="X34" s="83"/>
      <c r="Y34" s="82"/>
      <c r="Z34" s="83"/>
      <c r="AA34" s="80"/>
      <c r="AB34" s="81"/>
      <c r="AC34" s="82"/>
      <c r="AD34" s="83"/>
      <c r="AE34" s="78">
        <v>0</v>
      </c>
      <c r="AF34" s="79" t="s">
        <v>34</v>
      </c>
      <c r="AG34" s="78">
        <v>0</v>
      </c>
      <c r="AH34" s="79" t="s">
        <v>34</v>
      </c>
      <c r="AI34" s="82"/>
      <c r="AJ34" s="83"/>
      <c r="AK34" s="82"/>
      <c r="AL34" s="83"/>
      <c r="AM34" s="82"/>
      <c r="AN34" s="83"/>
      <c r="AO34" s="80"/>
      <c r="AP34" s="81"/>
      <c r="AQ34" s="82"/>
      <c r="AR34" s="83"/>
      <c r="AS34" s="78">
        <v>0</v>
      </c>
      <c r="AT34" s="79" t="s">
        <v>34</v>
      </c>
      <c r="AU34" s="78">
        <v>0</v>
      </c>
      <c r="AV34" s="79" t="s">
        <v>34</v>
      </c>
      <c r="AW34" s="82"/>
      <c r="AX34" s="83"/>
      <c r="AY34" s="82"/>
      <c r="AZ34" s="83"/>
      <c r="BA34" s="82"/>
      <c r="BB34" s="83"/>
      <c r="BC34" s="80"/>
      <c r="BD34" s="81"/>
      <c r="BE34" s="82"/>
      <c r="BF34" s="83"/>
      <c r="BG34" s="78">
        <v>0</v>
      </c>
      <c r="BH34" s="79" t="s">
        <v>34</v>
      </c>
      <c r="BI34" s="78">
        <v>0</v>
      </c>
      <c r="BJ34" s="79" t="s">
        <v>34</v>
      </c>
      <c r="BK34" s="82"/>
      <c r="BL34" s="83"/>
      <c r="BM34" s="82"/>
      <c r="BN34" s="83"/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8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8</v>
      </c>
    </row>
    <row r="35" spans="1:81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2"/>
      <c r="J35" s="83"/>
      <c r="K35" s="82"/>
      <c r="L35" s="83"/>
      <c r="M35" s="80"/>
      <c r="N35" s="81"/>
      <c r="O35" s="82"/>
      <c r="P35" s="83"/>
      <c r="Q35" s="78">
        <v>0</v>
      </c>
      <c r="R35" s="79" t="s">
        <v>34</v>
      </c>
      <c r="S35" s="78">
        <v>0</v>
      </c>
      <c r="T35" s="79" t="s">
        <v>34</v>
      </c>
      <c r="U35" s="82"/>
      <c r="V35" s="83"/>
      <c r="W35" s="82"/>
      <c r="X35" s="83"/>
      <c r="Y35" s="82"/>
      <c r="Z35" s="83"/>
      <c r="AA35" s="80"/>
      <c r="AB35" s="81"/>
      <c r="AC35" s="82"/>
      <c r="AD35" s="83"/>
      <c r="AE35" s="78">
        <v>0</v>
      </c>
      <c r="AF35" s="79" t="s">
        <v>34</v>
      </c>
      <c r="AG35" s="78">
        <v>0</v>
      </c>
      <c r="AH35" s="79" t="s">
        <v>34</v>
      </c>
      <c r="AI35" s="82"/>
      <c r="AJ35" s="83"/>
      <c r="AK35" s="82"/>
      <c r="AL35" s="83"/>
      <c r="AM35" s="82"/>
      <c r="AN35" s="83"/>
      <c r="AO35" s="80"/>
      <c r="AP35" s="81"/>
      <c r="AQ35" s="82"/>
      <c r="AR35" s="83"/>
      <c r="AS35" s="78">
        <v>0</v>
      </c>
      <c r="AT35" s="79" t="s">
        <v>34</v>
      </c>
      <c r="AU35" s="78">
        <v>0</v>
      </c>
      <c r="AV35" s="79" t="s">
        <v>34</v>
      </c>
      <c r="AW35" s="82"/>
      <c r="AX35" s="83"/>
      <c r="AY35" s="82"/>
      <c r="AZ35" s="83"/>
      <c r="BA35" s="82"/>
      <c r="BB35" s="83"/>
      <c r="BC35" s="80"/>
      <c r="BD35" s="81"/>
      <c r="BE35" s="82"/>
      <c r="BF35" s="83"/>
      <c r="BG35" s="78">
        <v>0</v>
      </c>
      <c r="BH35" s="79" t="s">
        <v>34</v>
      </c>
      <c r="BI35" s="78">
        <v>0</v>
      </c>
      <c r="BJ35" s="79" t="s">
        <v>34</v>
      </c>
      <c r="BK35" s="82"/>
      <c r="BL35" s="83"/>
      <c r="BM35" s="82"/>
      <c r="BN35" s="83"/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8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8</v>
      </c>
    </row>
    <row r="36" spans="1:81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2"/>
      <c r="J36" s="83"/>
      <c r="K36" s="82"/>
      <c r="L36" s="83"/>
      <c r="M36" s="80"/>
      <c r="N36" s="81"/>
      <c r="O36" s="82"/>
      <c r="P36" s="83"/>
      <c r="Q36" s="78">
        <v>0</v>
      </c>
      <c r="R36" s="79" t="s">
        <v>34</v>
      </c>
      <c r="S36" s="78">
        <v>0</v>
      </c>
      <c r="T36" s="79" t="s">
        <v>34</v>
      </c>
      <c r="U36" s="82"/>
      <c r="V36" s="83"/>
      <c r="W36" s="82"/>
      <c r="X36" s="83"/>
      <c r="Y36" s="82">
        <v>0</v>
      </c>
      <c r="Z36" s="83" t="s">
        <v>253</v>
      </c>
      <c r="AA36" s="80"/>
      <c r="AB36" s="81"/>
      <c r="AC36" s="82"/>
      <c r="AD36" s="83"/>
      <c r="AE36" s="78">
        <v>0</v>
      </c>
      <c r="AF36" s="79" t="s">
        <v>34</v>
      </c>
      <c r="AG36" s="78">
        <v>0</v>
      </c>
      <c r="AH36" s="79" t="s">
        <v>34</v>
      </c>
      <c r="AI36" s="82"/>
      <c r="AJ36" s="83"/>
      <c r="AK36" s="82"/>
      <c r="AL36" s="83"/>
      <c r="AM36" s="82"/>
      <c r="AN36" s="83"/>
      <c r="AO36" s="80"/>
      <c r="AP36" s="81"/>
      <c r="AQ36" s="82"/>
      <c r="AR36" s="83"/>
      <c r="AS36" s="78">
        <v>0</v>
      </c>
      <c r="AT36" s="79" t="s">
        <v>34</v>
      </c>
      <c r="AU36" s="78">
        <v>0</v>
      </c>
      <c r="AV36" s="79" t="s">
        <v>34</v>
      </c>
      <c r="AW36" s="82"/>
      <c r="AX36" s="83"/>
      <c r="AY36" s="82"/>
      <c r="AZ36" s="83"/>
      <c r="BA36" s="82"/>
      <c r="BB36" s="83"/>
      <c r="BC36" s="80"/>
      <c r="BD36" s="81"/>
      <c r="BE36" s="82"/>
      <c r="BF36" s="83"/>
      <c r="BG36" s="78">
        <v>0</v>
      </c>
      <c r="BH36" s="79" t="s">
        <v>34</v>
      </c>
      <c r="BI36" s="78">
        <v>0</v>
      </c>
      <c r="BJ36" s="79" t="s">
        <v>34</v>
      </c>
      <c r="BK36" s="82"/>
      <c r="BL36" s="83"/>
      <c r="BM36" s="82"/>
      <c r="BN36" s="83"/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1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2"/>
      <c r="J37" s="83"/>
      <c r="K37" s="82"/>
      <c r="L37" s="83"/>
      <c r="M37" s="80"/>
      <c r="N37" s="81"/>
      <c r="O37" s="82"/>
      <c r="P37" s="83"/>
      <c r="Q37" s="78">
        <v>0</v>
      </c>
      <c r="R37" s="79" t="s">
        <v>34</v>
      </c>
      <c r="S37" s="78">
        <v>0</v>
      </c>
      <c r="T37" s="79" t="s">
        <v>34</v>
      </c>
      <c r="U37" s="82"/>
      <c r="V37" s="83"/>
      <c r="W37" s="82"/>
      <c r="X37" s="83"/>
      <c r="Y37" s="82"/>
      <c r="Z37" s="83"/>
      <c r="AA37" s="80"/>
      <c r="AB37" s="81"/>
      <c r="AC37" s="82"/>
      <c r="AD37" s="83"/>
      <c r="AE37" s="78">
        <v>0</v>
      </c>
      <c r="AF37" s="79" t="s">
        <v>34</v>
      </c>
      <c r="AG37" s="78">
        <v>0</v>
      </c>
      <c r="AH37" s="79" t="s">
        <v>34</v>
      </c>
      <c r="AI37" s="82"/>
      <c r="AJ37" s="83"/>
      <c r="AK37" s="82"/>
      <c r="AL37" s="83"/>
      <c r="AM37" s="82"/>
      <c r="AN37" s="83"/>
      <c r="AO37" s="80"/>
      <c r="AP37" s="81"/>
      <c r="AQ37" s="82"/>
      <c r="AR37" s="83"/>
      <c r="AS37" s="78">
        <v>0</v>
      </c>
      <c r="AT37" s="79" t="s">
        <v>34</v>
      </c>
      <c r="AU37" s="78">
        <v>0</v>
      </c>
      <c r="AV37" s="79" t="s">
        <v>34</v>
      </c>
      <c r="AW37" s="82"/>
      <c r="AX37" s="83"/>
      <c r="AY37" s="82"/>
      <c r="AZ37" s="83"/>
      <c r="BA37" s="82"/>
      <c r="BB37" s="83"/>
      <c r="BC37" s="80"/>
      <c r="BD37" s="81"/>
      <c r="BE37" s="82"/>
      <c r="BF37" s="83"/>
      <c r="BG37" s="78">
        <v>0</v>
      </c>
      <c r="BH37" s="79" t="s">
        <v>34</v>
      </c>
      <c r="BI37" s="78">
        <v>0</v>
      </c>
      <c r="BJ37" s="79" t="s">
        <v>34</v>
      </c>
      <c r="BK37" s="82"/>
      <c r="BL37" s="83"/>
      <c r="BM37" s="82"/>
      <c r="BN37" s="83"/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8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8</v>
      </c>
    </row>
    <row r="38" spans="1:81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2"/>
      <c r="J38" s="83"/>
      <c r="K38" s="82"/>
      <c r="L38" s="83"/>
      <c r="M38" s="80"/>
      <c r="N38" s="81"/>
      <c r="O38" s="82"/>
      <c r="P38" s="83"/>
      <c r="Q38" s="78">
        <v>0</v>
      </c>
      <c r="R38" s="79" t="s">
        <v>34</v>
      </c>
      <c r="S38" s="78">
        <v>0</v>
      </c>
      <c r="T38" s="79" t="s">
        <v>34</v>
      </c>
      <c r="U38" s="82"/>
      <c r="V38" s="83"/>
      <c r="W38" s="82"/>
      <c r="X38" s="83"/>
      <c r="Y38" s="82"/>
      <c r="Z38" s="83"/>
      <c r="AA38" s="80"/>
      <c r="AB38" s="81"/>
      <c r="AC38" s="82"/>
      <c r="AD38" s="83"/>
      <c r="AE38" s="78">
        <v>0</v>
      </c>
      <c r="AF38" s="79" t="s">
        <v>34</v>
      </c>
      <c r="AG38" s="78">
        <v>0</v>
      </c>
      <c r="AH38" s="79" t="s">
        <v>34</v>
      </c>
      <c r="AI38" s="82"/>
      <c r="AJ38" s="83"/>
      <c r="AK38" s="82"/>
      <c r="AL38" s="83"/>
      <c r="AM38" s="82"/>
      <c r="AN38" s="83"/>
      <c r="AO38" s="80"/>
      <c r="AP38" s="81"/>
      <c r="AQ38" s="82"/>
      <c r="AR38" s="83"/>
      <c r="AS38" s="78">
        <v>0</v>
      </c>
      <c r="AT38" s="79" t="s">
        <v>34</v>
      </c>
      <c r="AU38" s="78">
        <v>0</v>
      </c>
      <c r="AV38" s="79" t="s">
        <v>34</v>
      </c>
      <c r="AW38" s="82"/>
      <c r="AX38" s="83"/>
      <c r="AY38" s="82"/>
      <c r="AZ38" s="83"/>
      <c r="BA38" s="82"/>
      <c r="BB38" s="83"/>
      <c r="BC38" s="80"/>
      <c r="BD38" s="81"/>
      <c r="BE38" s="82"/>
      <c r="BF38" s="83"/>
      <c r="BG38" s="78">
        <v>0</v>
      </c>
      <c r="BH38" s="79" t="s">
        <v>34</v>
      </c>
      <c r="BI38" s="78">
        <v>0</v>
      </c>
      <c r="BJ38" s="79" t="s">
        <v>34</v>
      </c>
      <c r="BK38" s="82"/>
      <c r="BL38" s="83"/>
      <c r="BM38" s="82"/>
      <c r="BN38" s="83"/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8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8</v>
      </c>
    </row>
    <row r="39" spans="1:81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2"/>
      <c r="J39" s="83"/>
      <c r="K39" s="82"/>
      <c r="L39" s="83"/>
      <c r="M39" s="80"/>
      <c r="N39" s="81"/>
      <c r="O39" s="82"/>
      <c r="P39" s="83"/>
      <c r="Q39" s="78">
        <v>0</v>
      </c>
      <c r="R39" s="79" t="s">
        <v>34</v>
      </c>
      <c r="S39" s="78">
        <v>0</v>
      </c>
      <c r="T39" s="79" t="s">
        <v>34</v>
      </c>
      <c r="U39" s="82"/>
      <c r="V39" s="83"/>
      <c r="W39" s="82"/>
      <c r="X39" s="83"/>
      <c r="Y39" s="82"/>
      <c r="Z39" s="83"/>
      <c r="AA39" s="80"/>
      <c r="AB39" s="81"/>
      <c r="AC39" s="82"/>
      <c r="AD39" s="83"/>
      <c r="AE39" s="78">
        <v>0</v>
      </c>
      <c r="AF39" s="79" t="s">
        <v>34</v>
      </c>
      <c r="AG39" s="78">
        <v>0</v>
      </c>
      <c r="AH39" s="79" t="s">
        <v>34</v>
      </c>
      <c r="AI39" s="82"/>
      <c r="AJ39" s="83"/>
      <c r="AK39" s="82"/>
      <c r="AL39" s="83"/>
      <c r="AM39" s="82"/>
      <c r="AN39" s="83"/>
      <c r="AO39" s="80"/>
      <c r="AP39" s="81"/>
      <c r="AQ39" s="82"/>
      <c r="AR39" s="83"/>
      <c r="AS39" s="78">
        <v>0</v>
      </c>
      <c r="AT39" s="79" t="s">
        <v>34</v>
      </c>
      <c r="AU39" s="78">
        <v>0</v>
      </c>
      <c r="AV39" s="79" t="s">
        <v>34</v>
      </c>
      <c r="AW39" s="82"/>
      <c r="AX39" s="83"/>
      <c r="AY39" s="82"/>
      <c r="AZ39" s="83"/>
      <c r="BA39" s="82"/>
      <c r="BB39" s="83"/>
      <c r="BC39" s="80"/>
      <c r="BD39" s="81"/>
      <c r="BE39" s="82"/>
      <c r="BF39" s="83"/>
      <c r="BG39" s="78">
        <v>0</v>
      </c>
      <c r="BH39" s="79" t="s">
        <v>34</v>
      </c>
      <c r="BI39" s="78">
        <v>0</v>
      </c>
      <c r="BJ39" s="79" t="s">
        <v>34</v>
      </c>
      <c r="BK39" s="82"/>
      <c r="BL39" s="83"/>
      <c r="BM39" s="82"/>
      <c r="BN39" s="83"/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8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8</v>
      </c>
    </row>
    <row r="40" spans="1:81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2">
        <v>0</v>
      </c>
      <c r="J40" s="83" t="s">
        <v>237</v>
      </c>
      <c r="K40" s="82">
        <v>0</v>
      </c>
      <c r="L40" s="83" t="s">
        <v>237</v>
      </c>
      <c r="M40" s="80">
        <v>0</v>
      </c>
      <c r="N40" s="81" t="s">
        <v>237</v>
      </c>
      <c r="O40" s="82"/>
      <c r="P40" s="83"/>
      <c r="Q40" s="78">
        <v>0</v>
      </c>
      <c r="R40" s="79" t="s">
        <v>34</v>
      </c>
      <c r="S40" s="78">
        <v>0</v>
      </c>
      <c r="T40" s="79" t="s">
        <v>34</v>
      </c>
      <c r="U40" s="82"/>
      <c r="V40" s="83"/>
      <c r="W40" s="82"/>
      <c r="X40" s="83"/>
      <c r="Y40" s="82"/>
      <c r="Z40" s="83"/>
      <c r="AA40" s="80"/>
      <c r="AB40" s="81"/>
      <c r="AC40" s="82"/>
      <c r="AD40" s="83"/>
      <c r="AE40" s="78">
        <v>0</v>
      </c>
      <c r="AF40" s="79" t="s">
        <v>34</v>
      </c>
      <c r="AG40" s="78">
        <v>0</v>
      </c>
      <c r="AH40" s="79" t="s">
        <v>34</v>
      </c>
      <c r="AI40" s="82"/>
      <c r="AJ40" s="83"/>
      <c r="AK40" s="82"/>
      <c r="AL40" s="83"/>
      <c r="AM40" s="82"/>
      <c r="AN40" s="83"/>
      <c r="AO40" s="80"/>
      <c r="AP40" s="81"/>
      <c r="AQ40" s="82"/>
      <c r="AR40" s="83"/>
      <c r="AS40" s="78">
        <v>0</v>
      </c>
      <c r="AT40" s="79" t="s">
        <v>34</v>
      </c>
      <c r="AU40" s="78">
        <v>0</v>
      </c>
      <c r="AV40" s="79" t="s">
        <v>34</v>
      </c>
      <c r="AW40" s="82"/>
      <c r="AX40" s="83"/>
      <c r="AY40" s="82"/>
      <c r="AZ40" s="83"/>
      <c r="BA40" s="82"/>
      <c r="BB40" s="83"/>
      <c r="BC40" s="80"/>
      <c r="BD40" s="81"/>
      <c r="BE40" s="82"/>
      <c r="BF40" s="83"/>
      <c r="BG40" s="78">
        <v>0</v>
      </c>
      <c r="BH40" s="79" t="s">
        <v>34</v>
      </c>
      <c r="BI40" s="78">
        <v>0</v>
      </c>
      <c r="BJ40" s="79" t="s">
        <v>34</v>
      </c>
      <c r="BK40" s="82"/>
      <c r="BL40" s="83"/>
      <c r="BM40" s="82"/>
      <c r="BN40" s="83"/>
      <c r="BO40" s="82"/>
      <c r="BP40" s="83"/>
      <c r="BQ40" s="82"/>
      <c r="BR40" s="83"/>
      <c r="BS40" s="70">
        <f t="shared" si="0"/>
        <v>0</v>
      </c>
      <c r="BT40" s="71">
        <f t="shared" ref="BT40:BT59" ca="1" si="31">SUMIF($I$6:$BP$58,"Hn",I40:BP40)</f>
        <v>0</v>
      </c>
      <c r="BU40" s="71">
        <f t="shared" si="7"/>
        <v>8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3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8</v>
      </c>
    </row>
    <row r="41" spans="1:81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2"/>
      <c r="J41" s="83"/>
      <c r="K41" s="82"/>
      <c r="L41" s="83"/>
      <c r="M41" s="80"/>
      <c r="N41" s="81"/>
      <c r="O41" s="82"/>
      <c r="P41" s="83"/>
      <c r="Q41" s="78">
        <v>0</v>
      </c>
      <c r="R41" s="79" t="s">
        <v>34</v>
      </c>
      <c r="S41" s="78">
        <v>0</v>
      </c>
      <c r="T41" s="79" t="s">
        <v>34</v>
      </c>
      <c r="U41" s="82"/>
      <c r="V41" s="83"/>
      <c r="W41" s="82"/>
      <c r="X41" s="83"/>
      <c r="Y41" s="82"/>
      <c r="Z41" s="83"/>
      <c r="AA41" s="80"/>
      <c r="AB41" s="81"/>
      <c r="AC41" s="82"/>
      <c r="AD41" s="83"/>
      <c r="AE41" s="78">
        <v>0</v>
      </c>
      <c r="AF41" s="79" t="s">
        <v>34</v>
      </c>
      <c r="AG41" s="78">
        <v>0</v>
      </c>
      <c r="AH41" s="79" t="s">
        <v>34</v>
      </c>
      <c r="AI41" s="82"/>
      <c r="AJ41" s="83"/>
      <c r="AK41" s="82"/>
      <c r="AL41" s="83"/>
      <c r="AM41" s="82"/>
      <c r="AN41" s="83"/>
      <c r="AO41" s="80"/>
      <c r="AP41" s="81"/>
      <c r="AQ41" s="82"/>
      <c r="AR41" s="83"/>
      <c r="AS41" s="78">
        <v>0</v>
      </c>
      <c r="AT41" s="79" t="s">
        <v>34</v>
      </c>
      <c r="AU41" s="78">
        <v>0</v>
      </c>
      <c r="AV41" s="79" t="s">
        <v>34</v>
      </c>
      <c r="AW41" s="82"/>
      <c r="AX41" s="83"/>
      <c r="AY41" s="82"/>
      <c r="AZ41" s="83"/>
      <c r="BA41" s="82"/>
      <c r="BB41" s="83"/>
      <c r="BC41" s="80"/>
      <c r="BD41" s="81"/>
      <c r="BE41" s="82"/>
      <c r="BF41" s="83"/>
      <c r="BG41" s="78">
        <v>0</v>
      </c>
      <c r="BH41" s="79" t="s">
        <v>34</v>
      </c>
      <c r="BI41" s="78">
        <v>0</v>
      </c>
      <c r="BJ41" s="79" t="s">
        <v>34</v>
      </c>
      <c r="BK41" s="82"/>
      <c r="BL41" s="83"/>
      <c r="BM41" s="82"/>
      <c r="BN41" s="83"/>
      <c r="BO41" s="82"/>
      <c r="BP41" s="83"/>
      <c r="BQ41" s="82"/>
      <c r="BR41" s="83"/>
      <c r="BS41" s="70">
        <f t="shared" si="0"/>
        <v>0</v>
      </c>
      <c r="BT41" s="71">
        <f t="shared" ca="1" si="31"/>
        <v>0</v>
      </c>
      <c r="BU41" s="71">
        <f t="shared" si="7"/>
        <v>8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8</v>
      </c>
    </row>
    <row r="42" spans="1:81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2"/>
      <c r="J42" s="83"/>
      <c r="K42" s="82"/>
      <c r="L42" s="83"/>
      <c r="M42" s="80"/>
      <c r="N42" s="81"/>
      <c r="O42" s="82"/>
      <c r="P42" s="83"/>
      <c r="Q42" s="78">
        <v>0</v>
      </c>
      <c r="R42" s="79" t="s">
        <v>34</v>
      </c>
      <c r="S42" s="78">
        <v>0</v>
      </c>
      <c r="T42" s="79" t="s">
        <v>34</v>
      </c>
      <c r="U42" s="82"/>
      <c r="V42" s="83"/>
      <c r="W42" s="82"/>
      <c r="X42" s="83"/>
      <c r="Y42" s="82"/>
      <c r="Z42" s="83"/>
      <c r="AA42" s="80"/>
      <c r="AB42" s="81"/>
      <c r="AC42" s="82"/>
      <c r="AD42" s="83"/>
      <c r="AE42" s="78">
        <v>0</v>
      </c>
      <c r="AF42" s="79" t="s">
        <v>34</v>
      </c>
      <c r="AG42" s="78">
        <v>0</v>
      </c>
      <c r="AH42" s="79" t="s">
        <v>34</v>
      </c>
      <c r="AI42" s="82"/>
      <c r="AJ42" s="83"/>
      <c r="AK42" s="82"/>
      <c r="AL42" s="83"/>
      <c r="AM42" s="82"/>
      <c r="AN42" s="83"/>
      <c r="AO42" s="80"/>
      <c r="AP42" s="81"/>
      <c r="AQ42" s="82"/>
      <c r="AR42" s="83"/>
      <c r="AS42" s="78">
        <v>0</v>
      </c>
      <c r="AT42" s="79" t="s">
        <v>34</v>
      </c>
      <c r="AU42" s="78">
        <v>0</v>
      </c>
      <c r="AV42" s="79" t="s">
        <v>34</v>
      </c>
      <c r="AW42" s="82"/>
      <c r="AX42" s="83"/>
      <c r="AY42" s="82"/>
      <c r="AZ42" s="83"/>
      <c r="BA42" s="82"/>
      <c r="BB42" s="83"/>
      <c r="BC42" s="80"/>
      <c r="BD42" s="81"/>
      <c r="BE42" s="82"/>
      <c r="BF42" s="83"/>
      <c r="BG42" s="78">
        <v>0</v>
      </c>
      <c r="BH42" s="79" t="s">
        <v>34</v>
      </c>
      <c r="BI42" s="78">
        <v>0</v>
      </c>
      <c r="BJ42" s="79" t="s">
        <v>34</v>
      </c>
      <c r="BK42" s="82"/>
      <c r="BL42" s="83"/>
      <c r="BM42" s="82"/>
      <c r="BN42" s="83"/>
      <c r="BO42" s="82"/>
      <c r="BP42" s="83"/>
      <c r="BQ42" s="82"/>
      <c r="BR42" s="83"/>
      <c r="BS42" s="70">
        <f t="shared" si="0"/>
        <v>0</v>
      </c>
      <c r="BT42" s="71">
        <f t="shared" ca="1" si="31"/>
        <v>0</v>
      </c>
      <c r="BU42" s="71">
        <f t="shared" si="7"/>
        <v>8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8</v>
      </c>
    </row>
    <row r="43" spans="1:81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2"/>
      <c r="J43" s="83"/>
      <c r="K43" s="82"/>
      <c r="L43" s="83"/>
      <c r="M43" s="80"/>
      <c r="N43" s="81"/>
      <c r="O43" s="82"/>
      <c r="P43" s="83"/>
      <c r="Q43" s="78">
        <v>0</v>
      </c>
      <c r="R43" s="79" t="s">
        <v>34</v>
      </c>
      <c r="S43" s="78">
        <v>0</v>
      </c>
      <c r="T43" s="79" t="s">
        <v>34</v>
      </c>
      <c r="U43" s="82"/>
      <c r="V43" s="83"/>
      <c r="W43" s="82"/>
      <c r="X43" s="83"/>
      <c r="Y43" s="82"/>
      <c r="Z43" s="83"/>
      <c r="AA43" s="80"/>
      <c r="AB43" s="81"/>
      <c r="AC43" s="82"/>
      <c r="AD43" s="83"/>
      <c r="AE43" s="78">
        <v>0</v>
      </c>
      <c r="AF43" s="79" t="s">
        <v>34</v>
      </c>
      <c r="AG43" s="78">
        <v>0</v>
      </c>
      <c r="AH43" s="79" t="s">
        <v>34</v>
      </c>
      <c r="AI43" s="82"/>
      <c r="AJ43" s="83"/>
      <c r="AK43" s="82"/>
      <c r="AL43" s="83"/>
      <c r="AM43" s="82"/>
      <c r="AN43" s="83"/>
      <c r="AO43" s="80"/>
      <c r="AP43" s="81"/>
      <c r="AQ43" s="82"/>
      <c r="AR43" s="83"/>
      <c r="AS43" s="78">
        <v>0</v>
      </c>
      <c r="AT43" s="79" t="s">
        <v>34</v>
      </c>
      <c r="AU43" s="78">
        <v>0</v>
      </c>
      <c r="AV43" s="79" t="s">
        <v>34</v>
      </c>
      <c r="AW43" s="82"/>
      <c r="AX43" s="83"/>
      <c r="AY43" s="82"/>
      <c r="AZ43" s="83"/>
      <c r="BA43" s="82"/>
      <c r="BB43" s="83"/>
      <c r="BC43" s="80"/>
      <c r="BD43" s="81"/>
      <c r="BE43" s="82"/>
      <c r="BF43" s="83"/>
      <c r="BG43" s="78">
        <v>0</v>
      </c>
      <c r="BH43" s="79" t="s">
        <v>34</v>
      </c>
      <c r="BI43" s="78">
        <v>0</v>
      </c>
      <c r="BJ43" s="79" t="s">
        <v>34</v>
      </c>
      <c r="BK43" s="82"/>
      <c r="BL43" s="83"/>
      <c r="BM43" s="82"/>
      <c r="BN43" s="83"/>
      <c r="BO43" s="82"/>
      <c r="BP43" s="83"/>
      <c r="BQ43" s="82"/>
      <c r="BR43" s="83"/>
      <c r="BS43" s="70">
        <f t="shared" si="0"/>
        <v>0</v>
      </c>
      <c r="BT43" s="71">
        <f t="shared" ca="1" si="31"/>
        <v>0</v>
      </c>
      <c r="BU43" s="71">
        <f t="shared" si="7"/>
        <v>8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8</v>
      </c>
    </row>
    <row r="44" spans="1:81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2"/>
      <c r="J44" s="83"/>
      <c r="K44" s="82"/>
      <c r="L44" s="83"/>
      <c r="M44" s="80"/>
      <c r="N44" s="81"/>
      <c r="O44" s="82"/>
      <c r="P44" s="83"/>
      <c r="Q44" s="78">
        <v>0</v>
      </c>
      <c r="R44" s="79" t="s">
        <v>34</v>
      </c>
      <c r="S44" s="78">
        <v>0</v>
      </c>
      <c r="T44" s="79" t="s">
        <v>34</v>
      </c>
      <c r="U44" s="82"/>
      <c r="V44" s="83"/>
      <c r="W44" s="82"/>
      <c r="X44" s="83"/>
      <c r="Y44" s="82"/>
      <c r="Z44" s="83"/>
      <c r="AA44" s="80"/>
      <c r="AB44" s="81"/>
      <c r="AC44" s="82"/>
      <c r="AD44" s="83"/>
      <c r="AE44" s="78">
        <v>0</v>
      </c>
      <c r="AF44" s="79" t="s">
        <v>34</v>
      </c>
      <c r="AG44" s="78">
        <v>0</v>
      </c>
      <c r="AH44" s="79" t="s">
        <v>34</v>
      </c>
      <c r="AI44" s="82"/>
      <c r="AJ44" s="83"/>
      <c r="AK44" s="82"/>
      <c r="AL44" s="83"/>
      <c r="AM44" s="82"/>
      <c r="AN44" s="83"/>
      <c r="AO44" s="80"/>
      <c r="AP44" s="81"/>
      <c r="AQ44" s="82"/>
      <c r="AR44" s="83"/>
      <c r="AS44" s="78">
        <v>0</v>
      </c>
      <c r="AT44" s="79" t="s">
        <v>34</v>
      </c>
      <c r="AU44" s="78">
        <v>0</v>
      </c>
      <c r="AV44" s="79" t="s">
        <v>34</v>
      </c>
      <c r="AW44" s="82"/>
      <c r="AX44" s="83"/>
      <c r="AY44" s="82"/>
      <c r="AZ44" s="83"/>
      <c r="BA44" s="82"/>
      <c r="BB44" s="83"/>
      <c r="BC44" s="80"/>
      <c r="BD44" s="81"/>
      <c r="BE44" s="82"/>
      <c r="BF44" s="83"/>
      <c r="BG44" s="78">
        <v>0</v>
      </c>
      <c r="BH44" s="79" t="s">
        <v>34</v>
      </c>
      <c r="BI44" s="78">
        <v>0</v>
      </c>
      <c r="BJ44" s="79" t="s">
        <v>34</v>
      </c>
      <c r="BK44" s="82"/>
      <c r="BL44" s="83"/>
      <c r="BM44" s="82"/>
      <c r="BN44" s="83"/>
      <c r="BO44" s="82"/>
      <c r="BP44" s="83"/>
      <c r="BQ44" s="82"/>
      <c r="BR44" s="83"/>
      <c r="BS44" s="70">
        <f t="shared" si="0"/>
        <v>0</v>
      </c>
      <c r="BT44" s="71">
        <f t="shared" ca="1" si="31"/>
        <v>0</v>
      </c>
      <c r="BU44" s="71">
        <f t="shared" si="7"/>
        <v>8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8</v>
      </c>
    </row>
    <row r="45" spans="1:81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2"/>
      <c r="J45" s="83"/>
      <c r="K45" s="82"/>
      <c r="L45" s="83"/>
      <c r="M45" s="80"/>
      <c r="N45" s="81"/>
      <c r="O45" s="82"/>
      <c r="P45" s="83"/>
      <c r="Q45" s="78">
        <v>0</v>
      </c>
      <c r="R45" s="79" t="s">
        <v>34</v>
      </c>
      <c r="S45" s="78">
        <v>0</v>
      </c>
      <c r="T45" s="79" t="s">
        <v>34</v>
      </c>
      <c r="U45" s="82"/>
      <c r="V45" s="83"/>
      <c r="W45" s="82"/>
      <c r="X45" s="83"/>
      <c r="Y45" s="82"/>
      <c r="Z45" s="83"/>
      <c r="AA45" s="80"/>
      <c r="AB45" s="81"/>
      <c r="AC45" s="82"/>
      <c r="AD45" s="83"/>
      <c r="AE45" s="78">
        <v>0</v>
      </c>
      <c r="AF45" s="79" t="s">
        <v>34</v>
      </c>
      <c r="AG45" s="78">
        <v>0</v>
      </c>
      <c r="AH45" s="79" t="s">
        <v>34</v>
      </c>
      <c r="AI45" s="82"/>
      <c r="AJ45" s="83"/>
      <c r="AK45" s="82"/>
      <c r="AL45" s="83"/>
      <c r="AM45" s="82"/>
      <c r="AN45" s="83"/>
      <c r="AO45" s="80"/>
      <c r="AP45" s="81"/>
      <c r="AQ45" s="82"/>
      <c r="AR45" s="83"/>
      <c r="AS45" s="78">
        <v>0</v>
      </c>
      <c r="AT45" s="79" t="s">
        <v>34</v>
      </c>
      <c r="AU45" s="78">
        <v>0</v>
      </c>
      <c r="AV45" s="79" t="s">
        <v>34</v>
      </c>
      <c r="AW45" s="82"/>
      <c r="AX45" s="83"/>
      <c r="AY45" s="82"/>
      <c r="AZ45" s="83"/>
      <c r="BA45" s="82"/>
      <c r="BB45" s="83"/>
      <c r="BC45" s="80"/>
      <c r="BD45" s="81"/>
      <c r="BE45" s="82"/>
      <c r="BF45" s="83"/>
      <c r="BG45" s="78">
        <v>0</v>
      </c>
      <c r="BH45" s="79" t="s">
        <v>34</v>
      </c>
      <c r="BI45" s="78">
        <v>0</v>
      </c>
      <c r="BJ45" s="79" t="s">
        <v>34</v>
      </c>
      <c r="BK45" s="82"/>
      <c r="BL45" s="83"/>
      <c r="BM45" s="82"/>
      <c r="BN45" s="83"/>
      <c r="BO45" s="82"/>
      <c r="BP45" s="83"/>
      <c r="BQ45" s="82"/>
      <c r="BR45" s="83"/>
      <c r="BS45" s="70">
        <f t="shared" si="0"/>
        <v>0</v>
      </c>
      <c r="BT45" s="71">
        <f t="shared" ca="1" si="31"/>
        <v>0</v>
      </c>
      <c r="BU45" s="71">
        <f t="shared" si="7"/>
        <v>8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8</v>
      </c>
    </row>
    <row r="46" spans="1:81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2"/>
      <c r="J46" s="83"/>
      <c r="K46" s="82"/>
      <c r="L46" s="83"/>
      <c r="M46" s="80"/>
      <c r="N46" s="81"/>
      <c r="O46" s="82"/>
      <c r="P46" s="83"/>
      <c r="Q46" s="78">
        <v>0</v>
      </c>
      <c r="R46" s="79" t="s">
        <v>34</v>
      </c>
      <c r="S46" s="78">
        <v>0</v>
      </c>
      <c r="T46" s="79" t="s">
        <v>34</v>
      </c>
      <c r="U46" s="82"/>
      <c r="V46" s="83"/>
      <c r="W46" s="82"/>
      <c r="X46" s="83"/>
      <c r="Y46" s="82"/>
      <c r="Z46" s="83"/>
      <c r="AA46" s="80"/>
      <c r="AB46" s="81"/>
      <c r="AC46" s="82"/>
      <c r="AD46" s="83"/>
      <c r="AE46" s="78">
        <v>0</v>
      </c>
      <c r="AF46" s="79" t="s">
        <v>34</v>
      </c>
      <c r="AG46" s="78">
        <v>0</v>
      </c>
      <c r="AH46" s="79" t="s">
        <v>34</v>
      </c>
      <c r="AI46" s="82"/>
      <c r="AJ46" s="83"/>
      <c r="AK46" s="82"/>
      <c r="AL46" s="83"/>
      <c r="AM46" s="82"/>
      <c r="AN46" s="83"/>
      <c r="AO46" s="80"/>
      <c r="AP46" s="81"/>
      <c r="AQ46" s="82"/>
      <c r="AR46" s="83"/>
      <c r="AS46" s="78">
        <v>0</v>
      </c>
      <c r="AT46" s="79" t="s">
        <v>34</v>
      </c>
      <c r="AU46" s="78">
        <v>0</v>
      </c>
      <c r="AV46" s="79" t="s">
        <v>34</v>
      </c>
      <c r="AW46" s="82"/>
      <c r="AX46" s="83"/>
      <c r="AY46" s="82"/>
      <c r="AZ46" s="83"/>
      <c r="BA46" s="82"/>
      <c r="BB46" s="83"/>
      <c r="BC46" s="80"/>
      <c r="BD46" s="81"/>
      <c r="BE46" s="82"/>
      <c r="BF46" s="83"/>
      <c r="BG46" s="78">
        <v>0</v>
      </c>
      <c r="BH46" s="79" t="s">
        <v>34</v>
      </c>
      <c r="BI46" s="78">
        <v>0</v>
      </c>
      <c r="BJ46" s="79" t="s">
        <v>34</v>
      </c>
      <c r="BK46" s="82"/>
      <c r="BL46" s="83"/>
      <c r="BM46" s="82"/>
      <c r="BN46" s="83"/>
      <c r="BO46" s="82"/>
      <c r="BP46" s="83"/>
      <c r="BQ46" s="82"/>
      <c r="BR46" s="83"/>
      <c r="BS46" s="70">
        <f t="shared" si="0"/>
        <v>0</v>
      </c>
      <c r="BT46" s="71">
        <f t="shared" ca="1" si="31"/>
        <v>0</v>
      </c>
      <c r="BU46" s="71">
        <f t="shared" si="7"/>
        <v>8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8</v>
      </c>
    </row>
    <row r="47" spans="1:81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2">
        <v>0</v>
      </c>
      <c r="J47" s="83" t="s">
        <v>237</v>
      </c>
      <c r="K47" s="82">
        <v>0</v>
      </c>
      <c r="L47" s="83" t="s">
        <v>237</v>
      </c>
      <c r="M47" s="82">
        <v>0</v>
      </c>
      <c r="N47" s="83" t="s">
        <v>237</v>
      </c>
      <c r="O47" s="82"/>
      <c r="P47" s="83"/>
      <c r="Q47" s="78">
        <v>0</v>
      </c>
      <c r="R47" s="79" t="s">
        <v>34</v>
      </c>
      <c r="S47" s="78">
        <v>0</v>
      </c>
      <c r="T47" s="79" t="s">
        <v>34</v>
      </c>
      <c r="U47" s="82"/>
      <c r="V47" s="83"/>
      <c r="W47" s="82"/>
      <c r="X47" s="83"/>
      <c r="Y47" s="82"/>
      <c r="Z47" s="83"/>
      <c r="AA47" s="80"/>
      <c r="AB47" s="81"/>
      <c r="AC47" s="82"/>
      <c r="AD47" s="83"/>
      <c r="AE47" s="78">
        <v>0</v>
      </c>
      <c r="AF47" s="79" t="s">
        <v>34</v>
      </c>
      <c r="AG47" s="78">
        <v>0</v>
      </c>
      <c r="AH47" s="79" t="s">
        <v>34</v>
      </c>
      <c r="AI47" s="82"/>
      <c r="AJ47" s="83"/>
      <c r="AK47" s="82"/>
      <c r="AL47" s="83"/>
      <c r="AM47" s="82"/>
      <c r="AN47" s="83"/>
      <c r="AO47" s="80"/>
      <c r="AP47" s="81"/>
      <c r="AQ47" s="82"/>
      <c r="AR47" s="83"/>
      <c r="AS47" s="78">
        <v>0</v>
      </c>
      <c r="AT47" s="79" t="s">
        <v>34</v>
      </c>
      <c r="AU47" s="78">
        <v>0</v>
      </c>
      <c r="AV47" s="79" t="s">
        <v>34</v>
      </c>
      <c r="AW47" s="82"/>
      <c r="AX47" s="83"/>
      <c r="AY47" s="82"/>
      <c r="AZ47" s="83"/>
      <c r="BA47" s="82"/>
      <c r="BB47" s="83"/>
      <c r="BC47" s="80"/>
      <c r="BD47" s="81"/>
      <c r="BE47" s="82"/>
      <c r="BF47" s="83"/>
      <c r="BG47" s="78">
        <v>0</v>
      </c>
      <c r="BH47" s="79" t="s">
        <v>34</v>
      </c>
      <c r="BI47" s="78">
        <v>0</v>
      </c>
      <c r="BJ47" s="79" t="s">
        <v>34</v>
      </c>
      <c r="BK47" s="82"/>
      <c r="BL47" s="83"/>
      <c r="BM47" s="82"/>
      <c r="BN47" s="83"/>
      <c r="BO47" s="82"/>
      <c r="BP47" s="83"/>
      <c r="BQ47" s="82"/>
      <c r="BR47" s="83"/>
      <c r="BS47" s="70">
        <f t="shared" si="0"/>
        <v>0</v>
      </c>
      <c r="BT47" s="71">
        <f t="shared" ca="1" si="31"/>
        <v>0</v>
      </c>
      <c r="BU47" s="71">
        <f t="shared" si="7"/>
        <v>8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3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8</v>
      </c>
    </row>
    <row r="48" spans="1:81" ht="15" customHeight="1" x14ac:dyDescent="0.25">
      <c r="A48" s="276"/>
      <c r="B48" s="73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2"/>
      <c r="J48" s="83"/>
      <c r="K48" s="82"/>
      <c r="L48" s="83"/>
      <c r="M48" s="80"/>
      <c r="N48" s="81"/>
      <c r="O48" s="82"/>
      <c r="P48" s="83"/>
      <c r="Q48" s="78">
        <v>0</v>
      </c>
      <c r="R48" s="79" t="s">
        <v>34</v>
      </c>
      <c r="S48" s="78">
        <v>0</v>
      </c>
      <c r="T48" s="79" t="s">
        <v>34</v>
      </c>
      <c r="U48" s="82"/>
      <c r="V48" s="83"/>
      <c r="W48" s="82"/>
      <c r="X48" s="83"/>
      <c r="Y48" s="82"/>
      <c r="Z48" s="83"/>
      <c r="AA48" s="80"/>
      <c r="AB48" s="81"/>
      <c r="AC48" s="82"/>
      <c r="AD48" s="83"/>
      <c r="AE48" s="78">
        <v>0</v>
      </c>
      <c r="AF48" s="79" t="s">
        <v>34</v>
      </c>
      <c r="AG48" s="78">
        <v>0</v>
      </c>
      <c r="AH48" s="79" t="s">
        <v>34</v>
      </c>
      <c r="AI48" s="82"/>
      <c r="AJ48" s="83"/>
      <c r="AK48" s="82"/>
      <c r="AL48" s="83"/>
      <c r="AM48" s="82"/>
      <c r="AN48" s="83"/>
      <c r="AO48" s="80"/>
      <c r="AP48" s="81"/>
      <c r="AQ48" s="82"/>
      <c r="AR48" s="83"/>
      <c r="AS48" s="78">
        <v>0</v>
      </c>
      <c r="AT48" s="79" t="s">
        <v>34</v>
      </c>
      <c r="AU48" s="78">
        <v>0</v>
      </c>
      <c r="AV48" s="79" t="s">
        <v>34</v>
      </c>
      <c r="AW48" s="82"/>
      <c r="AX48" s="83"/>
      <c r="AY48" s="82"/>
      <c r="AZ48" s="83"/>
      <c r="BA48" s="82"/>
      <c r="BB48" s="83"/>
      <c r="BC48" s="80"/>
      <c r="BD48" s="81"/>
      <c r="BE48" s="82"/>
      <c r="BF48" s="83"/>
      <c r="BG48" s="78">
        <v>0</v>
      </c>
      <c r="BH48" s="79" t="s">
        <v>34</v>
      </c>
      <c r="BI48" s="78">
        <v>0</v>
      </c>
      <c r="BJ48" s="79" t="s">
        <v>34</v>
      </c>
      <c r="BK48" s="82"/>
      <c r="BL48" s="83"/>
      <c r="BM48" s="82"/>
      <c r="BN48" s="83"/>
      <c r="BO48" s="82"/>
      <c r="BP48" s="83"/>
      <c r="BQ48" s="82"/>
      <c r="BR48" s="83"/>
      <c r="BS48" s="70">
        <f t="shared" si="0"/>
        <v>0</v>
      </c>
      <c r="BT48" s="71">
        <f t="shared" ca="1" si="31"/>
        <v>0</v>
      </c>
      <c r="BU48" s="71">
        <f t="shared" si="7"/>
        <v>8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8</v>
      </c>
    </row>
    <row r="49" spans="1:81" ht="15" customHeight="1" x14ac:dyDescent="0.25">
      <c r="A49" s="276"/>
      <c r="B49" s="219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2"/>
      <c r="J49" s="83"/>
      <c r="K49" s="82"/>
      <c r="L49" s="83"/>
      <c r="M49" s="80"/>
      <c r="N49" s="81"/>
      <c r="O49" s="82"/>
      <c r="P49" s="83"/>
      <c r="Q49" s="78">
        <v>0</v>
      </c>
      <c r="R49" s="79" t="s">
        <v>34</v>
      </c>
      <c r="S49" s="78">
        <v>0</v>
      </c>
      <c r="T49" s="79" t="s">
        <v>34</v>
      </c>
      <c r="U49" s="82"/>
      <c r="V49" s="83"/>
      <c r="W49" s="82"/>
      <c r="X49" s="83"/>
      <c r="Y49" s="82"/>
      <c r="Z49" s="83"/>
      <c r="AA49" s="80"/>
      <c r="AB49" s="81"/>
      <c r="AC49" s="82"/>
      <c r="AD49" s="83"/>
      <c r="AE49" s="78">
        <v>0</v>
      </c>
      <c r="AF49" s="79" t="s">
        <v>34</v>
      </c>
      <c r="AG49" s="78">
        <v>0</v>
      </c>
      <c r="AH49" s="79" t="s">
        <v>34</v>
      </c>
      <c r="AI49" s="82"/>
      <c r="AJ49" s="83"/>
      <c r="AK49" s="82"/>
      <c r="AL49" s="83"/>
      <c r="AM49" s="82"/>
      <c r="AN49" s="83"/>
      <c r="AO49" s="80"/>
      <c r="AP49" s="81"/>
      <c r="AQ49" s="82"/>
      <c r="AR49" s="83"/>
      <c r="AS49" s="78">
        <v>0</v>
      </c>
      <c r="AT49" s="79" t="s">
        <v>34</v>
      </c>
      <c r="AU49" s="78">
        <v>0</v>
      </c>
      <c r="AV49" s="79" t="s">
        <v>34</v>
      </c>
      <c r="AW49" s="82"/>
      <c r="AX49" s="83"/>
      <c r="AY49" s="82"/>
      <c r="AZ49" s="83"/>
      <c r="BA49" s="82"/>
      <c r="BB49" s="83"/>
      <c r="BC49" s="80"/>
      <c r="BD49" s="81"/>
      <c r="BE49" s="82"/>
      <c r="BF49" s="83"/>
      <c r="BG49" s="78">
        <v>0</v>
      </c>
      <c r="BH49" s="79" t="s">
        <v>34</v>
      </c>
      <c r="BI49" s="78">
        <v>0</v>
      </c>
      <c r="BJ49" s="79" t="s">
        <v>34</v>
      </c>
      <c r="BK49" s="82"/>
      <c r="BL49" s="83"/>
      <c r="BM49" s="82"/>
      <c r="BN49" s="83"/>
      <c r="BO49" s="82"/>
      <c r="BP49" s="83"/>
      <c r="BQ49" s="82"/>
      <c r="BR49" s="83"/>
      <c r="BS49" s="70">
        <f t="shared" si="0"/>
        <v>0</v>
      </c>
      <c r="BT49" s="71">
        <f t="shared" ca="1" si="31"/>
        <v>0</v>
      </c>
      <c r="BU49" s="71">
        <f t="shared" si="7"/>
        <v>8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8</v>
      </c>
    </row>
    <row r="50" spans="1:81" x14ac:dyDescent="0.25">
      <c r="A50" s="276"/>
      <c r="B50" s="73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2"/>
      <c r="J50" s="83"/>
      <c r="K50" s="82"/>
      <c r="L50" s="83"/>
      <c r="M50" s="80"/>
      <c r="N50" s="81"/>
      <c r="O50" s="82"/>
      <c r="P50" s="83"/>
      <c r="Q50" s="78">
        <v>0</v>
      </c>
      <c r="R50" s="79" t="s">
        <v>34</v>
      </c>
      <c r="S50" s="78">
        <v>0</v>
      </c>
      <c r="T50" s="79" t="s">
        <v>34</v>
      </c>
      <c r="U50" s="82"/>
      <c r="V50" s="83"/>
      <c r="W50" s="82"/>
      <c r="X50" s="83"/>
      <c r="Y50" s="82"/>
      <c r="Z50" s="83"/>
      <c r="AA50" s="80"/>
      <c r="AB50" s="81"/>
      <c r="AC50" s="82"/>
      <c r="AD50" s="83"/>
      <c r="AE50" s="78">
        <v>0</v>
      </c>
      <c r="AF50" s="79" t="s">
        <v>34</v>
      </c>
      <c r="AG50" s="78">
        <v>0</v>
      </c>
      <c r="AH50" s="79" t="s">
        <v>34</v>
      </c>
      <c r="AI50" s="82"/>
      <c r="AJ50" s="83"/>
      <c r="AK50" s="82"/>
      <c r="AL50" s="83"/>
      <c r="AM50" s="82"/>
      <c r="AN50" s="83"/>
      <c r="AO50" s="80"/>
      <c r="AP50" s="81"/>
      <c r="AQ50" s="82"/>
      <c r="AR50" s="83"/>
      <c r="AS50" s="78">
        <v>0</v>
      </c>
      <c r="AT50" s="79" t="s">
        <v>34</v>
      </c>
      <c r="AU50" s="78">
        <v>0</v>
      </c>
      <c r="AV50" s="79" t="s">
        <v>34</v>
      </c>
      <c r="AW50" s="82"/>
      <c r="AX50" s="83"/>
      <c r="AY50" s="82"/>
      <c r="AZ50" s="83"/>
      <c r="BA50" s="82"/>
      <c r="BB50" s="83"/>
      <c r="BC50" s="80"/>
      <c r="BD50" s="81"/>
      <c r="BE50" s="82"/>
      <c r="BF50" s="83"/>
      <c r="BG50" s="78">
        <v>0</v>
      </c>
      <c r="BH50" s="79" t="s">
        <v>34</v>
      </c>
      <c r="BI50" s="78">
        <v>0</v>
      </c>
      <c r="BJ50" s="79" t="s">
        <v>34</v>
      </c>
      <c r="BK50" s="82"/>
      <c r="BL50" s="83"/>
      <c r="BM50" s="82"/>
      <c r="BN50" s="83"/>
      <c r="BO50" s="82"/>
      <c r="BP50" s="83"/>
      <c r="BQ50" s="82"/>
      <c r="BR50" s="83"/>
      <c r="BS50" s="70">
        <f t="shared" si="0"/>
        <v>0</v>
      </c>
      <c r="BT50" s="71">
        <f t="shared" ca="1" si="31"/>
        <v>0</v>
      </c>
      <c r="BU50" s="71">
        <f t="shared" si="7"/>
        <v>8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8</v>
      </c>
    </row>
    <row r="51" spans="1:81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2"/>
      <c r="J51" s="83"/>
      <c r="K51" s="82"/>
      <c r="L51" s="83"/>
      <c r="M51" s="80"/>
      <c r="N51" s="81"/>
      <c r="O51" s="82"/>
      <c r="P51" s="83"/>
      <c r="Q51" s="78">
        <v>0</v>
      </c>
      <c r="R51" s="79" t="s">
        <v>34</v>
      </c>
      <c r="S51" s="78">
        <v>0</v>
      </c>
      <c r="T51" s="79" t="s">
        <v>34</v>
      </c>
      <c r="U51" s="82"/>
      <c r="V51" s="83"/>
      <c r="W51" s="82"/>
      <c r="X51" s="83"/>
      <c r="Y51" s="82"/>
      <c r="Z51" s="83"/>
      <c r="AA51" s="80"/>
      <c r="AB51" s="81"/>
      <c r="AC51" s="82"/>
      <c r="AD51" s="83"/>
      <c r="AE51" s="78">
        <v>0</v>
      </c>
      <c r="AF51" s="79" t="s">
        <v>34</v>
      </c>
      <c r="AG51" s="78">
        <v>0</v>
      </c>
      <c r="AH51" s="79" t="s">
        <v>34</v>
      </c>
      <c r="AI51" s="82"/>
      <c r="AJ51" s="83"/>
      <c r="AK51" s="82"/>
      <c r="AL51" s="83"/>
      <c r="AM51" s="82"/>
      <c r="AN51" s="83"/>
      <c r="AO51" s="80"/>
      <c r="AP51" s="81"/>
      <c r="AQ51" s="82"/>
      <c r="AR51" s="83"/>
      <c r="AS51" s="78">
        <v>0</v>
      </c>
      <c r="AT51" s="79" t="s">
        <v>34</v>
      </c>
      <c r="AU51" s="78">
        <v>0</v>
      </c>
      <c r="AV51" s="79" t="s">
        <v>34</v>
      </c>
      <c r="AW51" s="82"/>
      <c r="AX51" s="83"/>
      <c r="AY51" s="82"/>
      <c r="AZ51" s="83"/>
      <c r="BA51" s="82"/>
      <c r="BB51" s="83"/>
      <c r="BC51" s="80"/>
      <c r="BD51" s="81"/>
      <c r="BE51" s="82"/>
      <c r="BF51" s="83"/>
      <c r="BG51" s="78">
        <v>0</v>
      </c>
      <c r="BH51" s="79" t="s">
        <v>34</v>
      </c>
      <c r="BI51" s="78">
        <v>0</v>
      </c>
      <c r="BJ51" s="79" t="s">
        <v>34</v>
      </c>
      <c r="BK51" s="82"/>
      <c r="BL51" s="83"/>
      <c r="BM51" s="82"/>
      <c r="BN51" s="83"/>
      <c r="BO51" s="82"/>
      <c r="BP51" s="83"/>
      <c r="BQ51" s="82"/>
      <c r="BR51" s="83"/>
      <c r="BS51" s="70">
        <f t="shared" si="0"/>
        <v>0</v>
      </c>
      <c r="BT51" s="71">
        <f t="shared" ca="1" si="31"/>
        <v>0</v>
      </c>
      <c r="BU51" s="71">
        <f t="shared" si="7"/>
        <v>8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8</v>
      </c>
    </row>
    <row r="52" spans="1:81" x14ac:dyDescent="0.25">
      <c r="A52" s="276"/>
      <c r="B52" s="73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2"/>
      <c r="J52" s="83"/>
      <c r="K52" s="82"/>
      <c r="L52" s="83"/>
      <c r="M52" s="80"/>
      <c r="N52" s="81"/>
      <c r="O52" s="82"/>
      <c r="P52" s="83"/>
      <c r="Q52" s="78">
        <v>0</v>
      </c>
      <c r="R52" s="79" t="s">
        <v>34</v>
      </c>
      <c r="S52" s="78">
        <v>0</v>
      </c>
      <c r="T52" s="79" t="s">
        <v>34</v>
      </c>
      <c r="U52" s="82"/>
      <c r="V52" s="83"/>
      <c r="W52" s="82"/>
      <c r="X52" s="83"/>
      <c r="Y52" s="82"/>
      <c r="Z52" s="83"/>
      <c r="AA52" s="80"/>
      <c r="AB52" s="81"/>
      <c r="AC52" s="82"/>
      <c r="AD52" s="83"/>
      <c r="AE52" s="78">
        <v>0</v>
      </c>
      <c r="AF52" s="79" t="s">
        <v>34</v>
      </c>
      <c r="AG52" s="78">
        <v>0</v>
      </c>
      <c r="AH52" s="79" t="s">
        <v>34</v>
      </c>
      <c r="AI52" s="82"/>
      <c r="AJ52" s="83"/>
      <c r="AK52" s="82"/>
      <c r="AL52" s="83"/>
      <c r="AM52" s="82"/>
      <c r="AN52" s="83"/>
      <c r="AO52" s="80"/>
      <c r="AP52" s="81"/>
      <c r="AQ52" s="82"/>
      <c r="AR52" s="83"/>
      <c r="AS52" s="78">
        <v>0</v>
      </c>
      <c r="AT52" s="79" t="s">
        <v>34</v>
      </c>
      <c r="AU52" s="78">
        <v>0</v>
      </c>
      <c r="AV52" s="79" t="s">
        <v>34</v>
      </c>
      <c r="AW52" s="82"/>
      <c r="AX52" s="83"/>
      <c r="AY52" s="82"/>
      <c r="AZ52" s="83"/>
      <c r="BA52" s="82"/>
      <c r="BB52" s="83"/>
      <c r="BC52" s="80"/>
      <c r="BD52" s="81"/>
      <c r="BE52" s="82"/>
      <c r="BF52" s="83"/>
      <c r="BG52" s="78">
        <v>0</v>
      </c>
      <c r="BH52" s="79" t="s">
        <v>34</v>
      </c>
      <c r="BI52" s="78">
        <v>0</v>
      </c>
      <c r="BJ52" s="79" t="s">
        <v>34</v>
      </c>
      <c r="BK52" s="82"/>
      <c r="BL52" s="83"/>
      <c r="BM52" s="82"/>
      <c r="BN52" s="83"/>
      <c r="BO52" s="82"/>
      <c r="BP52" s="83"/>
      <c r="BQ52" s="82"/>
      <c r="BR52" s="83"/>
      <c r="BS52" s="70">
        <f t="shared" si="0"/>
        <v>0</v>
      </c>
      <c r="BT52" s="71">
        <f t="shared" ca="1" si="31"/>
        <v>0</v>
      </c>
      <c r="BU52" s="71">
        <f t="shared" si="7"/>
        <v>8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8</v>
      </c>
    </row>
    <row r="53" spans="1:81" s="96" customFormat="1" x14ac:dyDescent="0.25">
      <c r="A53" s="276"/>
      <c r="B53" s="219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2"/>
      <c r="J53" s="83"/>
      <c r="K53" s="82"/>
      <c r="L53" s="83"/>
      <c r="M53" s="80"/>
      <c r="N53" s="81"/>
      <c r="O53" s="82"/>
      <c r="P53" s="83"/>
      <c r="Q53" s="78">
        <v>0</v>
      </c>
      <c r="R53" s="79" t="s">
        <v>34</v>
      </c>
      <c r="S53" s="78">
        <v>0</v>
      </c>
      <c r="T53" s="79" t="s">
        <v>34</v>
      </c>
      <c r="U53" s="82"/>
      <c r="V53" s="83"/>
      <c r="W53" s="82"/>
      <c r="X53" s="83"/>
      <c r="Y53" s="82"/>
      <c r="Z53" s="83"/>
      <c r="AA53" s="80"/>
      <c r="AB53" s="81"/>
      <c r="AC53" s="82"/>
      <c r="AD53" s="83"/>
      <c r="AE53" s="78">
        <v>0</v>
      </c>
      <c r="AF53" s="79" t="s">
        <v>34</v>
      </c>
      <c r="AG53" s="78">
        <v>0</v>
      </c>
      <c r="AH53" s="79" t="s">
        <v>34</v>
      </c>
      <c r="AI53" s="82"/>
      <c r="AJ53" s="83"/>
      <c r="AK53" s="82"/>
      <c r="AL53" s="83"/>
      <c r="AM53" s="82"/>
      <c r="AN53" s="83"/>
      <c r="AO53" s="80"/>
      <c r="AP53" s="81"/>
      <c r="AQ53" s="82"/>
      <c r="AR53" s="83"/>
      <c r="AS53" s="78">
        <v>0</v>
      </c>
      <c r="AT53" s="79" t="s">
        <v>34</v>
      </c>
      <c r="AU53" s="78">
        <v>0</v>
      </c>
      <c r="AV53" s="79" t="s">
        <v>34</v>
      </c>
      <c r="AW53" s="82"/>
      <c r="AX53" s="83"/>
      <c r="AY53" s="82"/>
      <c r="AZ53" s="83"/>
      <c r="BA53" s="82"/>
      <c r="BB53" s="83"/>
      <c r="BC53" s="80"/>
      <c r="BD53" s="81"/>
      <c r="BE53" s="82"/>
      <c r="BF53" s="83"/>
      <c r="BG53" s="78">
        <v>0</v>
      </c>
      <c r="BH53" s="79" t="s">
        <v>34</v>
      </c>
      <c r="BI53" s="78">
        <v>0</v>
      </c>
      <c r="BJ53" s="79" t="s">
        <v>34</v>
      </c>
      <c r="BK53" s="82"/>
      <c r="BL53" s="83"/>
      <c r="BM53" s="82"/>
      <c r="BN53" s="83"/>
      <c r="BO53" s="82"/>
      <c r="BP53" s="83"/>
      <c r="BQ53" s="82"/>
      <c r="BR53" s="83"/>
      <c r="BS53" s="70">
        <f t="shared" si="0"/>
        <v>0</v>
      </c>
      <c r="BT53" s="71">
        <f t="shared" ca="1" si="31"/>
        <v>0</v>
      </c>
      <c r="BU53" s="71">
        <f t="shared" si="7"/>
        <v>8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8</v>
      </c>
    </row>
    <row r="54" spans="1:81" s="96" customFormat="1" x14ac:dyDescent="0.25">
      <c r="A54" s="276"/>
      <c r="B54" s="73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2"/>
      <c r="J54" s="83"/>
      <c r="K54" s="82"/>
      <c r="L54" s="83"/>
      <c r="M54" s="80"/>
      <c r="N54" s="81"/>
      <c r="O54" s="82"/>
      <c r="P54" s="83"/>
      <c r="Q54" s="78">
        <v>0</v>
      </c>
      <c r="R54" s="79" t="s">
        <v>34</v>
      </c>
      <c r="S54" s="78">
        <v>0</v>
      </c>
      <c r="T54" s="79" t="s">
        <v>34</v>
      </c>
      <c r="U54" s="82"/>
      <c r="V54" s="83"/>
      <c r="W54" s="82"/>
      <c r="X54" s="83"/>
      <c r="Y54" s="82"/>
      <c r="Z54" s="83"/>
      <c r="AA54" s="80"/>
      <c r="AB54" s="81"/>
      <c r="AC54" s="82"/>
      <c r="AD54" s="83"/>
      <c r="AE54" s="78">
        <v>0</v>
      </c>
      <c r="AF54" s="79" t="s">
        <v>34</v>
      </c>
      <c r="AG54" s="78">
        <v>0</v>
      </c>
      <c r="AH54" s="79" t="s">
        <v>34</v>
      </c>
      <c r="AI54" s="82"/>
      <c r="AJ54" s="83"/>
      <c r="AK54" s="82"/>
      <c r="AL54" s="83"/>
      <c r="AM54" s="82"/>
      <c r="AN54" s="83"/>
      <c r="AO54" s="80"/>
      <c r="AP54" s="81"/>
      <c r="AQ54" s="82"/>
      <c r="AR54" s="83"/>
      <c r="AS54" s="78">
        <v>0</v>
      </c>
      <c r="AT54" s="79" t="s">
        <v>34</v>
      </c>
      <c r="AU54" s="78">
        <v>0</v>
      </c>
      <c r="AV54" s="79" t="s">
        <v>34</v>
      </c>
      <c r="AW54" s="82"/>
      <c r="AX54" s="83"/>
      <c r="AY54" s="82"/>
      <c r="AZ54" s="83"/>
      <c r="BA54" s="82"/>
      <c r="BB54" s="83"/>
      <c r="BC54" s="80"/>
      <c r="BD54" s="81"/>
      <c r="BE54" s="82"/>
      <c r="BF54" s="83"/>
      <c r="BG54" s="78">
        <v>0</v>
      </c>
      <c r="BH54" s="79" t="s">
        <v>34</v>
      </c>
      <c r="BI54" s="78">
        <v>0</v>
      </c>
      <c r="BJ54" s="79" t="s">
        <v>34</v>
      </c>
      <c r="BK54" s="82"/>
      <c r="BL54" s="83"/>
      <c r="BM54" s="82"/>
      <c r="BN54" s="83"/>
      <c r="BO54" s="82"/>
      <c r="BP54" s="83"/>
      <c r="BQ54" s="82"/>
      <c r="BR54" s="83"/>
      <c r="BS54" s="70">
        <f t="shared" si="0"/>
        <v>0</v>
      </c>
      <c r="BT54" s="71">
        <f t="shared" ca="1" si="31"/>
        <v>0</v>
      </c>
      <c r="BU54" s="71">
        <f t="shared" si="7"/>
        <v>8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8</v>
      </c>
    </row>
    <row r="55" spans="1:81" x14ac:dyDescent="0.25">
      <c r="A55" s="276"/>
      <c r="B55" s="219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2"/>
      <c r="J55" s="83"/>
      <c r="K55" s="82"/>
      <c r="L55" s="83"/>
      <c r="M55" s="80"/>
      <c r="N55" s="81"/>
      <c r="O55" s="82"/>
      <c r="P55" s="83"/>
      <c r="Q55" s="78">
        <v>0</v>
      </c>
      <c r="R55" s="79" t="s">
        <v>34</v>
      </c>
      <c r="S55" s="78">
        <v>0</v>
      </c>
      <c r="T55" s="79" t="s">
        <v>34</v>
      </c>
      <c r="U55" s="82"/>
      <c r="V55" s="83"/>
      <c r="W55" s="82"/>
      <c r="X55" s="83"/>
      <c r="Y55" s="82"/>
      <c r="Z55" s="83"/>
      <c r="AA55" s="80"/>
      <c r="AB55" s="81"/>
      <c r="AC55" s="82"/>
      <c r="AD55" s="83"/>
      <c r="AE55" s="78">
        <v>0</v>
      </c>
      <c r="AF55" s="79" t="s">
        <v>34</v>
      </c>
      <c r="AG55" s="78">
        <v>0</v>
      </c>
      <c r="AH55" s="79" t="s">
        <v>34</v>
      </c>
      <c r="AI55" s="82"/>
      <c r="AJ55" s="83"/>
      <c r="AK55" s="82"/>
      <c r="AL55" s="83"/>
      <c r="AM55" s="82"/>
      <c r="AN55" s="83"/>
      <c r="AO55" s="80"/>
      <c r="AP55" s="81"/>
      <c r="AQ55" s="82"/>
      <c r="AR55" s="83"/>
      <c r="AS55" s="78">
        <v>0</v>
      </c>
      <c r="AT55" s="79" t="s">
        <v>34</v>
      </c>
      <c r="AU55" s="78">
        <v>0</v>
      </c>
      <c r="AV55" s="79" t="s">
        <v>34</v>
      </c>
      <c r="AW55" s="82"/>
      <c r="AX55" s="83"/>
      <c r="AY55" s="82"/>
      <c r="AZ55" s="83"/>
      <c r="BA55" s="82"/>
      <c r="BB55" s="83"/>
      <c r="BC55" s="80"/>
      <c r="BD55" s="81"/>
      <c r="BE55" s="82"/>
      <c r="BF55" s="83"/>
      <c r="BG55" s="78">
        <v>0</v>
      </c>
      <c r="BH55" s="79" t="s">
        <v>34</v>
      </c>
      <c r="BI55" s="78">
        <v>0</v>
      </c>
      <c r="BJ55" s="79" t="s">
        <v>34</v>
      </c>
      <c r="BK55" s="82"/>
      <c r="BL55" s="83"/>
      <c r="BM55" s="82"/>
      <c r="BN55" s="83"/>
      <c r="BO55" s="82"/>
      <c r="BP55" s="83"/>
      <c r="BQ55" s="82"/>
      <c r="BR55" s="83"/>
      <c r="BS55" s="70">
        <f t="shared" si="0"/>
        <v>0</v>
      </c>
      <c r="BT55" s="71">
        <f t="shared" ca="1" si="31"/>
        <v>0</v>
      </c>
      <c r="BU55" s="71">
        <f t="shared" si="7"/>
        <v>8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8</v>
      </c>
    </row>
    <row r="56" spans="1:81" x14ac:dyDescent="0.25">
      <c r="A56" s="276"/>
      <c r="B56" s="73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2">
        <v>0</v>
      </c>
      <c r="J56" s="83" t="s">
        <v>40</v>
      </c>
      <c r="K56" s="82">
        <v>0</v>
      </c>
      <c r="L56" s="83" t="s">
        <v>40</v>
      </c>
      <c r="M56" s="80">
        <v>0</v>
      </c>
      <c r="N56" s="83" t="s">
        <v>40</v>
      </c>
      <c r="O56" s="82">
        <v>0</v>
      </c>
      <c r="P56" s="83" t="s">
        <v>40</v>
      </c>
      <c r="Q56" s="78">
        <v>0</v>
      </c>
      <c r="R56" s="79" t="s">
        <v>34</v>
      </c>
      <c r="S56" s="78">
        <v>0</v>
      </c>
      <c r="T56" s="79" t="s">
        <v>34</v>
      </c>
      <c r="U56" s="82"/>
      <c r="V56" s="83"/>
      <c r="W56" s="82"/>
      <c r="X56" s="83"/>
      <c r="Y56" s="82"/>
      <c r="Z56" s="83"/>
      <c r="AA56" s="80"/>
      <c r="AB56" s="81"/>
      <c r="AC56" s="82"/>
      <c r="AD56" s="83"/>
      <c r="AE56" s="78">
        <v>0</v>
      </c>
      <c r="AF56" s="79" t="s">
        <v>34</v>
      </c>
      <c r="AG56" s="78">
        <v>0</v>
      </c>
      <c r="AH56" s="79" t="s">
        <v>34</v>
      </c>
      <c r="AI56" s="82"/>
      <c r="AJ56" s="83"/>
      <c r="AK56" s="82"/>
      <c r="AL56" s="83"/>
      <c r="AM56" s="82"/>
      <c r="AN56" s="83"/>
      <c r="AO56" s="80"/>
      <c r="AP56" s="81"/>
      <c r="AQ56" s="82"/>
      <c r="AR56" s="83"/>
      <c r="AS56" s="78">
        <v>0</v>
      </c>
      <c r="AT56" s="79" t="s">
        <v>34</v>
      </c>
      <c r="AU56" s="78">
        <v>0</v>
      </c>
      <c r="AV56" s="79" t="s">
        <v>34</v>
      </c>
      <c r="AW56" s="82"/>
      <c r="AX56" s="83"/>
      <c r="AY56" s="82"/>
      <c r="AZ56" s="83"/>
      <c r="BA56" s="82"/>
      <c r="BB56" s="83"/>
      <c r="BC56" s="80"/>
      <c r="BD56" s="81"/>
      <c r="BE56" s="82"/>
      <c r="BF56" s="83"/>
      <c r="BG56" s="78">
        <v>0</v>
      </c>
      <c r="BH56" s="79" t="s">
        <v>34</v>
      </c>
      <c r="BI56" s="78">
        <v>0</v>
      </c>
      <c r="BJ56" s="79" t="s">
        <v>34</v>
      </c>
      <c r="BK56" s="82"/>
      <c r="BL56" s="83"/>
      <c r="BM56" s="82"/>
      <c r="BN56" s="83"/>
      <c r="BO56" s="82"/>
      <c r="BP56" s="83"/>
      <c r="BQ56" s="82"/>
      <c r="BR56" s="83"/>
      <c r="BS56" s="70">
        <f t="shared" si="0"/>
        <v>0</v>
      </c>
      <c r="BT56" s="71">
        <f t="shared" ca="1" si="31"/>
        <v>0</v>
      </c>
      <c r="BU56" s="71">
        <f t="shared" si="7"/>
        <v>8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4</v>
      </c>
      <c r="CB56" s="71">
        <f t="shared" si="9"/>
        <v>0</v>
      </c>
      <c r="CC56" s="72">
        <f t="shared" si="10"/>
        <v>8</v>
      </c>
    </row>
    <row r="57" spans="1:81" x14ac:dyDescent="0.25">
      <c r="A57" s="276"/>
      <c r="B57" s="219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2"/>
      <c r="J57" s="83"/>
      <c r="K57" s="82"/>
      <c r="L57" s="83"/>
      <c r="M57" s="80"/>
      <c r="N57" s="81"/>
      <c r="O57" s="82"/>
      <c r="P57" s="83"/>
      <c r="Q57" s="78">
        <v>0</v>
      </c>
      <c r="R57" s="79" t="s">
        <v>34</v>
      </c>
      <c r="S57" s="78">
        <v>0</v>
      </c>
      <c r="T57" s="79" t="s">
        <v>34</v>
      </c>
      <c r="U57" s="82"/>
      <c r="V57" s="83"/>
      <c r="W57" s="82"/>
      <c r="X57" s="83"/>
      <c r="Y57" s="82"/>
      <c r="Z57" s="83"/>
      <c r="AA57" s="80"/>
      <c r="AB57" s="81"/>
      <c r="AC57" s="82"/>
      <c r="AD57" s="83"/>
      <c r="AE57" s="78">
        <v>0</v>
      </c>
      <c r="AF57" s="79" t="s">
        <v>34</v>
      </c>
      <c r="AG57" s="78">
        <v>0</v>
      </c>
      <c r="AH57" s="79" t="s">
        <v>34</v>
      </c>
      <c r="AI57" s="82"/>
      <c r="AJ57" s="83"/>
      <c r="AK57" s="82"/>
      <c r="AL57" s="83"/>
      <c r="AM57" s="82"/>
      <c r="AN57" s="83"/>
      <c r="AO57" s="80"/>
      <c r="AP57" s="81"/>
      <c r="AQ57" s="82"/>
      <c r="AR57" s="83"/>
      <c r="AS57" s="78">
        <v>0</v>
      </c>
      <c r="AT57" s="79" t="s">
        <v>34</v>
      </c>
      <c r="AU57" s="78">
        <v>0</v>
      </c>
      <c r="AV57" s="79" t="s">
        <v>34</v>
      </c>
      <c r="AW57" s="82"/>
      <c r="AX57" s="83"/>
      <c r="AY57" s="82"/>
      <c r="AZ57" s="83"/>
      <c r="BA57" s="82"/>
      <c r="BB57" s="83"/>
      <c r="BC57" s="80"/>
      <c r="BD57" s="81"/>
      <c r="BE57" s="82"/>
      <c r="BF57" s="83"/>
      <c r="BG57" s="78">
        <v>0</v>
      </c>
      <c r="BH57" s="79" t="s">
        <v>34</v>
      </c>
      <c r="BI57" s="78">
        <v>0</v>
      </c>
      <c r="BJ57" s="79" t="s">
        <v>34</v>
      </c>
      <c r="BK57" s="82"/>
      <c r="BL57" s="83"/>
      <c r="BM57" s="82"/>
      <c r="BN57" s="83"/>
      <c r="BO57" s="82"/>
      <c r="BP57" s="83"/>
      <c r="BQ57" s="82"/>
      <c r="BR57" s="83"/>
      <c r="BS57" s="70">
        <f t="shared" si="0"/>
        <v>0</v>
      </c>
      <c r="BT57" s="71">
        <f t="shared" ca="1" si="31"/>
        <v>0</v>
      </c>
      <c r="BU57" s="71">
        <f t="shared" si="7"/>
        <v>8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8</v>
      </c>
    </row>
    <row r="58" spans="1:81" x14ac:dyDescent="0.25">
      <c r="A58" s="276"/>
      <c r="B58" s="73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2"/>
      <c r="J58" s="83"/>
      <c r="K58" s="82"/>
      <c r="L58" s="83"/>
      <c r="M58" s="80"/>
      <c r="N58" s="81"/>
      <c r="O58" s="82"/>
      <c r="P58" s="83"/>
      <c r="Q58" s="78">
        <v>0</v>
      </c>
      <c r="R58" s="79" t="s">
        <v>34</v>
      </c>
      <c r="S58" s="78">
        <v>0</v>
      </c>
      <c r="T58" s="79" t="s">
        <v>34</v>
      </c>
      <c r="U58" s="82"/>
      <c r="V58" s="83"/>
      <c r="W58" s="82"/>
      <c r="X58" s="83"/>
      <c r="Y58" s="82"/>
      <c r="Z58" s="83"/>
      <c r="AA58" s="80"/>
      <c r="AB58" s="81"/>
      <c r="AC58" s="82"/>
      <c r="AD58" s="83"/>
      <c r="AE58" s="78">
        <v>0</v>
      </c>
      <c r="AF58" s="79" t="s">
        <v>34</v>
      </c>
      <c r="AG58" s="78">
        <v>0</v>
      </c>
      <c r="AH58" s="79" t="s">
        <v>34</v>
      </c>
      <c r="AI58" s="82"/>
      <c r="AJ58" s="83"/>
      <c r="AK58" s="82"/>
      <c r="AL58" s="83"/>
      <c r="AM58" s="82"/>
      <c r="AN58" s="83"/>
      <c r="AO58" s="80"/>
      <c r="AP58" s="81"/>
      <c r="AQ58" s="82"/>
      <c r="AR58" s="83"/>
      <c r="AS58" s="78">
        <v>0</v>
      </c>
      <c r="AT58" s="79" t="s">
        <v>34</v>
      </c>
      <c r="AU58" s="78">
        <v>0</v>
      </c>
      <c r="AV58" s="79" t="s">
        <v>34</v>
      </c>
      <c r="AW58" s="82"/>
      <c r="AX58" s="83"/>
      <c r="AY58" s="82"/>
      <c r="AZ58" s="83"/>
      <c r="BA58" s="82"/>
      <c r="BB58" s="83"/>
      <c r="BC58" s="80"/>
      <c r="BD58" s="81"/>
      <c r="BE58" s="82"/>
      <c r="BF58" s="83"/>
      <c r="BG58" s="78">
        <v>0</v>
      </c>
      <c r="BH58" s="79" t="s">
        <v>34</v>
      </c>
      <c r="BI58" s="78">
        <v>0</v>
      </c>
      <c r="BJ58" s="79" t="s">
        <v>34</v>
      </c>
      <c r="BK58" s="82"/>
      <c r="BL58" s="83"/>
      <c r="BM58" s="82"/>
      <c r="BN58" s="83"/>
      <c r="BO58" s="82"/>
      <c r="BP58" s="83"/>
      <c r="BQ58" s="82"/>
      <c r="BR58" s="83"/>
      <c r="BS58" s="70">
        <f t="shared" si="0"/>
        <v>0</v>
      </c>
      <c r="BT58" s="71">
        <f t="shared" ca="1" si="31"/>
        <v>0</v>
      </c>
      <c r="BU58" s="71">
        <f t="shared" si="7"/>
        <v>8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8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5"/>
      <c r="J59" s="116"/>
      <c r="K59" s="115"/>
      <c r="L59" s="116"/>
      <c r="M59" s="113"/>
      <c r="N59" s="114"/>
      <c r="O59" s="115"/>
      <c r="P59" s="116"/>
      <c r="Q59" s="111">
        <v>0</v>
      </c>
      <c r="R59" s="112" t="s">
        <v>34</v>
      </c>
      <c r="S59" s="111">
        <v>0</v>
      </c>
      <c r="T59" s="112" t="s">
        <v>34</v>
      </c>
      <c r="U59" s="115"/>
      <c r="V59" s="116"/>
      <c r="W59" s="115"/>
      <c r="X59" s="116"/>
      <c r="Y59" s="115"/>
      <c r="Z59" s="116"/>
      <c r="AA59" s="113">
        <v>0</v>
      </c>
      <c r="AB59" s="116" t="s">
        <v>253</v>
      </c>
      <c r="AC59" s="115"/>
      <c r="AD59" s="116"/>
      <c r="AE59" s="111">
        <v>0</v>
      </c>
      <c r="AF59" s="112" t="s">
        <v>34</v>
      </c>
      <c r="AG59" s="111">
        <v>0</v>
      </c>
      <c r="AH59" s="112" t="s">
        <v>34</v>
      </c>
      <c r="AI59" s="115"/>
      <c r="AJ59" s="116"/>
      <c r="AK59" s="115"/>
      <c r="AL59" s="116"/>
      <c r="AM59" s="115"/>
      <c r="AN59" s="116"/>
      <c r="AO59" s="113"/>
      <c r="AP59" s="114"/>
      <c r="AQ59" s="115"/>
      <c r="AR59" s="116"/>
      <c r="AS59" s="111">
        <v>0</v>
      </c>
      <c r="AT59" s="112" t="s">
        <v>34</v>
      </c>
      <c r="AU59" s="111">
        <v>0</v>
      </c>
      <c r="AV59" s="112" t="s">
        <v>34</v>
      </c>
      <c r="AW59" s="115"/>
      <c r="AX59" s="116"/>
      <c r="AY59" s="115"/>
      <c r="AZ59" s="116"/>
      <c r="BA59" s="115"/>
      <c r="BB59" s="116"/>
      <c r="BC59" s="113"/>
      <c r="BD59" s="114"/>
      <c r="BE59" s="115"/>
      <c r="BF59" s="116"/>
      <c r="BG59" s="111">
        <v>0</v>
      </c>
      <c r="BH59" s="112" t="s">
        <v>34</v>
      </c>
      <c r="BI59" s="111">
        <v>0</v>
      </c>
      <c r="BJ59" s="112" t="s">
        <v>34</v>
      </c>
      <c r="BK59" s="115"/>
      <c r="BL59" s="116"/>
      <c r="BM59" s="115"/>
      <c r="BN59" s="116"/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3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1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32">SUM(BU8:BU59)</f>
        <v>411</v>
      </c>
      <c r="BV61" s="124">
        <f t="shared" si="32"/>
        <v>0</v>
      </c>
      <c r="BW61" s="124">
        <f t="shared" si="32"/>
        <v>3</v>
      </c>
      <c r="BX61" s="124">
        <f t="shared" si="32"/>
        <v>0</v>
      </c>
      <c r="BY61" s="124">
        <f t="shared" si="32"/>
        <v>36</v>
      </c>
      <c r="BZ61" s="124">
        <f t="shared" si="32"/>
        <v>0</v>
      </c>
      <c r="CA61" s="124">
        <f t="shared" si="32"/>
        <v>4</v>
      </c>
      <c r="CB61" s="124">
        <f t="shared" si="32"/>
        <v>0</v>
      </c>
      <c r="CC61" s="124">
        <f t="shared" si="32"/>
        <v>411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AE5:AF5"/>
    <mergeCell ref="I5:J5"/>
    <mergeCell ref="K5:L5"/>
    <mergeCell ref="M5:N5"/>
    <mergeCell ref="O5:P5"/>
    <mergeCell ref="Q5:R5"/>
    <mergeCell ref="S5:T5"/>
    <mergeCell ref="BM5:BN5"/>
    <mergeCell ref="BO5:BP5"/>
    <mergeCell ref="AS5:AT5"/>
    <mergeCell ref="AU5:AV5"/>
    <mergeCell ref="AW5:AX5"/>
    <mergeCell ref="AY5:AZ5"/>
    <mergeCell ref="BA5:BB5"/>
    <mergeCell ref="BC5:BD5"/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</mergeCells>
  <conditionalFormatting sqref="M8:P10 M41:P46 O40:P40 O47:P47 M48:P55 BK13:BR24 AW13:BF24 AI13:AR24 W13:AD24 I13:P39 BG13:BJ59 AS13:AV59 AE13:AH59 Q13:V59 M57:P59 M56 O56">
    <cfRule type="cellIs" dxfId="3064" priority="700" stopIfTrue="1" operator="equal">
      <formula>"Au"</formula>
    </cfRule>
    <cfRule type="cellIs" dxfId="3063" priority="701" stopIfTrue="1" operator="equal">
      <formula>"Ad"</formula>
    </cfRule>
    <cfRule type="cellIs" dxfId="3062" priority="702" stopIfTrue="1" operator="equal">
      <formula>"Va"</formula>
    </cfRule>
    <cfRule type="cellIs" dxfId="3061" priority="703" stopIfTrue="1" operator="equal">
      <formula>"Lm"</formula>
    </cfRule>
    <cfRule type="cellIs" dxfId="3060" priority="704" stopIfTrue="1" operator="equal">
      <formula>"Pc"</formula>
    </cfRule>
    <cfRule type="cellIs" dxfId="3059" priority="705" stopIfTrue="1" operator="equal">
      <formula>"Fa"</formula>
    </cfRule>
  </conditionalFormatting>
  <conditionalFormatting sqref="AA8:AD10 AA26:AD58 AA59 AC59:AD59">
    <cfRule type="cellIs" dxfId="3058" priority="694" stopIfTrue="1" operator="equal">
      <formula>"Au"</formula>
    </cfRule>
    <cfRule type="cellIs" dxfId="3057" priority="695" stopIfTrue="1" operator="equal">
      <formula>"Ad"</formula>
    </cfRule>
    <cfRule type="cellIs" dxfId="3056" priority="696" stopIfTrue="1" operator="equal">
      <formula>"Va"</formula>
    </cfRule>
    <cfRule type="cellIs" dxfId="3055" priority="697" stopIfTrue="1" operator="equal">
      <formula>"Lm"</formula>
    </cfRule>
    <cfRule type="cellIs" dxfId="3054" priority="698" stopIfTrue="1" operator="equal">
      <formula>"Pc"</formula>
    </cfRule>
    <cfRule type="cellIs" dxfId="3053" priority="699" stopIfTrue="1" operator="equal">
      <formula>"Fa"</formula>
    </cfRule>
  </conditionalFormatting>
  <conditionalFormatting sqref="BC8:BF10 AO8:AR10 AO26:AR59 BC26:BF59">
    <cfRule type="cellIs" dxfId="3052" priority="688" stopIfTrue="1" operator="equal">
      <formula>"Au"</formula>
    </cfRule>
    <cfRule type="cellIs" dxfId="3051" priority="689" stopIfTrue="1" operator="equal">
      <formula>"Ad"</formula>
    </cfRule>
    <cfRule type="cellIs" dxfId="3050" priority="690" stopIfTrue="1" operator="equal">
      <formula>"Va"</formula>
    </cfRule>
    <cfRule type="cellIs" dxfId="3049" priority="691" stopIfTrue="1" operator="equal">
      <formula>"Lm"</formula>
    </cfRule>
    <cfRule type="cellIs" dxfId="3048" priority="692" stopIfTrue="1" operator="equal">
      <formula>"Pc"</formula>
    </cfRule>
    <cfRule type="cellIs" dxfId="3047" priority="693" stopIfTrue="1" operator="equal">
      <formula>"Fa"</formula>
    </cfRule>
  </conditionalFormatting>
  <conditionalFormatting sqref="BQ8:BR10 BQ26:BR59">
    <cfRule type="cellIs" dxfId="3046" priority="682" stopIfTrue="1" operator="equal">
      <formula>"Au"</formula>
    </cfRule>
    <cfRule type="cellIs" dxfId="3045" priority="683" stopIfTrue="1" operator="equal">
      <formula>"Ad"</formula>
    </cfRule>
    <cfRule type="cellIs" dxfId="3044" priority="684" stopIfTrue="1" operator="equal">
      <formula>"Va"</formula>
    </cfRule>
    <cfRule type="cellIs" dxfId="3043" priority="685" stopIfTrue="1" operator="equal">
      <formula>"Lm"</formula>
    </cfRule>
    <cfRule type="cellIs" dxfId="3042" priority="686" stopIfTrue="1" operator="equal">
      <formula>"Pc"</formula>
    </cfRule>
    <cfRule type="cellIs" dxfId="3041" priority="687" stopIfTrue="1" operator="equal">
      <formula>"Fa"</formula>
    </cfRule>
  </conditionalFormatting>
  <conditionalFormatting sqref="M8:P10 BQ8:BR10 BC8:BF10 AO8:AR10 AA8:AD10 AA26:AD58 AO26:AR59 BC26:BF59 BQ26:BR59 M41:P46 O40:P40 O47:P47 M48:P55 BK13:BR24 AW13:BF24 AI13:AR24 W13:AD24 I13:P39 BG13:BJ59 AS13:AV59 AE13:AH59 Q13:V59 M57:P59 M56 O56 AA59 AC59:AD59">
    <cfRule type="cellIs" dxfId="3040" priority="681" stopIfTrue="1" operator="equal">
      <formula>"Cn"</formula>
    </cfRule>
  </conditionalFormatting>
  <conditionalFormatting sqref="BK8:BL10 BK26:BL59">
    <cfRule type="cellIs" dxfId="3039" priority="675" stopIfTrue="1" operator="equal">
      <formula>"Au"</formula>
    </cfRule>
    <cfRule type="cellIs" dxfId="3038" priority="676" stopIfTrue="1" operator="equal">
      <formula>"Ad"</formula>
    </cfRule>
    <cfRule type="cellIs" dxfId="3037" priority="677" stopIfTrue="1" operator="equal">
      <formula>"Va"</formula>
    </cfRule>
    <cfRule type="cellIs" dxfId="3036" priority="678" stopIfTrue="1" operator="equal">
      <formula>"Lm"</formula>
    </cfRule>
    <cfRule type="cellIs" dxfId="3035" priority="679" stopIfTrue="1" operator="equal">
      <formula>"Pc"</formula>
    </cfRule>
    <cfRule type="cellIs" dxfId="3034" priority="680" stopIfTrue="1" operator="equal">
      <formula>"Fa"</formula>
    </cfRule>
  </conditionalFormatting>
  <conditionalFormatting sqref="BK8:BL10 BK26:BL59">
    <cfRule type="cellIs" dxfId="3033" priority="674" stopIfTrue="1" operator="equal">
      <formula>"Cn"</formula>
    </cfRule>
  </conditionalFormatting>
  <conditionalFormatting sqref="BK8:BL10 BK26:BL59">
    <cfRule type="cellIs" dxfId="3032" priority="668" stopIfTrue="1" operator="equal">
      <formula>"Au"</formula>
    </cfRule>
    <cfRule type="cellIs" dxfId="3031" priority="669" stopIfTrue="1" operator="equal">
      <formula>"Ad"</formula>
    </cfRule>
    <cfRule type="cellIs" dxfId="3030" priority="670" stopIfTrue="1" operator="equal">
      <formula>"Va"</formula>
    </cfRule>
    <cfRule type="cellIs" dxfId="3029" priority="671" stopIfTrue="1" operator="equal">
      <formula>"Lm"</formula>
    </cfRule>
    <cfRule type="cellIs" dxfId="3028" priority="672" stopIfTrue="1" operator="equal">
      <formula>"Pc"</formula>
    </cfRule>
    <cfRule type="cellIs" dxfId="3027" priority="673" stopIfTrue="1" operator="equal">
      <formula>"Fa"</formula>
    </cfRule>
  </conditionalFormatting>
  <conditionalFormatting sqref="AW8:AX10 AW26:AX59">
    <cfRule type="cellIs" dxfId="3026" priority="662" stopIfTrue="1" operator="equal">
      <formula>"Au"</formula>
    </cfRule>
    <cfRule type="cellIs" dxfId="3025" priority="663" stopIfTrue="1" operator="equal">
      <formula>"Ad"</formula>
    </cfRule>
    <cfRule type="cellIs" dxfId="3024" priority="664" stopIfTrue="1" operator="equal">
      <formula>"Va"</formula>
    </cfRule>
    <cfRule type="cellIs" dxfId="3023" priority="665" stopIfTrue="1" operator="equal">
      <formula>"Lm"</formula>
    </cfRule>
    <cfRule type="cellIs" dxfId="3022" priority="666" stopIfTrue="1" operator="equal">
      <formula>"Pc"</formula>
    </cfRule>
    <cfRule type="cellIs" dxfId="3021" priority="667" stopIfTrue="1" operator="equal">
      <formula>"Fa"</formula>
    </cfRule>
  </conditionalFormatting>
  <conditionalFormatting sqref="AW8:AX10 AW26:AX59">
    <cfRule type="cellIs" dxfId="3020" priority="661" stopIfTrue="1" operator="equal">
      <formula>"Cn"</formula>
    </cfRule>
  </conditionalFormatting>
  <conditionalFormatting sqref="AW8:AX10 AW26:AX59">
    <cfRule type="cellIs" dxfId="3019" priority="655" stopIfTrue="1" operator="equal">
      <formula>"Au"</formula>
    </cfRule>
    <cfRule type="cellIs" dxfId="3018" priority="656" stopIfTrue="1" operator="equal">
      <formula>"Ad"</formula>
    </cfRule>
    <cfRule type="cellIs" dxfId="3017" priority="657" stopIfTrue="1" operator="equal">
      <formula>"Va"</formula>
    </cfRule>
    <cfRule type="cellIs" dxfId="3016" priority="658" stopIfTrue="1" operator="equal">
      <formula>"Lm"</formula>
    </cfRule>
    <cfRule type="cellIs" dxfId="3015" priority="659" stopIfTrue="1" operator="equal">
      <formula>"Pc"</formula>
    </cfRule>
    <cfRule type="cellIs" dxfId="3014" priority="660" stopIfTrue="1" operator="equal">
      <formula>"Fa"</formula>
    </cfRule>
  </conditionalFormatting>
  <conditionalFormatting sqref="AI8:AJ10 AI26:AJ59">
    <cfRule type="cellIs" dxfId="3013" priority="649" stopIfTrue="1" operator="equal">
      <formula>"Au"</formula>
    </cfRule>
    <cfRule type="cellIs" dxfId="3012" priority="650" stopIfTrue="1" operator="equal">
      <formula>"Ad"</formula>
    </cfRule>
    <cfRule type="cellIs" dxfId="3011" priority="651" stopIfTrue="1" operator="equal">
      <formula>"Va"</formula>
    </cfRule>
    <cfRule type="cellIs" dxfId="3010" priority="652" stopIfTrue="1" operator="equal">
      <formula>"Lm"</formula>
    </cfRule>
    <cfRule type="cellIs" dxfId="3009" priority="653" stopIfTrue="1" operator="equal">
      <formula>"Pc"</formula>
    </cfRule>
    <cfRule type="cellIs" dxfId="3008" priority="654" stopIfTrue="1" operator="equal">
      <formula>"Fa"</formula>
    </cfRule>
  </conditionalFormatting>
  <conditionalFormatting sqref="AI8:AJ10 AI26:AJ59">
    <cfRule type="cellIs" dxfId="3007" priority="648" stopIfTrue="1" operator="equal">
      <formula>"Cn"</formula>
    </cfRule>
  </conditionalFormatting>
  <conditionalFormatting sqref="AI8:AJ10 AI26:AJ59">
    <cfRule type="cellIs" dxfId="3006" priority="642" stopIfTrue="1" operator="equal">
      <formula>"Au"</formula>
    </cfRule>
    <cfRule type="cellIs" dxfId="3005" priority="643" stopIfTrue="1" operator="equal">
      <formula>"Ad"</formula>
    </cfRule>
    <cfRule type="cellIs" dxfId="3004" priority="644" stopIfTrue="1" operator="equal">
      <formula>"Va"</formula>
    </cfRule>
    <cfRule type="cellIs" dxfId="3003" priority="645" stopIfTrue="1" operator="equal">
      <formula>"Lm"</formula>
    </cfRule>
    <cfRule type="cellIs" dxfId="3002" priority="646" stopIfTrue="1" operator="equal">
      <formula>"Pc"</formula>
    </cfRule>
    <cfRule type="cellIs" dxfId="3001" priority="647" stopIfTrue="1" operator="equal">
      <formula>"Fa"</formula>
    </cfRule>
  </conditionalFormatting>
  <conditionalFormatting sqref="U8:V10">
    <cfRule type="cellIs" dxfId="3000" priority="636" stopIfTrue="1" operator="equal">
      <formula>"Au"</formula>
    </cfRule>
    <cfRule type="cellIs" dxfId="2999" priority="637" stopIfTrue="1" operator="equal">
      <formula>"Ad"</formula>
    </cfRule>
    <cfRule type="cellIs" dxfId="2998" priority="638" stopIfTrue="1" operator="equal">
      <formula>"Va"</formula>
    </cfRule>
    <cfRule type="cellIs" dxfId="2997" priority="639" stopIfTrue="1" operator="equal">
      <formula>"Lm"</formula>
    </cfRule>
    <cfRule type="cellIs" dxfId="2996" priority="640" stopIfTrue="1" operator="equal">
      <formula>"Pc"</formula>
    </cfRule>
    <cfRule type="cellIs" dxfId="2995" priority="641" stopIfTrue="1" operator="equal">
      <formula>"Fa"</formula>
    </cfRule>
  </conditionalFormatting>
  <conditionalFormatting sqref="U8:V10">
    <cfRule type="cellIs" dxfId="2994" priority="635" stopIfTrue="1" operator="equal">
      <formula>"Cn"</formula>
    </cfRule>
  </conditionalFormatting>
  <conditionalFormatting sqref="U8:V10">
    <cfRule type="cellIs" dxfId="2993" priority="629" stopIfTrue="1" operator="equal">
      <formula>"Au"</formula>
    </cfRule>
    <cfRule type="cellIs" dxfId="2992" priority="630" stopIfTrue="1" operator="equal">
      <formula>"Ad"</formula>
    </cfRule>
    <cfRule type="cellIs" dxfId="2991" priority="631" stopIfTrue="1" operator="equal">
      <formula>"Va"</formula>
    </cfRule>
    <cfRule type="cellIs" dxfId="2990" priority="632" stopIfTrue="1" operator="equal">
      <formula>"Lm"</formula>
    </cfRule>
    <cfRule type="cellIs" dxfId="2989" priority="633" stopIfTrue="1" operator="equal">
      <formula>"Pc"</formula>
    </cfRule>
    <cfRule type="cellIs" dxfId="2988" priority="634" stopIfTrue="1" operator="equal">
      <formula>"Fa"</formula>
    </cfRule>
  </conditionalFormatting>
  <conditionalFormatting sqref="BO8:BP10 BO26:BP59">
    <cfRule type="cellIs" dxfId="2987" priority="623" stopIfTrue="1" operator="equal">
      <formula>"Au"</formula>
    </cfRule>
    <cfRule type="cellIs" dxfId="2986" priority="624" stopIfTrue="1" operator="equal">
      <formula>"Ad"</formula>
    </cfRule>
    <cfRule type="cellIs" dxfId="2985" priority="625" stopIfTrue="1" operator="equal">
      <formula>"Va"</formula>
    </cfRule>
    <cfRule type="cellIs" dxfId="2984" priority="626" stopIfTrue="1" operator="equal">
      <formula>"Lm"</formula>
    </cfRule>
    <cfRule type="cellIs" dxfId="2983" priority="627" stopIfTrue="1" operator="equal">
      <formula>"Pc"</formula>
    </cfRule>
    <cfRule type="cellIs" dxfId="2982" priority="628" stopIfTrue="1" operator="equal">
      <formula>"Fa"</formula>
    </cfRule>
  </conditionalFormatting>
  <conditionalFormatting sqref="BM8:BN10 BM26:BN59">
    <cfRule type="cellIs" dxfId="2981" priority="617" stopIfTrue="1" operator="equal">
      <formula>"Au"</formula>
    </cfRule>
    <cfRule type="cellIs" dxfId="2980" priority="618" stopIfTrue="1" operator="equal">
      <formula>"Ad"</formula>
    </cfRule>
    <cfRule type="cellIs" dxfId="2979" priority="619" stopIfTrue="1" operator="equal">
      <formula>"Va"</formula>
    </cfRule>
    <cfRule type="cellIs" dxfId="2978" priority="620" stopIfTrue="1" operator="equal">
      <formula>"Lm"</formula>
    </cfRule>
    <cfRule type="cellIs" dxfId="2977" priority="621" stopIfTrue="1" operator="equal">
      <formula>"Pc"</formula>
    </cfRule>
    <cfRule type="cellIs" dxfId="2976" priority="622" stopIfTrue="1" operator="equal">
      <formula>"Fa"</formula>
    </cfRule>
  </conditionalFormatting>
  <conditionalFormatting sqref="BM8:BP10 BM26:BP59">
    <cfRule type="cellIs" dxfId="2975" priority="616" stopIfTrue="1" operator="equal">
      <formula>"Cn"</formula>
    </cfRule>
  </conditionalFormatting>
  <conditionalFormatting sqref="BO8:BP10 BO26:BP59">
    <cfRule type="cellIs" dxfId="2974" priority="610" stopIfTrue="1" operator="equal">
      <formula>"Au"</formula>
    </cfRule>
    <cfRule type="cellIs" dxfId="2973" priority="611" stopIfTrue="1" operator="equal">
      <formula>"Ad"</formula>
    </cfRule>
    <cfRule type="cellIs" dxfId="2972" priority="612" stopIfTrue="1" operator="equal">
      <formula>"Va"</formula>
    </cfRule>
    <cfRule type="cellIs" dxfId="2971" priority="613" stopIfTrue="1" operator="equal">
      <formula>"Lm"</formula>
    </cfRule>
    <cfRule type="cellIs" dxfId="2970" priority="614" stopIfTrue="1" operator="equal">
      <formula>"Pc"</formula>
    </cfRule>
    <cfRule type="cellIs" dxfId="2969" priority="615" stopIfTrue="1" operator="equal">
      <formula>"Fa"</formula>
    </cfRule>
  </conditionalFormatting>
  <conditionalFormatting sqref="BA8:BB10 BA26:BB59">
    <cfRule type="cellIs" dxfId="2968" priority="604" stopIfTrue="1" operator="equal">
      <formula>"Au"</formula>
    </cfRule>
    <cfRule type="cellIs" dxfId="2967" priority="605" stopIfTrue="1" operator="equal">
      <formula>"Ad"</formula>
    </cfRule>
    <cfRule type="cellIs" dxfId="2966" priority="606" stopIfTrue="1" operator="equal">
      <formula>"Va"</formula>
    </cfRule>
    <cfRule type="cellIs" dxfId="2965" priority="607" stopIfTrue="1" operator="equal">
      <formula>"Lm"</formula>
    </cfRule>
    <cfRule type="cellIs" dxfId="2964" priority="608" stopIfTrue="1" operator="equal">
      <formula>"Pc"</formula>
    </cfRule>
    <cfRule type="cellIs" dxfId="2963" priority="609" stopIfTrue="1" operator="equal">
      <formula>"Fa"</formula>
    </cfRule>
  </conditionalFormatting>
  <conditionalFormatting sqref="AY8:AZ10 AY26:AZ59">
    <cfRule type="cellIs" dxfId="2962" priority="598" stopIfTrue="1" operator="equal">
      <formula>"Au"</formula>
    </cfRule>
    <cfRule type="cellIs" dxfId="2961" priority="599" stopIfTrue="1" operator="equal">
      <formula>"Ad"</formula>
    </cfRule>
    <cfRule type="cellIs" dxfId="2960" priority="600" stopIfTrue="1" operator="equal">
      <formula>"Va"</formula>
    </cfRule>
    <cfRule type="cellIs" dxfId="2959" priority="601" stopIfTrue="1" operator="equal">
      <formula>"Lm"</formula>
    </cfRule>
    <cfRule type="cellIs" dxfId="2958" priority="602" stopIfTrue="1" operator="equal">
      <formula>"Pc"</formula>
    </cfRule>
    <cfRule type="cellIs" dxfId="2957" priority="603" stopIfTrue="1" operator="equal">
      <formula>"Fa"</formula>
    </cfRule>
  </conditionalFormatting>
  <conditionalFormatting sqref="AY8:BB10 AY26:BB59">
    <cfRule type="cellIs" dxfId="2956" priority="597" stopIfTrue="1" operator="equal">
      <formula>"Cn"</formula>
    </cfRule>
  </conditionalFormatting>
  <conditionalFormatting sqref="BA8:BB10 BA26:BB59">
    <cfRule type="cellIs" dxfId="2955" priority="591" stopIfTrue="1" operator="equal">
      <formula>"Au"</formula>
    </cfRule>
    <cfRule type="cellIs" dxfId="2954" priority="592" stopIfTrue="1" operator="equal">
      <formula>"Ad"</formula>
    </cfRule>
    <cfRule type="cellIs" dxfId="2953" priority="593" stopIfTrue="1" operator="equal">
      <formula>"Va"</formula>
    </cfRule>
    <cfRule type="cellIs" dxfId="2952" priority="594" stopIfTrue="1" operator="equal">
      <formula>"Lm"</formula>
    </cfRule>
    <cfRule type="cellIs" dxfId="2951" priority="595" stopIfTrue="1" operator="equal">
      <formula>"Pc"</formula>
    </cfRule>
    <cfRule type="cellIs" dxfId="2950" priority="596" stopIfTrue="1" operator="equal">
      <formula>"Fa"</formula>
    </cfRule>
  </conditionalFormatting>
  <conditionalFormatting sqref="AM8:AN10 AM26:AN59">
    <cfRule type="cellIs" dxfId="2949" priority="585" stopIfTrue="1" operator="equal">
      <formula>"Au"</formula>
    </cfRule>
    <cfRule type="cellIs" dxfId="2948" priority="586" stopIfTrue="1" operator="equal">
      <formula>"Ad"</formula>
    </cfRule>
    <cfRule type="cellIs" dxfId="2947" priority="587" stopIfTrue="1" operator="equal">
      <formula>"Va"</formula>
    </cfRule>
    <cfRule type="cellIs" dxfId="2946" priority="588" stopIfTrue="1" operator="equal">
      <formula>"Lm"</formula>
    </cfRule>
    <cfRule type="cellIs" dxfId="2945" priority="589" stopIfTrue="1" operator="equal">
      <formula>"Pc"</formula>
    </cfRule>
    <cfRule type="cellIs" dxfId="2944" priority="590" stopIfTrue="1" operator="equal">
      <formula>"Fa"</formula>
    </cfRule>
  </conditionalFormatting>
  <conditionalFormatting sqref="AK8:AL10 AK26:AL59">
    <cfRule type="cellIs" dxfId="2943" priority="579" stopIfTrue="1" operator="equal">
      <formula>"Au"</formula>
    </cfRule>
    <cfRule type="cellIs" dxfId="2942" priority="580" stopIfTrue="1" operator="equal">
      <formula>"Ad"</formula>
    </cfRule>
    <cfRule type="cellIs" dxfId="2941" priority="581" stopIfTrue="1" operator="equal">
      <formula>"Va"</formula>
    </cfRule>
    <cfRule type="cellIs" dxfId="2940" priority="582" stopIfTrue="1" operator="equal">
      <formula>"Lm"</formula>
    </cfRule>
    <cfRule type="cellIs" dxfId="2939" priority="583" stopIfTrue="1" operator="equal">
      <formula>"Pc"</formula>
    </cfRule>
    <cfRule type="cellIs" dxfId="2938" priority="584" stopIfTrue="1" operator="equal">
      <formula>"Fa"</formula>
    </cfRule>
  </conditionalFormatting>
  <conditionalFormatting sqref="AK8:AN10 AK26:AN59">
    <cfRule type="cellIs" dxfId="2937" priority="578" stopIfTrue="1" operator="equal">
      <formula>"Cn"</formula>
    </cfRule>
  </conditionalFormatting>
  <conditionalFormatting sqref="AM8:AN10 AM26:AN59">
    <cfRule type="cellIs" dxfId="2936" priority="572" stopIfTrue="1" operator="equal">
      <formula>"Au"</formula>
    </cfRule>
    <cfRule type="cellIs" dxfId="2935" priority="573" stopIfTrue="1" operator="equal">
      <formula>"Ad"</formula>
    </cfRule>
    <cfRule type="cellIs" dxfId="2934" priority="574" stopIfTrue="1" operator="equal">
      <formula>"Va"</formula>
    </cfRule>
    <cfRule type="cellIs" dxfId="2933" priority="575" stopIfTrue="1" operator="equal">
      <formula>"Lm"</formula>
    </cfRule>
    <cfRule type="cellIs" dxfId="2932" priority="576" stopIfTrue="1" operator="equal">
      <formula>"Pc"</formula>
    </cfRule>
    <cfRule type="cellIs" dxfId="2931" priority="577" stopIfTrue="1" operator="equal">
      <formula>"Fa"</formula>
    </cfRule>
  </conditionalFormatting>
  <conditionalFormatting sqref="Y8:Z10 Y26:Z35 Y37:Z59 Y36">
    <cfRule type="cellIs" dxfId="2930" priority="566" stopIfTrue="1" operator="equal">
      <formula>"Au"</formula>
    </cfRule>
    <cfRule type="cellIs" dxfId="2929" priority="567" stopIfTrue="1" operator="equal">
      <formula>"Ad"</formula>
    </cfRule>
    <cfRule type="cellIs" dxfId="2928" priority="568" stopIfTrue="1" operator="equal">
      <formula>"Va"</formula>
    </cfRule>
    <cfRule type="cellIs" dxfId="2927" priority="569" stopIfTrue="1" operator="equal">
      <formula>"Lm"</formula>
    </cfRule>
    <cfRule type="cellIs" dxfId="2926" priority="570" stopIfTrue="1" operator="equal">
      <formula>"Pc"</formula>
    </cfRule>
    <cfRule type="cellIs" dxfId="2925" priority="571" stopIfTrue="1" operator="equal">
      <formula>"Fa"</formula>
    </cfRule>
  </conditionalFormatting>
  <conditionalFormatting sqref="W8:X10 W26:X59">
    <cfRule type="cellIs" dxfId="2924" priority="560" stopIfTrue="1" operator="equal">
      <formula>"Au"</formula>
    </cfRule>
    <cfRule type="cellIs" dxfId="2923" priority="561" stopIfTrue="1" operator="equal">
      <formula>"Ad"</formula>
    </cfRule>
    <cfRule type="cellIs" dxfId="2922" priority="562" stopIfTrue="1" operator="equal">
      <formula>"Va"</formula>
    </cfRule>
    <cfRule type="cellIs" dxfId="2921" priority="563" stopIfTrue="1" operator="equal">
      <formula>"Lm"</formula>
    </cfRule>
    <cfRule type="cellIs" dxfId="2920" priority="564" stopIfTrue="1" operator="equal">
      <formula>"Pc"</formula>
    </cfRule>
    <cfRule type="cellIs" dxfId="2919" priority="565" stopIfTrue="1" operator="equal">
      <formula>"Fa"</formula>
    </cfRule>
  </conditionalFormatting>
  <conditionalFormatting sqref="W8:Z10 W26:Z35 W37:Z59 W36:Y36">
    <cfRule type="cellIs" dxfId="2918" priority="559" stopIfTrue="1" operator="equal">
      <formula>"Cn"</formula>
    </cfRule>
  </conditionalFormatting>
  <conditionalFormatting sqref="Y8:Z10 Y26:Z35 Y37:Z59 Y36">
    <cfRule type="cellIs" dxfId="2917" priority="553" stopIfTrue="1" operator="equal">
      <formula>"Au"</formula>
    </cfRule>
    <cfRule type="cellIs" dxfId="2916" priority="554" stopIfTrue="1" operator="equal">
      <formula>"Ad"</formula>
    </cfRule>
    <cfRule type="cellIs" dxfId="2915" priority="555" stopIfTrue="1" operator="equal">
      <formula>"Va"</formula>
    </cfRule>
    <cfRule type="cellIs" dxfId="2914" priority="556" stopIfTrue="1" operator="equal">
      <formula>"Lm"</formula>
    </cfRule>
    <cfRule type="cellIs" dxfId="2913" priority="557" stopIfTrue="1" operator="equal">
      <formula>"Pc"</formula>
    </cfRule>
    <cfRule type="cellIs" dxfId="2912" priority="558" stopIfTrue="1" operator="equal">
      <formula>"Fa"</formula>
    </cfRule>
  </conditionalFormatting>
  <conditionalFormatting sqref="K8:L10 K41:L46 K48:L59">
    <cfRule type="cellIs" dxfId="2911" priority="547" stopIfTrue="1" operator="equal">
      <formula>"Au"</formula>
    </cfRule>
    <cfRule type="cellIs" dxfId="2910" priority="548" stopIfTrue="1" operator="equal">
      <formula>"Ad"</formula>
    </cfRule>
    <cfRule type="cellIs" dxfId="2909" priority="549" stopIfTrue="1" operator="equal">
      <formula>"Va"</formula>
    </cfRule>
    <cfRule type="cellIs" dxfId="2908" priority="550" stopIfTrue="1" operator="equal">
      <formula>"Lm"</formula>
    </cfRule>
    <cfRule type="cellIs" dxfId="2907" priority="551" stopIfTrue="1" operator="equal">
      <formula>"Pc"</formula>
    </cfRule>
    <cfRule type="cellIs" dxfId="2906" priority="552" stopIfTrue="1" operator="equal">
      <formula>"Fa"</formula>
    </cfRule>
  </conditionalFormatting>
  <conditionalFormatting sqref="I8:J10 I41:J46 I48:J59">
    <cfRule type="cellIs" dxfId="2905" priority="541" stopIfTrue="1" operator="equal">
      <formula>"Au"</formula>
    </cfRule>
    <cfRule type="cellIs" dxfId="2904" priority="542" stopIfTrue="1" operator="equal">
      <formula>"Ad"</formula>
    </cfRule>
    <cfRule type="cellIs" dxfId="2903" priority="543" stopIfTrue="1" operator="equal">
      <formula>"Va"</formula>
    </cfRule>
    <cfRule type="cellIs" dxfId="2902" priority="544" stopIfTrue="1" operator="equal">
      <formula>"Lm"</formula>
    </cfRule>
    <cfRule type="cellIs" dxfId="2901" priority="545" stopIfTrue="1" operator="equal">
      <formula>"Pc"</formula>
    </cfRule>
    <cfRule type="cellIs" dxfId="2900" priority="546" stopIfTrue="1" operator="equal">
      <formula>"Fa"</formula>
    </cfRule>
  </conditionalFormatting>
  <conditionalFormatting sqref="I8:L10 I41:L46 I48:L59">
    <cfRule type="cellIs" dxfId="2899" priority="540" stopIfTrue="1" operator="equal">
      <formula>"Cn"</formula>
    </cfRule>
  </conditionalFormatting>
  <conditionalFormatting sqref="K8:L10 K41:L46 K48:L59">
    <cfRule type="cellIs" dxfId="2898" priority="534" stopIfTrue="1" operator="equal">
      <formula>"Au"</formula>
    </cfRule>
    <cfRule type="cellIs" dxfId="2897" priority="535" stopIfTrue="1" operator="equal">
      <formula>"Ad"</formula>
    </cfRule>
    <cfRule type="cellIs" dxfId="2896" priority="536" stopIfTrue="1" operator="equal">
      <formula>"Va"</formula>
    </cfRule>
    <cfRule type="cellIs" dxfId="2895" priority="537" stopIfTrue="1" operator="equal">
      <formula>"Lm"</formula>
    </cfRule>
    <cfRule type="cellIs" dxfId="2894" priority="538" stopIfTrue="1" operator="equal">
      <formula>"Pc"</formula>
    </cfRule>
    <cfRule type="cellIs" dxfId="2893" priority="539" stopIfTrue="1" operator="equal">
      <formula>"Fa"</formula>
    </cfRule>
  </conditionalFormatting>
  <conditionalFormatting sqref="S8:T10 AG8:AH10 AU8:AV10 BI8:BJ10">
    <cfRule type="cellIs" dxfId="2892" priority="528" stopIfTrue="1" operator="equal">
      <formula>"Au"</formula>
    </cfRule>
    <cfRule type="cellIs" dxfId="2891" priority="529" stopIfTrue="1" operator="equal">
      <formula>"Ad"</formula>
    </cfRule>
    <cfRule type="cellIs" dxfId="2890" priority="530" stopIfTrue="1" operator="equal">
      <formula>"Va"</formula>
    </cfRule>
    <cfRule type="cellIs" dxfId="2889" priority="531" stopIfTrue="1" operator="equal">
      <formula>"Lm"</formula>
    </cfRule>
    <cfRule type="cellIs" dxfId="2888" priority="532" stopIfTrue="1" operator="equal">
      <formula>"Pc"</formula>
    </cfRule>
    <cfRule type="cellIs" dxfId="2887" priority="533" stopIfTrue="1" operator="equal">
      <formula>"Fa"</formula>
    </cfRule>
  </conditionalFormatting>
  <conditionalFormatting sqref="Q8:R10 AE8:AF10 AS8:AT10 BG8:BH10">
    <cfRule type="cellIs" dxfId="2886" priority="522" stopIfTrue="1" operator="equal">
      <formula>"Au"</formula>
    </cfRule>
    <cfRule type="cellIs" dxfId="2885" priority="523" stopIfTrue="1" operator="equal">
      <formula>"Ad"</formula>
    </cfRule>
    <cfRule type="cellIs" dxfId="2884" priority="524" stopIfTrue="1" operator="equal">
      <formula>"Va"</formula>
    </cfRule>
    <cfRule type="cellIs" dxfId="2883" priority="525" stopIfTrue="1" operator="equal">
      <formula>"Lm"</formula>
    </cfRule>
    <cfRule type="cellIs" dxfId="2882" priority="526" stopIfTrue="1" operator="equal">
      <formula>"Pc"</formula>
    </cfRule>
    <cfRule type="cellIs" dxfId="2881" priority="527" stopIfTrue="1" operator="equal">
      <formula>"Fa"</formula>
    </cfRule>
  </conditionalFormatting>
  <conditionalFormatting sqref="Q8:T10 AE8:AH10 AS8:AV10 BG8:BJ10">
    <cfRule type="cellIs" dxfId="2880" priority="521" stopIfTrue="1" operator="equal">
      <formula>"Cn"</formula>
    </cfRule>
  </conditionalFormatting>
  <conditionalFormatting sqref="S8:T10 AG8:AH10 AU8:AV10 BI8:BJ10">
    <cfRule type="cellIs" dxfId="2879" priority="515" stopIfTrue="1" operator="equal">
      <formula>"Au"</formula>
    </cfRule>
    <cfRule type="cellIs" dxfId="2878" priority="516" stopIfTrue="1" operator="equal">
      <formula>"Ad"</formula>
    </cfRule>
    <cfRule type="cellIs" dxfId="2877" priority="517" stopIfTrue="1" operator="equal">
      <formula>"Va"</formula>
    </cfRule>
    <cfRule type="cellIs" dxfId="2876" priority="518" stopIfTrue="1" operator="equal">
      <formula>"Lm"</formula>
    </cfRule>
    <cfRule type="cellIs" dxfId="2875" priority="519" stopIfTrue="1" operator="equal">
      <formula>"Pc"</formula>
    </cfRule>
    <cfRule type="cellIs" dxfId="2874" priority="520" stopIfTrue="1" operator="equal">
      <formula>"Fa"</formula>
    </cfRule>
  </conditionalFormatting>
  <conditionalFormatting sqref="W25:AD25">
    <cfRule type="cellIs" dxfId="2873" priority="502" stopIfTrue="1" operator="equal">
      <formula>"Au"</formula>
    </cfRule>
    <cfRule type="cellIs" dxfId="2872" priority="503" stopIfTrue="1" operator="equal">
      <formula>"Ad"</formula>
    </cfRule>
    <cfRule type="cellIs" dxfId="2871" priority="504" stopIfTrue="1" operator="equal">
      <formula>"Va"</formula>
    </cfRule>
    <cfRule type="cellIs" dxfId="2870" priority="505" stopIfTrue="1" operator="equal">
      <formula>"Lm"</formula>
    </cfRule>
    <cfRule type="cellIs" dxfId="2869" priority="506" stopIfTrue="1" operator="equal">
      <formula>"Pc"</formula>
    </cfRule>
    <cfRule type="cellIs" dxfId="2868" priority="507" stopIfTrue="1" operator="equal">
      <formula>"Fa"</formula>
    </cfRule>
  </conditionalFormatting>
  <conditionalFormatting sqref="W25:AD25">
    <cfRule type="cellIs" dxfId="2867" priority="501" stopIfTrue="1" operator="equal">
      <formula>"Cn"</formula>
    </cfRule>
  </conditionalFormatting>
  <conditionalFormatting sqref="W25:AD25">
    <cfRule type="cellIs" dxfId="2866" priority="495" stopIfTrue="1" operator="equal">
      <formula>"Au"</formula>
    </cfRule>
    <cfRule type="cellIs" dxfId="2865" priority="496" stopIfTrue="1" operator="equal">
      <formula>"Ad"</formula>
    </cfRule>
    <cfRule type="cellIs" dxfId="2864" priority="497" stopIfTrue="1" operator="equal">
      <formula>"Va"</formula>
    </cfRule>
    <cfRule type="cellIs" dxfId="2863" priority="498" stopIfTrue="1" operator="equal">
      <formula>"Lm"</formula>
    </cfRule>
    <cfRule type="cellIs" dxfId="2862" priority="499" stopIfTrue="1" operator="equal">
      <formula>"Pc"</formula>
    </cfRule>
    <cfRule type="cellIs" dxfId="2861" priority="500" stopIfTrue="1" operator="equal">
      <formula>"Fa"</formula>
    </cfRule>
  </conditionalFormatting>
  <conditionalFormatting sqref="AI25:AR25">
    <cfRule type="cellIs" dxfId="2860" priority="489" stopIfTrue="1" operator="equal">
      <formula>"Au"</formula>
    </cfRule>
    <cfRule type="cellIs" dxfId="2859" priority="490" stopIfTrue="1" operator="equal">
      <formula>"Ad"</formula>
    </cfRule>
    <cfRule type="cellIs" dxfId="2858" priority="491" stopIfTrue="1" operator="equal">
      <formula>"Va"</formula>
    </cfRule>
    <cfRule type="cellIs" dxfId="2857" priority="492" stopIfTrue="1" operator="equal">
      <formula>"Lm"</formula>
    </cfRule>
    <cfRule type="cellIs" dxfId="2856" priority="493" stopIfTrue="1" operator="equal">
      <formula>"Pc"</formula>
    </cfRule>
    <cfRule type="cellIs" dxfId="2855" priority="494" stopIfTrue="1" operator="equal">
      <formula>"Fa"</formula>
    </cfRule>
  </conditionalFormatting>
  <conditionalFormatting sqref="AI25:AR25">
    <cfRule type="cellIs" dxfId="2854" priority="488" stopIfTrue="1" operator="equal">
      <formula>"Cn"</formula>
    </cfRule>
  </conditionalFormatting>
  <conditionalFormatting sqref="AI25:AR25">
    <cfRule type="cellIs" dxfId="2853" priority="482" stopIfTrue="1" operator="equal">
      <formula>"Au"</formula>
    </cfRule>
    <cfRule type="cellIs" dxfId="2852" priority="483" stopIfTrue="1" operator="equal">
      <formula>"Ad"</formula>
    </cfRule>
    <cfRule type="cellIs" dxfId="2851" priority="484" stopIfTrue="1" operator="equal">
      <formula>"Va"</formula>
    </cfRule>
    <cfRule type="cellIs" dxfId="2850" priority="485" stopIfTrue="1" operator="equal">
      <formula>"Lm"</formula>
    </cfRule>
    <cfRule type="cellIs" dxfId="2849" priority="486" stopIfTrue="1" operator="equal">
      <formula>"Pc"</formula>
    </cfRule>
    <cfRule type="cellIs" dxfId="2848" priority="487" stopIfTrue="1" operator="equal">
      <formula>"Fa"</formula>
    </cfRule>
  </conditionalFormatting>
  <conditionalFormatting sqref="AW25:BF25">
    <cfRule type="cellIs" dxfId="2847" priority="476" stopIfTrue="1" operator="equal">
      <formula>"Au"</formula>
    </cfRule>
    <cfRule type="cellIs" dxfId="2846" priority="477" stopIfTrue="1" operator="equal">
      <formula>"Ad"</formula>
    </cfRule>
    <cfRule type="cellIs" dxfId="2845" priority="478" stopIfTrue="1" operator="equal">
      <formula>"Va"</formula>
    </cfRule>
    <cfRule type="cellIs" dxfId="2844" priority="479" stopIfTrue="1" operator="equal">
      <formula>"Lm"</formula>
    </cfRule>
    <cfRule type="cellIs" dxfId="2843" priority="480" stopIfTrue="1" operator="equal">
      <formula>"Pc"</formula>
    </cfRule>
    <cfRule type="cellIs" dxfId="2842" priority="481" stopIfTrue="1" operator="equal">
      <formula>"Fa"</formula>
    </cfRule>
  </conditionalFormatting>
  <conditionalFormatting sqref="AW25:BF25">
    <cfRule type="cellIs" dxfId="2841" priority="475" stopIfTrue="1" operator="equal">
      <formula>"Cn"</formula>
    </cfRule>
  </conditionalFormatting>
  <conditionalFormatting sqref="AW25:BF25">
    <cfRule type="cellIs" dxfId="2840" priority="469" stopIfTrue="1" operator="equal">
      <formula>"Au"</formula>
    </cfRule>
    <cfRule type="cellIs" dxfId="2839" priority="470" stopIfTrue="1" operator="equal">
      <formula>"Ad"</formula>
    </cfRule>
    <cfRule type="cellIs" dxfId="2838" priority="471" stopIfTrue="1" operator="equal">
      <formula>"Va"</formula>
    </cfRule>
    <cfRule type="cellIs" dxfId="2837" priority="472" stopIfTrue="1" operator="equal">
      <formula>"Lm"</formula>
    </cfRule>
    <cfRule type="cellIs" dxfId="2836" priority="473" stopIfTrue="1" operator="equal">
      <formula>"Pc"</formula>
    </cfRule>
    <cfRule type="cellIs" dxfId="2835" priority="474" stopIfTrue="1" operator="equal">
      <formula>"Fa"</formula>
    </cfRule>
  </conditionalFormatting>
  <conditionalFormatting sqref="BK25:BR25">
    <cfRule type="cellIs" dxfId="2834" priority="463" stopIfTrue="1" operator="equal">
      <formula>"Au"</formula>
    </cfRule>
    <cfRule type="cellIs" dxfId="2833" priority="464" stopIfTrue="1" operator="equal">
      <formula>"Ad"</formula>
    </cfRule>
    <cfRule type="cellIs" dxfId="2832" priority="465" stopIfTrue="1" operator="equal">
      <formula>"Va"</formula>
    </cfRule>
    <cfRule type="cellIs" dxfId="2831" priority="466" stopIfTrue="1" operator="equal">
      <formula>"Lm"</formula>
    </cfRule>
    <cfRule type="cellIs" dxfId="2830" priority="467" stopIfTrue="1" operator="equal">
      <formula>"Pc"</formula>
    </cfRule>
    <cfRule type="cellIs" dxfId="2829" priority="468" stopIfTrue="1" operator="equal">
      <formula>"Fa"</formula>
    </cfRule>
  </conditionalFormatting>
  <conditionalFormatting sqref="BK25:BR25">
    <cfRule type="cellIs" dxfId="2828" priority="462" stopIfTrue="1" operator="equal">
      <formula>"Cn"</formula>
    </cfRule>
  </conditionalFormatting>
  <conditionalFormatting sqref="BK25:BR25">
    <cfRule type="cellIs" dxfId="2827" priority="456" stopIfTrue="1" operator="equal">
      <formula>"Au"</formula>
    </cfRule>
    <cfRule type="cellIs" dxfId="2826" priority="457" stopIfTrue="1" operator="equal">
      <formula>"Ad"</formula>
    </cfRule>
    <cfRule type="cellIs" dxfId="2825" priority="458" stopIfTrue="1" operator="equal">
      <formula>"Va"</formula>
    </cfRule>
    <cfRule type="cellIs" dxfId="2824" priority="459" stopIfTrue="1" operator="equal">
      <formula>"Lm"</formula>
    </cfRule>
    <cfRule type="cellIs" dxfId="2823" priority="460" stopIfTrue="1" operator="equal">
      <formula>"Pc"</formula>
    </cfRule>
    <cfRule type="cellIs" dxfId="2822" priority="461" stopIfTrue="1" operator="equal">
      <formula>"Fa"</formula>
    </cfRule>
  </conditionalFormatting>
  <conditionalFormatting sqref="M40:N40">
    <cfRule type="cellIs" dxfId="2821" priority="450" stopIfTrue="1" operator="equal">
      <formula>"Au"</formula>
    </cfRule>
    <cfRule type="cellIs" dxfId="2820" priority="451" stopIfTrue="1" operator="equal">
      <formula>"Ad"</formula>
    </cfRule>
    <cfRule type="cellIs" dxfId="2819" priority="452" stopIfTrue="1" operator="equal">
      <formula>"Va"</formula>
    </cfRule>
    <cfRule type="cellIs" dxfId="2818" priority="453" stopIfTrue="1" operator="equal">
      <formula>"Lm"</formula>
    </cfRule>
    <cfRule type="cellIs" dxfId="2817" priority="454" stopIfTrue="1" operator="equal">
      <formula>"Pc"</formula>
    </cfRule>
    <cfRule type="cellIs" dxfId="2816" priority="455" stopIfTrue="1" operator="equal">
      <formula>"Fa"</formula>
    </cfRule>
  </conditionalFormatting>
  <conditionalFormatting sqref="M40:N40">
    <cfRule type="cellIs" dxfId="2815" priority="449" stopIfTrue="1" operator="equal">
      <formula>"Cn"</formula>
    </cfRule>
  </conditionalFormatting>
  <conditionalFormatting sqref="K40:L40">
    <cfRule type="cellIs" dxfId="2814" priority="443" stopIfTrue="1" operator="equal">
      <formula>"Au"</formula>
    </cfRule>
    <cfRule type="cellIs" dxfId="2813" priority="444" stopIfTrue="1" operator="equal">
      <formula>"Ad"</formula>
    </cfRule>
    <cfRule type="cellIs" dxfId="2812" priority="445" stopIfTrue="1" operator="equal">
      <formula>"Va"</formula>
    </cfRule>
    <cfRule type="cellIs" dxfId="2811" priority="446" stopIfTrue="1" operator="equal">
      <formula>"Lm"</formula>
    </cfRule>
    <cfRule type="cellIs" dxfId="2810" priority="447" stopIfTrue="1" operator="equal">
      <formula>"Pc"</formula>
    </cfRule>
    <cfRule type="cellIs" dxfId="2809" priority="448" stopIfTrue="1" operator="equal">
      <formula>"Fa"</formula>
    </cfRule>
  </conditionalFormatting>
  <conditionalFormatting sqref="I40:J40">
    <cfRule type="cellIs" dxfId="2808" priority="437" stopIfTrue="1" operator="equal">
      <formula>"Au"</formula>
    </cfRule>
    <cfRule type="cellIs" dxfId="2807" priority="438" stopIfTrue="1" operator="equal">
      <formula>"Ad"</formula>
    </cfRule>
    <cfRule type="cellIs" dxfId="2806" priority="439" stopIfTrue="1" operator="equal">
      <formula>"Va"</formula>
    </cfRule>
    <cfRule type="cellIs" dxfId="2805" priority="440" stopIfTrue="1" operator="equal">
      <formula>"Lm"</formula>
    </cfRule>
    <cfRule type="cellIs" dxfId="2804" priority="441" stopIfTrue="1" operator="equal">
      <formula>"Pc"</formula>
    </cfRule>
    <cfRule type="cellIs" dxfId="2803" priority="442" stopIfTrue="1" operator="equal">
      <formula>"Fa"</formula>
    </cfRule>
  </conditionalFormatting>
  <conditionalFormatting sqref="I40:L40">
    <cfRule type="cellIs" dxfId="2802" priority="436" stopIfTrue="1" operator="equal">
      <formula>"Cn"</formula>
    </cfRule>
  </conditionalFormatting>
  <conditionalFormatting sqref="K40:L40">
    <cfRule type="cellIs" dxfId="2801" priority="430" stopIfTrue="1" operator="equal">
      <formula>"Au"</formula>
    </cfRule>
    <cfRule type="cellIs" dxfId="2800" priority="431" stopIfTrue="1" operator="equal">
      <formula>"Ad"</formula>
    </cfRule>
    <cfRule type="cellIs" dxfId="2799" priority="432" stopIfTrue="1" operator="equal">
      <formula>"Va"</formula>
    </cfRule>
    <cfRule type="cellIs" dxfId="2798" priority="433" stopIfTrue="1" operator="equal">
      <formula>"Lm"</formula>
    </cfRule>
    <cfRule type="cellIs" dxfId="2797" priority="434" stopIfTrue="1" operator="equal">
      <formula>"Pc"</formula>
    </cfRule>
    <cfRule type="cellIs" dxfId="2796" priority="435" stopIfTrue="1" operator="equal">
      <formula>"Fa"</formula>
    </cfRule>
  </conditionalFormatting>
  <conditionalFormatting sqref="K47:L47">
    <cfRule type="cellIs" dxfId="2795" priority="424" stopIfTrue="1" operator="equal">
      <formula>"Au"</formula>
    </cfRule>
    <cfRule type="cellIs" dxfId="2794" priority="425" stopIfTrue="1" operator="equal">
      <formula>"Ad"</formula>
    </cfRule>
    <cfRule type="cellIs" dxfId="2793" priority="426" stopIfTrue="1" operator="equal">
      <formula>"Va"</formula>
    </cfRule>
    <cfRule type="cellIs" dxfId="2792" priority="427" stopIfTrue="1" operator="equal">
      <formula>"Lm"</formula>
    </cfRule>
    <cfRule type="cellIs" dxfId="2791" priority="428" stopIfTrue="1" operator="equal">
      <formula>"Pc"</formula>
    </cfRule>
    <cfRule type="cellIs" dxfId="2790" priority="429" stopIfTrue="1" operator="equal">
      <formula>"Fa"</formula>
    </cfRule>
  </conditionalFormatting>
  <conditionalFormatting sqref="I47:J47">
    <cfRule type="cellIs" dxfId="2789" priority="418" stopIfTrue="1" operator="equal">
      <formula>"Au"</formula>
    </cfRule>
    <cfRule type="cellIs" dxfId="2788" priority="419" stopIfTrue="1" operator="equal">
      <formula>"Ad"</formula>
    </cfRule>
    <cfRule type="cellIs" dxfId="2787" priority="420" stopIfTrue="1" operator="equal">
      <formula>"Va"</formula>
    </cfRule>
    <cfRule type="cellIs" dxfId="2786" priority="421" stopIfTrue="1" operator="equal">
      <formula>"Lm"</formula>
    </cfRule>
    <cfRule type="cellIs" dxfId="2785" priority="422" stopIfTrue="1" operator="equal">
      <formula>"Pc"</formula>
    </cfRule>
    <cfRule type="cellIs" dxfId="2784" priority="423" stopIfTrue="1" operator="equal">
      <formula>"Fa"</formula>
    </cfRule>
  </conditionalFormatting>
  <conditionalFormatting sqref="I47:L47">
    <cfRule type="cellIs" dxfId="2783" priority="417" stopIfTrue="1" operator="equal">
      <formula>"Cn"</formula>
    </cfRule>
  </conditionalFormatting>
  <conditionalFormatting sqref="K47:L47">
    <cfRule type="cellIs" dxfId="2782" priority="411" stopIfTrue="1" operator="equal">
      <formula>"Au"</formula>
    </cfRule>
    <cfRule type="cellIs" dxfId="2781" priority="412" stopIfTrue="1" operator="equal">
      <formula>"Ad"</formula>
    </cfRule>
    <cfRule type="cellIs" dxfId="2780" priority="413" stopIfTrue="1" operator="equal">
      <formula>"Va"</formula>
    </cfRule>
    <cfRule type="cellIs" dxfId="2779" priority="414" stopIfTrue="1" operator="equal">
      <formula>"Lm"</formula>
    </cfRule>
    <cfRule type="cellIs" dxfId="2778" priority="415" stopIfTrue="1" operator="equal">
      <formula>"Pc"</formula>
    </cfRule>
    <cfRule type="cellIs" dxfId="2777" priority="416" stopIfTrue="1" operator="equal">
      <formula>"Fa"</formula>
    </cfRule>
  </conditionalFormatting>
  <conditionalFormatting sqref="K47:N47">
    <cfRule type="cellIs" dxfId="2776" priority="405" stopIfTrue="1" operator="equal">
      <formula>"Au"</formula>
    </cfRule>
    <cfRule type="cellIs" dxfId="2775" priority="406" stopIfTrue="1" operator="equal">
      <formula>"Ad"</formula>
    </cfRule>
    <cfRule type="cellIs" dxfId="2774" priority="407" stopIfTrue="1" operator="equal">
      <formula>"Va"</formula>
    </cfRule>
    <cfRule type="cellIs" dxfId="2773" priority="408" stopIfTrue="1" operator="equal">
      <formula>"Lm"</formula>
    </cfRule>
    <cfRule type="cellIs" dxfId="2772" priority="409" stopIfTrue="1" operator="equal">
      <formula>"Pc"</formula>
    </cfRule>
    <cfRule type="cellIs" dxfId="2771" priority="410" stopIfTrue="1" operator="equal">
      <formula>"Fa"</formula>
    </cfRule>
  </conditionalFormatting>
  <conditionalFormatting sqref="M47:N47">
    <cfRule type="cellIs" dxfId="2770" priority="404" stopIfTrue="1" operator="equal">
      <formula>"Cn"</formula>
    </cfRule>
  </conditionalFormatting>
  <conditionalFormatting sqref="M12:P12">
    <cfRule type="cellIs" dxfId="2769" priority="398" stopIfTrue="1" operator="equal">
      <formula>"Au"</formula>
    </cfRule>
    <cfRule type="cellIs" dxfId="2768" priority="399" stopIfTrue="1" operator="equal">
      <formula>"Ad"</formula>
    </cfRule>
    <cfRule type="cellIs" dxfId="2767" priority="400" stopIfTrue="1" operator="equal">
      <formula>"Va"</formula>
    </cfRule>
    <cfRule type="cellIs" dxfId="2766" priority="401" stopIfTrue="1" operator="equal">
      <formula>"Lm"</formula>
    </cfRule>
    <cfRule type="cellIs" dxfId="2765" priority="402" stopIfTrue="1" operator="equal">
      <formula>"Pc"</formula>
    </cfRule>
    <cfRule type="cellIs" dxfId="2764" priority="403" stopIfTrue="1" operator="equal">
      <formula>"Fa"</formula>
    </cfRule>
  </conditionalFormatting>
  <conditionalFormatting sqref="AA12:AD12">
    <cfRule type="cellIs" dxfId="2763" priority="392" stopIfTrue="1" operator="equal">
      <formula>"Au"</formula>
    </cfRule>
    <cfRule type="cellIs" dxfId="2762" priority="393" stopIfTrue="1" operator="equal">
      <formula>"Ad"</formula>
    </cfRule>
    <cfRule type="cellIs" dxfId="2761" priority="394" stopIfTrue="1" operator="equal">
      <formula>"Va"</formula>
    </cfRule>
    <cfRule type="cellIs" dxfId="2760" priority="395" stopIfTrue="1" operator="equal">
      <formula>"Lm"</formula>
    </cfRule>
    <cfRule type="cellIs" dxfId="2759" priority="396" stopIfTrue="1" operator="equal">
      <formula>"Pc"</formula>
    </cfRule>
    <cfRule type="cellIs" dxfId="2758" priority="397" stopIfTrue="1" operator="equal">
      <formula>"Fa"</formula>
    </cfRule>
  </conditionalFormatting>
  <conditionalFormatting sqref="BC12:BF12 AO12:AR12">
    <cfRule type="cellIs" dxfId="2757" priority="386" stopIfTrue="1" operator="equal">
      <formula>"Au"</formula>
    </cfRule>
    <cfRule type="cellIs" dxfId="2756" priority="387" stopIfTrue="1" operator="equal">
      <formula>"Ad"</formula>
    </cfRule>
    <cfRule type="cellIs" dxfId="2755" priority="388" stopIfTrue="1" operator="equal">
      <formula>"Va"</formula>
    </cfRule>
    <cfRule type="cellIs" dxfId="2754" priority="389" stopIfTrue="1" operator="equal">
      <formula>"Lm"</formula>
    </cfRule>
    <cfRule type="cellIs" dxfId="2753" priority="390" stopIfTrue="1" operator="equal">
      <formula>"Pc"</formula>
    </cfRule>
    <cfRule type="cellIs" dxfId="2752" priority="391" stopIfTrue="1" operator="equal">
      <formula>"Fa"</formula>
    </cfRule>
  </conditionalFormatting>
  <conditionalFormatting sqref="BQ12:BR12">
    <cfRule type="cellIs" dxfId="2751" priority="380" stopIfTrue="1" operator="equal">
      <formula>"Au"</formula>
    </cfRule>
    <cfRule type="cellIs" dxfId="2750" priority="381" stopIfTrue="1" operator="equal">
      <formula>"Ad"</formula>
    </cfRule>
    <cfRule type="cellIs" dxfId="2749" priority="382" stopIfTrue="1" operator="equal">
      <formula>"Va"</formula>
    </cfRule>
    <cfRule type="cellIs" dxfId="2748" priority="383" stopIfTrue="1" operator="equal">
      <formula>"Lm"</formula>
    </cfRule>
    <cfRule type="cellIs" dxfId="2747" priority="384" stopIfTrue="1" operator="equal">
      <formula>"Pc"</formula>
    </cfRule>
    <cfRule type="cellIs" dxfId="2746" priority="385" stopIfTrue="1" operator="equal">
      <formula>"Fa"</formula>
    </cfRule>
  </conditionalFormatting>
  <conditionalFormatting sqref="M12:P12 BQ12:BR12 BC12:BF12 AO12:AR12 AA12:AD12">
    <cfRule type="cellIs" dxfId="2745" priority="379" stopIfTrue="1" operator="equal">
      <formula>"Cn"</formula>
    </cfRule>
  </conditionalFormatting>
  <conditionalFormatting sqref="BK12:BL12">
    <cfRule type="cellIs" dxfId="2744" priority="373" stopIfTrue="1" operator="equal">
      <formula>"Au"</formula>
    </cfRule>
    <cfRule type="cellIs" dxfId="2743" priority="374" stopIfTrue="1" operator="equal">
      <formula>"Ad"</formula>
    </cfRule>
    <cfRule type="cellIs" dxfId="2742" priority="375" stopIfTrue="1" operator="equal">
      <formula>"Va"</formula>
    </cfRule>
    <cfRule type="cellIs" dxfId="2741" priority="376" stopIfTrue="1" operator="equal">
      <formula>"Lm"</formula>
    </cfRule>
    <cfRule type="cellIs" dxfId="2740" priority="377" stopIfTrue="1" operator="equal">
      <formula>"Pc"</formula>
    </cfRule>
    <cfRule type="cellIs" dxfId="2739" priority="378" stopIfTrue="1" operator="equal">
      <formula>"Fa"</formula>
    </cfRule>
  </conditionalFormatting>
  <conditionalFormatting sqref="BK12:BL12">
    <cfRule type="cellIs" dxfId="2738" priority="372" stopIfTrue="1" operator="equal">
      <formula>"Cn"</formula>
    </cfRule>
  </conditionalFormatting>
  <conditionalFormatting sqref="BK12:BL12">
    <cfRule type="cellIs" dxfId="2737" priority="366" stopIfTrue="1" operator="equal">
      <formula>"Au"</formula>
    </cfRule>
    <cfRule type="cellIs" dxfId="2736" priority="367" stopIfTrue="1" operator="equal">
      <formula>"Ad"</formula>
    </cfRule>
    <cfRule type="cellIs" dxfId="2735" priority="368" stopIfTrue="1" operator="equal">
      <formula>"Va"</formula>
    </cfRule>
    <cfRule type="cellIs" dxfId="2734" priority="369" stopIfTrue="1" operator="equal">
      <formula>"Lm"</formula>
    </cfRule>
    <cfRule type="cellIs" dxfId="2733" priority="370" stopIfTrue="1" operator="equal">
      <formula>"Pc"</formula>
    </cfRule>
    <cfRule type="cellIs" dxfId="2732" priority="371" stopIfTrue="1" operator="equal">
      <formula>"Fa"</formula>
    </cfRule>
  </conditionalFormatting>
  <conditionalFormatting sqref="AW12:AX12">
    <cfRule type="cellIs" dxfId="2731" priority="360" stopIfTrue="1" operator="equal">
      <formula>"Au"</formula>
    </cfRule>
    <cfRule type="cellIs" dxfId="2730" priority="361" stopIfTrue="1" operator="equal">
      <formula>"Ad"</formula>
    </cfRule>
    <cfRule type="cellIs" dxfId="2729" priority="362" stopIfTrue="1" operator="equal">
      <formula>"Va"</formula>
    </cfRule>
    <cfRule type="cellIs" dxfId="2728" priority="363" stopIfTrue="1" operator="equal">
      <formula>"Lm"</formula>
    </cfRule>
    <cfRule type="cellIs" dxfId="2727" priority="364" stopIfTrue="1" operator="equal">
      <formula>"Pc"</formula>
    </cfRule>
    <cfRule type="cellIs" dxfId="2726" priority="365" stopIfTrue="1" operator="equal">
      <formula>"Fa"</formula>
    </cfRule>
  </conditionalFormatting>
  <conditionalFormatting sqref="AW12:AX12">
    <cfRule type="cellIs" dxfId="2725" priority="359" stopIfTrue="1" operator="equal">
      <formula>"Cn"</formula>
    </cfRule>
  </conditionalFormatting>
  <conditionalFormatting sqref="AW12:AX12">
    <cfRule type="cellIs" dxfId="2724" priority="353" stopIfTrue="1" operator="equal">
      <formula>"Au"</formula>
    </cfRule>
    <cfRule type="cellIs" dxfId="2723" priority="354" stopIfTrue="1" operator="equal">
      <formula>"Ad"</formula>
    </cfRule>
    <cfRule type="cellIs" dxfId="2722" priority="355" stopIfTrue="1" operator="equal">
      <formula>"Va"</formula>
    </cfRule>
    <cfRule type="cellIs" dxfId="2721" priority="356" stopIfTrue="1" operator="equal">
      <formula>"Lm"</formula>
    </cfRule>
    <cfRule type="cellIs" dxfId="2720" priority="357" stopIfTrue="1" operator="equal">
      <formula>"Pc"</formula>
    </cfRule>
    <cfRule type="cellIs" dxfId="2719" priority="358" stopIfTrue="1" operator="equal">
      <formula>"Fa"</formula>
    </cfRule>
  </conditionalFormatting>
  <conditionalFormatting sqref="AI12:AJ12">
    <cfRule type="cellIs" dxfId="2718" priority="347" stopIfTrue="1" operator="equal">
      <formula>"Au"</formula>
    </cfRule>
    <cfRule type="cellIs" dxfId="2717" priority="348" stopIfTrue="1" operator="equal">
      <formula>"Ad"</formula>
    </cfRule>
    <cfRule type="cellIs" dxfId="2716" priority="349" stopIfTrue="1" operator="equal">
      <formula>"Va"</formula>
    </cfRule>
    <cfRule type="cellIs" dxfId="2715" priority="350" stopIfTrue="1" operator="equal">
      <formula>"Lm"</formula>
    </cfRule>
    <cfRule type="cellIs" dxfId="2714" priority="351" stopIfTrue="1" operator="equal">
      <formula>"Pc"</formula>
    </cfRule>
    <cfRule type="cellIs" dxfId="2713" priority="352" stopIfTrue="1" operator="equal">
      <formula>"Fa"</formula>
    </cfRule>
  </conditionalFormatting>
  <conditionalFormatting sqref="AI12:AJ12">
    <cfRule type="cellIs" dxfId="2712" priority="346" stopIfTrue="1" operator="equal">
      <formula>"Cn"</formula>
    </cfRule>
  </conditionalFormatting>
  <conditionalFormatting sqref="AI12:AJ12">
    <cfRule type="cellIs" dxfId="2711" priority="340" stopIfTrue="1" operator="equal">
      <formula>"Au"</formula>
    </cfRule>
    <cfRule type="cellIs" dxfId="2710" priority="341" stopIfTrue="1" operator="equal">
      <formula>"Ad"</formula>
    </cfRule>
    <cfRule type="cellIs" dxfId="2709" priority="342" stopIfTrue="1" operator="equal">
      <formula>"Va"</formula>
    </cfRule>
    <cfRule type="cellIs" dxfId="2708" priority="343" stopIfTrue="1" operator="equal">
      <formula>"Lm"</formula>
    </cfRule>
    <cfRule type="cellIs" dxfId="2707" priority="344" stopIfTrue="1" operator="equal">
      <formula>"Pc"</formula>
    </cfRule>
    <cfRule type="cellIs" dxfId="2706" priority="345" stopIfTrue="1" operator="equal">
      <formula>"Fa"</formula>
    </cfRule>
  </conditionalFormatting>
  <conditionalFormatting sqref="U12:V12">
    <cfRule type="cellIs" dxfId="2705" priority="334" stopIfTrue="1" operator="equal">
      <formula>"Au"</formula>
    </cfRule>
    <cfRule type="cellIs" dxfId="2704" priority="335" stopIfTrue="1" operator="equal">
      <formula>"Ad"</formula>
    </cfRule>
    <cfRule type="cellIs" dxfId="2703" priority="336" stopIfTrue="1" operator="equal">
      <formula>"Va"</formula>
    </cfRule>
    <cfRule type="cellIs" dxfId="2702" priority="337" stopIfTrue="1" operator="equal">
      <formula>"Lm"</formula>
    </cfRule>
    <cfRule type="cellIs" dxfId="2701" priority="338" stopIfTrue="1" operator="equal">
      <formula>"Pc"</formula>
    </cfRule>
    <cfRule type="cellIs" dxfId="2700" priority="339" stopIfTrue="1" operator="equal">
      <formula>"Fa"</formula>
    </cfRule>
  </conditionalFormatting>
  <conditionalFormatting sqref="U12:V12">
    <cfRule type="cellIs" dxfId="2699" priority="333" stopIfTrue="1" operator="equal">
      <formula>"Cn"</formula>
    </cfRule>
  </conditionalFormatting>
  <conditionalFormatting sqref="U12:V12">
    <cfRule type="cellIs" dxfId="2698" priority="327" stopIfTrue="1" operator="equal">
      <formula>"Au"</formula>
    </cfRule>
    <cfRule type="cellIs" dxfId="2697" priority="328" stopIfTrue="1" operator="equal">
      <formula>"Ad"</formula>
    </cfRule>
    <cfRule type="cellIs" dxfId="2696" priority="329" stopIfTrue="1" operator="equal">
      <formula>"Va"</formula>
    </cfRule>
    <cfRule type="cellIs" dxfId="2695" priority="330" stopIfTrue="1" operator="equal">
      <formula>"Lm"</formula>
    </cfRule>
    <cfRule type="cellIs" dxfId="2694" priority="331" stopIfTrue="1" operator="equal">
      <formula>"Pc"</formula>
    </cfRule>
    <cfRule type="cellIs" dxfId="2693" priority="332" stopIfTrue="1" operator="equal">
      <formula>"Fa"</formula>
    </cfRule>
  </conditionalFormatting>
  <conditionalFormatting sqref="BO12:BP12">
    <cfRule type="cellIs" dxfId="2692" priority="321" stopIfTrue="1" operator="equal">
      <formula>"Au"</formula>
    </cfRule>
    <cfRule type="cellIs" dxfId="2691" priority="322" stopIfTrue="1" operator="equal">
      <formula>"Ad"</formula>
    </cfRule>
    <cfRule type="cellIs" dxfId="2690" priority="323" stopIfTrue="1" operator="equal">
      <formula>"Va"</formula>
    </cfRule>
    <cfRule type="cellIs" dxfId="2689" priority="324" stopIfTrue="1" operator="equal">
      <formula>"Lm"</formula>
    </cfRule>
    <cfRule type="cellIs" dxfId="2688" priority="325" stopIfTrue="1" operator="equal">
      <formula>"Pc"</formula>
    </cfRule>
    <cfRule type="cellIs" dxfId="2687" priority="326" stopIfTrue="1" operator="equal">
      <formula>"Fa"</formula>
    </cfRule>
  </conditionalFormatting>
  <conditionalFormatting sqref="BM12:BN12">
    <cfRule type="cellIs" dxfId="2686" priority="315" stopIfTrue="1" operator="equal">
      <formula>"Au"</formula>
    </cfRule>
    <cfRule type="cellIs" dxfId="2685" priority="316" stopIfTrue="1" operator="equal">
      <formula>"Ad"</formula>
    </cfRule>
    <cfRule type="cellIs" dxfId="2684" priority="317" stopIfTrue="1" operator="equal">
      <formula>"Va"</formula>
    </cfRule>
    <cfRule type="cellIs" dxfId="2683" priority="318" stopIfTrue="1" operator="equal">
      <formula>"Lm"</formula>
    </cfRule>
    <cfRule type="cellIs" dxfId="2682" priority="319" stopIfTrue="1" operator="equal">
      <formula>"Pc"</formula>
    </cfRule>
    <cfRule type="cellIs" dxfId="2681" priority="320" stopIfTrue="1" operator="equal">
      <formula>"Fa"</formula>
    </cfRule>
  </conditionalFormatting>
  <conditionalFormatting sqref="BM12:BP12">
    <cfRule type="cellIs" dxfId="2680" priority="314" stopIfTrue="1" operator="equal">
      <formula>"Cn"</formula>
    </cfRule>
  </conditionalFormatting>
  <conditionalFormatting sqref="BO12:BP12">
    <cfRule type="cellIs" dxfId="2679" priority="308" stopIfTrue="1" operator="equal">
      <formula>"Au"</formula>
    </cfRule>
    <cfRule type="cellIs" dxfId="2678" priority="309" stopIfTrue="1" operator="equal">
      <formula>"Ad"</formula>
    </cfRule>
    <cfRule type="cellIs" dxfId="2677" priority="310" stopIfTrue="1" operator="equal">
      <formula>"Va"</formula>
    </cfRule>
    <cfRule type="cellIs" dxfId="2676" priority="311" stopIfTrue="1" operator="equal">
      <formula>"Lm"</formula>
    </cfRule>
    <cfRule type="cellIs" dxfId="2675" priority="312" stopIfTrue="1" operator="equal">
      <formula>"Pc"</formula>
    </cfRule>
    <cfRule type="cellIs" dxfId="2674" priority="313" stopIfTrue="1" operator="equal">
      <formula>"Fa"</formula>
    </cfRule>
  </conditionalFormatting>
  <conditionalFormatting sqref="BA12:BB12">
    <cfRule type="cellIs" dxfId="2673" priority="302" stopIfTrue="1" operator="equal">
      <formula>"Au"</formula>
    </cfRule>
    <cfRule type="cellIs" dxfId="2672" priority="303" stopIfTrue="1" operator="equal">
      <formula>"Ad"</formula>
    </cfRule>
    <cfRule type="cellIs" dxfId="2671" priority="304" stopIfTrue="1" operator="equal">
      <formula>"Va"</formula>
    </cfRule>
    <cfRule type="cellIs" dxfId="2670" priority="305" stopIfTrue="1" operator="equal">
      <formula>"Lm"</formula>
    </cfRule>
    <cfRule type="cellIs" dxfId="2669" priority="306" stopIfTrue="1" operator="equal">
      <formula>"Pc"</formula>
    </cfRule>
    <cfRule type="cellIs" dxfId="2668" priority="307" stopIfTrue="1" operator="equal">
      <formula>"Fa"</formula>
    </cfRule>
  </conditionalFormatting>
  <conditionalFormatting sqref="AY12:AZ12">
    <cfRule type="cellIs" dxfId="2667" priority="296" stopIfTrue="1" operator="equal">
      <formula>"Au"</formula>
    </cfRule>
    <cfRule type="cellIs" dxfId="2666" priority="297" stopIfTrue="1" operator="equal">
      <formula>"Ad"</formula>
    </cfRule>
    <cfRule type="cellIs" dxfId="2665" priority="298" stopIfTrue="1" operator="equal">
      <formula>"Va"</formula>
    </cfRule>
    <cfRule type="cellIs" dxfId="2664" priority="299" stopIfTrue="1" operator="equal">
      <formula>"Lm"</formula>
    </cfRule>
    <cfRule type="cellIs" dxfId="2663" priority="300" stopIfTrue="1" operator="equal">
      <formula>"Pc"</formula>
    </cfRule>
    <cfRule type="cellIs" dxfId="2662" priority="301" stopIfTrue="1" operator="equal">
      <formula>"Fa"</formula>
    </cfRule>
  </conditionalFormatting>
  <conditionalFormatting sqref="AY12:BB12">
    <cfRule type="cellIs" dxfId="2661" priority="295" stopIfTrue="1" operator="equal">
      <formula>"Cn"</formula>
    </cfRule>
  </conditionalFormatting>
  <conditionalFormatting sqref="BA12:BB12">
    <cfRule type="cellIs" dxfId="2660" priority="289" stopIfTrue="1" operator="equal">
      <formula>"Au"</formula>
    </cfRule>
    <cfRule type="cellIs" dxfId="2659" priority="290" stopIfTrue="1" operator="equal">
      <formula>"Ad"</formula>
    </cfRule>
    <cfRule type="cellIs" dxfId="2658" priority="291" stopIfTrue="1" operator="equal">
      <formula>"Va"</formula>
    </cfRule>
    <cfRule type="cellIs" dxfId="2657" priority="292" stopIfTrue="1" operator="equal">
      <formula>"Lm"</formula>
    </cfRule>
    <cfRule type="cellIs" dxfId="2656" priority="293" stopIfTrue="1" operator="equal">
      <formula>"Pc"</formula>
    </cfRule>
    <cfRule type="cellIs" dxfId="2655" priority="294" stopIfTrue="1" operator="equal">
      <formula>"Fa"</formula>
    </cfRule>
  </conditionalFormatting>
  <conditionalFormatting sqref="AM12:AN12">
    <cfRule type="cellIs" dxfId="2654" priority="283" stopIfTrue="1" operator="equal">
      <formula>"Au"</formula>
    </cfRule>
    <cfRule type="cellIs" dxfId="2653" priority="284" stopIfTrue="1" operator="equal">
      <formula>"Ad"</formula>
    </cfRule>
    <cfRule type="cellIs" dxfId="2652" priority="285" stopIfTrue="1" operator="equal">
      <formula>"Va"</formula>
    </cfRule>
    <cfRule type="cellIs" dxfId="2651" priority="286" stopIfTrue="1" operator="equal">
      <formula>"Lm"</formula>
    </cfRule>
    <cfRule type="cellIs" dxfId="2650" priority="287" stopIfTrue="1" operator="equal">
      <formula>"Pc"</formula>
    </cfRule>
    <cfRule type="cellIs" dxfId="2649" priority="288" stopIfTrue="1" operator="equal">
      <formula>"Fa"</formula>
    </cfRule>
  </conditionalFormatting>
  <conditionalFormatting sqref="AK12:AL12">
    <cfRule type="cellIs" dxfId="2648" priority="277" stopIfTrue="1" operator="equal">
      <formula>"Au"</formula>
    </cfRule>
    <cfRule type="cellIs" dxfId="2647" priority="278" stopIfTrue="1" operator="equal">
      <formula>"Ad"</formula>
    </cfRule>
    <cfRule type="cellIs" dxfId="2646" priority="279" stopIfTrue="1" operator="equal">
      <formula>"Va"</formula>
    </cfRule>
    <cfRule type="cellIs" dxfId="2645" priority="280" stopIfTrue="1" operator="equal">
      <formula>"Lm"</formula>
    </cfRule>
    <cfRule type="cellIs" dxfId="2644" priority="281" stopIfTrue="1" operator="equal">
      <formula>"Pc"</formula>
    </cfRule>
    <cfRule type="cellIs" dxfId="2643" priority="282" stopIfTrue="1" operator="equal">
      <formula>"Fa"</formula>
    </cfRule>
  </conditionalFormatting>
  <conditionalFormatting sqref="AK12:AN12">
    <cfRule type="cellIs" dxfId="2642" priority="276" stopIfTrue="1" operator="equal">
      <formula>"Cn"</formula>
    </cfRule>
  </conditionalFormatting>
  <conditionalFormatting sqref="AM12:AN12">
    <cfRule type="cellIs" dxfId="2641" priority="270" stopIfTrue="1" operator="equal">
      <formula>"Au"</formula>
    </cfRule>
    <cfRule type="cellIs" dxfId="2640" priority="271" stopIfTrue="1" operator="equal">
      <formula>"Ad"</formula>
    </cfRule>
    <cfRule type="cellIs" dxfId="2639" priority="272" stopIfTrue="1" operator="equal">
      <formula>"Va"</formula>
    </cfRule>
    <cfRule type="cellIs" dxfId="2638" priority="273" stopIfTrue="1" operator="equal">
      <formula>"Lm"</formula>
    </cfRule>
    <cfRule type="cellIs" dxfId="2637" priority="274" stopIfTrue="1" operator="equal">
      <formula>"Pc"</formula>
    </cfRule>
    <cfRule type="cellIs" dxfId="2636" priority="275" stopIfTrue="1" operator="equal">
      <formula>"Fa"</formula>
    </cfRule>
  </conditionalFormatting>
  <conditionalFormatting sqref="Y12:Z12">
    <cfRule type="cellIs" dxfId="2635" priority="264" stopIfTrue="1" operator="equal">
      <formula>"Au"</formula>
    </cfRule>
    <cfRule type="cellIs" dxfId="2634" priority="265" stopIfTrue="1" operator="equal">
      <formula>"Ad"</formula>
    </cfRule>
    <cfRule type="cellIs" dxfId="2633" priority="266" stopIfTrue="1" operator="equal">
      <formula>"Va"</formula>
    </cfRule>
    <cfRule type="cellIs" dxfId="2632" priority="267" stopIfTrue="1" operator="equal">
      <formula>"Lm"</formula>
    </cfRule>
    <cfRule type="cellIs" dxfId="2631" priority="268" stopIfTrue="1" operator="equal">
      <formula>"Pc"</formula>
    </cfRule>
    <cfRule type="cellIs" dxfId="2630" priority="269" stopIfTrue="1" operator="equal">
      <formula>"Fa"</formula>
    </cfRule>
  </conditionalFormatting>
  <conditionalFormatting sqref="W12:X12">
    <cfRule type="cellIs" dxfId="2629" priority="258" stopIfTrue="1" operator="equal">
      <formula>"Au"</formula>
    </cfRule>
    <cfRule type="cellIs" dxfId="2628" priority="259" stopIfTrue="1" operator="equal">
      <formula>"Ad"</formula>
    </cfRule>
    <cfRule type="cellIs" dxfId="2627" priority="260" stopIfTrue="1" operator="equal">
      <formula>"Va"</formula>
    </cfRule>
    <cfRule type="cellIs" dxfId="2626" priority="261" stopIfTrue="1" operator="equal">
      <formula>"Lm"</formula>
    </cfRule>
    <cfRule type="cellIs" dxfId="2625" priority="262" stopIfTrue="1" operator="equal">
      <formula>"Pc"</formula>
    </cfRule>
    <cfRule type="cellIs" dxfId="2624" priority="263" stopIfTrue="1" operator="equal">
      <formula>"Fa"</formula>
    </cfRule>
  </conditionalFormatting>
  <conditionalFormatting sqref="W12:Z12">
    <cfRule type="cellIs" dxfId="2623" priority="257" stopIfTrue="1" operator="equal">
      <formula>"Cn"</formula>
    </cfRule>
  </conditionalFormatting>
  <conditionalFormatting sqref="Y12:Z12">
    <cfRule type="cellIs" dxfId="2622" priority="251" stopIfTrue="1" operator="equal">
      <formula>"Au"</formula>
    </cfRule>
    <cfRule type="cellIs" dxfId="2621" priority="252" stopIfTrue="1" operator="equal">
      <formula>"Ad"</formula>
    </cfRule>
    <cfRule type="cellIs" dxfId="2620" priority="253" stopIfTrue="1" operator="equal">
      <formula>"Va"</formula>
    </cfRule>
    <cfRule type="cellIs" dxfId="2619" priority="254" stopIfTrue="1" operator="equal">
      <formula>"Lm"</formula>
    </cfRule>
    <cfRule type="cellIs" dxfId="2618" priority="255" stopIfTrue="1" operator="equal">
      <formula>"Pc"</formula>
    </cfRule>
    <cfRule type="cellIs" dxfId="2617" priority="256" stopIfTrue="1" operator="equal">
      <formula>"Fa"</formula>
    </cfRule>
  </conditionalFormatting>
  <conditionalFormatting sqref="K12:L12">
    <cfRule type="cellIs" dxfId="2616" priority="245" stopIfTrue="1" operator="equal">
      <formula>"Au"</formula>
    </cfRule>
    <cfRule type="cellIs" dxfId="2615" priority="246" stopIfTrue="1" operator="equal">
      <formula>"Ad"</formula>
    </cfRule>
    <cfRule type="cellIs" dxfId="2614" priority="247" stopIfTrue="1" operator="equal">
      <formula>"Va"</formula>
    </cfRule>
    <cfRule type="cellIs" dxfId="2613" priority="248" stopIfTrue="1" operator="equal">
      <formula>"Lm"</formula>
    </cfRule>
    <cfRule type="cellIs" dxfId="2612" priority="249" stopIfTrue="1" operator="equal">
      <formula>"Pc"</formula>
    </cfRule>
    <cfRule type="cellIs" dxfId="2611" priority="250" stopIfTrue="1" operator="equal">
      <formula>"Fa"</formula>
    </cfRule>
  </conditionalFormatting>
  <conditionalFormatting sqref="I12:J12">
    <cfRule type="cellIs" dxfId="2610" priority="239" stopIfTrue="1" operator="equal">
      <formula>"Au"</formula>
    </cfRule>
    <cfRule type="cellIs" dxfId="2609" priority="240" stopIfTrue="1" operator="equal">
      <formula>"Ad"</formula>
    </cfRule>
    <cfRule type="cellIs" dxfId="2608" priority="241" stopIfTrue="1" operator="equal">
      <formula>"Va"</formula>
    </cfRule>
    <cfRule type="cellIs" dxfId="2607" priority="242" stopIfTrue="1" operator="equal">
      <formula>"Lm"</formula>
    </cfRule>
    <cfRule type="cellIs" dxfId="2606" priority="243" stopIfTrue="1" operator="equal">
      <formula>"Pc"</formula>
    </cfRule>
    <cfRule type="cellIs" dxfId="2605" priority="244" stopIfTrue="1" operator="equal">
      <formula>"Fa"</formula>
    </cfRule>
  </conditionalFormatting>
  <conditionalFormatting sqref="I12:L12">
    <cfRule type="cellIs" dxfId="2604" priority="238" stopIfTrue="1" operator="equal">
      <formula>"Cn"</formula>
    </cfRule>
  </conditionalFormatting>
  <conditionalFormatting sqref="K12:L12">
    <cfRule type="cellIs" dxfId="2603" priority="232" stopIfTrue="1" operator="equal">
      <formula>"Au"</formula>
    </cfRule>
    <cfRule type="cellIs" dxfId="2602" priority="233" stopIfTrue="1" operator="equal">
      <formula>"Ad"</formula>
    </cfRule>
    <cfRule type="cellIs" dxfId="2601" priority="234" stopIfTrue="1" operator="equal">
      <formula>"Va"</formula>
    </cfRule>
    <cfRule type="cellIs" dxfId="2600" priority="235" stopIfTrue="1" operator="equal">
      <formula>"Lm"</formula>
    </cfRule>
    <cfRule type="cellIs" dxfId="2599" priority="236" stopIfTrue="1" operator="equal">
      <formula>"Pc"</formula>
    </cfRule>
    <cfRule type="cellIs" dxfId="2598" priority="237" stopIfTrue="1" operator="equal">
      <formula>"Fa"</formula>
    </cfRule>
  </conditionalFormatting>
  <conditionalFormatting sqref="S12:T12 AG12:AH12 AU12:AV12 BI12:BJ12">
    <cfRule type="cellIs" dxfId="2597" priority="226" stopIfTrue="1" operator="equal">
      <formula>"Au"</formula>
    </cfRule>
    <cfRule type="cellIs" dxfId="2596" priority="227" stopIfTrue="1" operator="equal">
      <formula>"Ad"</formula>
    </cfRule>
    <cfRule type="cellIs" dxfId="2595" priority="228" stopIfTrue="1" operator="equal">
      <formula>"Va"</formula>
    </cfRule>
    <cfRule type="cellIs" dxfId="2594" priority="229" stopIfTrue="1" operator="equal">
      <formula>"Lm"</formula>
    </cfRule>
    <cfRule type="cellIs" dxfId="2593" priority="230" stopIfTrue="1" operator="equal">
      <formula>"Pc"</formula>
    </cfRule>
    <cfRule type="cellIs" dxfId="2592" priority="231" stopIfTrue="1" operator="equal">
      <formula>"Fa"</formula>
    </cfRule>
  </conditionalFormatting>
  <conditionalFormatting sqref="Q12:R12 AE12:AF12 AS12:AT12 BG12:BH12">
    <cfRule type="cellIs" dxfId="2591" priority="220" stopIfTrue="1" operator="equal">
      <formula>"Au"</formula>
    </cfRule>
    <cfRule type="cellIs" dxfId="2590" priority="221" stopIfTrue="1" operator="equal">
      <formula>"Ad"</formula>
    </cfRule>
    <cfRule type="cellIs" dxfId="2589" priority="222" stopIfTrue="1" operator="equal">
      <formula>"Va"</formula>
    </cfRule>
    <cfRule type="cellIs" dxfId="2588" priority="223" stopIfTrue="1" operator="equal">
      <formula>"Lm"</formula>
    </cfRule>
    <cfRule type="cellIs" dxfId="2587" priority="224" stopIfTrue="1" operator="equal">
      <formula>"Pc"</formula>
    </cfRule>
    <cfRule type="cellIs" dxfId="2586" priority="225" stopIfTrue="1" operator="equal">
      <formula>"Fa"</formula>
    </cfRule>
  </conditionalFormatting>
  <conditionalFormatting sqref="Q12:T12 AE12:AH12 AS12:AV12 BG12:BJ12">
    <cfRule type="cellIs" dxfId="2585" priority="219" stopIfTrue="1" operator="equal">
      <formula>"Cn"</formula>
    </cfRule>
  </conditionalFormatting>
  <conditionalFormatting sqref="S12:T12 AG12:AH12 AU12:AV12 BI12:BJ12">
    <cfRule type="cellIs" dxfId="2584" priority="213" stopIfTrue="1" operator="equal">
      <formula>"Au"</formula>
    </cfRule>
    <cfRule type="cellIs" dxfId="2583" priority="214" stopIfTrue="1" operator="equal">
      <formula>"Ad"</formula>
    </cfRule>
    <cfRule type="cellIs" dxfId="2582" priority="215" stopIfTrue="1" operator="equal">
      <formula>"Va"</formula>
    </cfRule>
    <cfRule type="cellIs" dxfId="2581" priority="216" stopIfTrue="1" operator="equal">
      <formula>"Lm"</formula>
    </cfRule>
    <cfRule type="cellIs" dxfId="2580" priority="217" stopIfTrue="1" operator="equal">
      <formula>"Pc"</formula>
    </cfRule>
    <cfRule type="cellIs" dxfId="2579" priority="218" stopIfTrue="1" operator="equal">
      <formula>"Fa"</formula>
    </cfRule>
  </conditionalFormatting>
  <conditionalFormatting sqref="M11:P11">
    <cfRule type="cellIs" dxfId="2578" priority="207" stopIfTrue="1" operator="equal">
      <formula>"Au"</formula>
    </cfRule>
    <cfRule type="cellIs" dxfId="2577" priority="208" stopIfTrue="1" operator="equal">
      <formula>"Ad"</formula>
    </cfRule>
    <cfRule type="cellIs" dxfId="2576" priority="209" stopIfTrue="1" operator="equal">
      <formula>"Va"</formula>
    </cfRule>
    <cfRule type="cellIs" dxfId="2575" priority="210" stopIfTrue="1" operator="equal">
      <formula>"Lm"</formula>
    </cfRule>
    <cfRule type="cellIs" dxfId="2574" priority="211" stopIfTrue="1" operator="equal">
      <formula>"Pc"</formula>
    </cfRule>
    <cfRule type="cellIs" dxfId="2573" priority="212" stopIfTrue="1" operator="equal">
      <formula>"Fa"</formula>
    </cfRule>
  </conditionalFormatting>
  <conditionalFormatting sqref="AA11:AD11">
    <cfRule type="cellIs" dxfId="2572" priority="201" stopIfTrue="1" operator="equal">
      <formula>"Au"</formula>
    </cfRule>
    <cfRule type="cellIs" dxfId="2571" priority="202" stopIfTrue="1" operator="equal">
      <formula>"Ad"</formula>
    </cfRule>
    <cfRule type="cellIs" dxfId="2570" priority="203" stopIfTrue="1" operator="equal">
      <formula>"Va"</formula>
    </cfRule>
    <cfRule type="cellIs" dxfId="2569" priority="204" stopIfTrue="1" operator="equal">
      <formula>"Lm"</formula>
    </cfRule>
    <cfRule type="cellIs" dxfId="2568" priority="205" stopIfTrue="1" operator="equal">
      <formula>"Pc"</formula>
    </cfRule>
    <cfRule type="cellIs" dxfId="2567" priority="206" stopIfTrue="1" operator="equal">
      <formula>"Fa"</formula>
    </cfRule>
  </conditionalFormatting>
  <conditionalFormatting sqref="AO11:AR11 BC11:BF11">
    <cfRule type="cellIs" dxfId="2566" priority="195" stopIfTrue="1" operator="equal">
      <formula>"Au"</formula>
    </cfRule>
    <cfRule type="cellIs" dxfId="2565" priority="196" stopIfTrue="1" operator="equal">
      <formula>"Ad"</formula>
    </cfRule>
    <cfRule type="cellIs" dxfId="2564" priority="197" stopIfTrue="1" operator="equal">
      <formula>"Va"</formula>
    </cfRule>
    <cfRule type="cellIs" dxfId="2563" priority="198" stopIfTrue="1" operator="equal">
      <formula>"Lm"</formula>
    </cfRule>
    <cfRule type="cellIs" dxfId="2562" priority="199" stopIfTrue="1" operator="equal">
      <formula>"Pc"</formula>
    </cfRule>
    <cfRule type="cellIs" dxfId="2561" priority="200" stopIfTrue="1" operator="equal">
      <formula>"Fa"</formula>
    </cfRule>
  </conditionalFormatting>
  <conditionalFormatting sqref="BQ11:BR11">
    <cfRule type="cellIs" dxfId="2560" priority="189" stopIfTrue="1" operator="equal">
      <formula>"Au"</formula>
    </cfRule>
    <cfRule type="cellIs" dxfId="2559" priority="190" stopIfTrue="1" operator="equal">
      <formula>"Ad"</formula>
    </cfRule>
    <cfRule type="cellIs" dxfId="2558" priority="191" stopIfTrue="1" operator="equal">
      <formula>"Va"</formula>
    </cfRule>
    <cfRule type="cellIs" dxfId="2557" priority="192" stopIfTrue="1" operator="equal">
      <formula>"Lm"</formula>
    </cfRule>
    <cfRule type="cellIs" dxfId="2556" priority="193" stopIfTrue="1" operator="equal">
      <formula>"Pc"</formula>
    </cfRule>
    <cfRule type="cellIs" dxfId="2555" priority="194" stopIfTrue="1" operator="equal">
      <formula>"Fa"</formula>
    </cfRule>
  </conditionalFormatting>
  <conditionalFormatting sqref="AA11:AD11 AO11:AR11 BC11:BF11 BQ11:BR11 M11:P11">
    <cfRule type="cellIs" dxfId="2554" priority="188" stopIfTrue="1" operator="equal">
      <formula>"Cn"</formula>
    </cfRule>
  </conditionalFormatting>
  <conditionalFormatting sqref="BK11:BL11">
    <cfRule type="cellIs" dxfId="2553" priority="182" stopIfTrue="1" operator="equal">
      <formula>"Au"</formula>
    </cfRule>
    <cfRule type="cellIs" dxfId="2552" priority="183" stopIfTrue="1" operator="equal">
      <formula>"Ad"</formula>
    </cfRule>
    <cfRule type="cellIs" dxfId="2551" priority="184" stopIfTrue="1" operator="equal">
      <formula>"Va"</formula>
    </cfRule>
    <cfRule type="cellIs" dxfId="2550" priority="185" stopIfTrue="1" operator="equal">
      <formula>"Lm"</formula>
    </cfRule>
    <cfRule type="cellIs" dxfId="2549" priority="186" stopIfTrue="1" operator="equal">
      <formula>"Pc"</formula>
    </cfRule>
    <cfRule type="cellIs" dxfId="2548" priority="187" stopIfTrue="1" operator="equal">
      <formula>"Fa"</formula>
    </cfRule>
  </conditionalFormatting>
  <conditionalFormatting sqref="BK11:BL11">
    <cfRule type="cellIs" dxfId="2547" priority="181" stopIfTrue="1" operator="equal">
      <formula>"Cn"</formula>
    </cfRule>
  </conditionalFormatting>
  <conditionalFormatting sqref="BK11:BL11">
    <cfRule type="cellIs" dxfId="2546" priority="175" stopIfTrue="1" operator="equal">
      <formula>"Au"</formula>
    </cfRule>
    <cfRule type="cellIs" dxfId="2545" priority="176" stopIfTrue="1" operator="equal">
      <formula>"Ad"</formula>
    </cfRule>
    <cfRule type="cellIs" dxfId="2544" priority="177" stopIfTrue="1" operator="equal">
      <formula>"Va"</formula>
    </cfRule>
    <cfRule type="cellIs" dxfId="2543" priority="178" stopIfTrue="1" operator="equal">
      <formula>"Lm"</formula>
    </cfRule>
    <cfRule type="cellIs" dxfId="2542" priority="179" stopIfTrue="1" operator="equal">
      <formula>"Pc"</formula>
    </cfRule>
    <cfRule type="cellIs" dxfId="2541" priority="180" stopIfTrue="1" operator="equal">
      <formula>"Fa"</formula>
    </cfRule>
  </conditionalFormatting>
  <conditionalFormatting sqref="AW11:AX11">
    <cfRule type="cellIs" dxfId="2540" priority="169" stopIfTrue="1" operator="equal">
      <formula>"Au"</formula>
    </cfRule>
    <cfRule type="cellIs" dxfId="2539" priority="170" stopIfTrue="1" operator="equal">
      <formula>"Ad"</formula>
    </cfRule>
    <cfRule type="cellIs" dxfId="2538" priority="171" stopIfTrue="1" operator="equal">
      <formula>"Va"</formula>
    </cfRule>
    <cfRule type="cellIs" dxfId="2537" priority="172" stopIfTrue="1" operator="equal">
      <formula>"Lm"</formula>
    </cfRule>
    <cfRule type="cellIs" dxfId="2536" priority="173" stopIfTrue="1" operator="equal">
      <formula>"Pc"</formula>
    </cfRule>
    <cfRule type="cellIs" dxfId="2535" priority="174" stopIfTrue="1" operator="equal">
      <formula>"Fa"</formula>
    </cfRule>
  </conditionalFormatting>
  <conditionalFormatting sqref="AW11:AX11">
    <cfRule type="cellIs" dxfId="2534" priority="168" stopIfTrue="1" operator="equal">
      <formula>"Cn"</formula>
    </cfRule>
  </conditionalFormatting>
  <conditionalFormatting sqref="AW11:AX11">
    <cfRule type="cellIs" dxfId="2533" priority="162" stopIfTrue="1" operator="equal">
      <formula>"Au"</formula>
    </cfRule>
    <cfRule type="cellIs" dxfId="2532" priority="163" stopIfTrue="1" operator="equal">
      <formula>"Ad"</formula>
    </cfRule>
    <cfRule type="cellIs" dxfId="2531" priority="164" stopIfTrue="1" operator="equal">
      <formula>"Va"</formula>
    </cfRule>
    <cfRule type="cellIs" dxfId="2530" priority="165" stopIfTrue="1" operator="equal">
      <formula>"Lm"</formula>
    </cfRule>
    <cfRule type="cellIs" dxfId="2529" priority="166" stopIfTrue="1" operator="equal">
      <formula>"Pc"</formula>
    </cfRule>
    <cfRule type="cellIs" dxfId="2528" priority="167" stopIfTrue="1" operator="equal">
      <formula>"Fa"</formula>
    </cfRule>
  </conditionalFormatting>
  <conditionalFormatting sqref="AI11:AJ11">
    <cfRule type="cellIs" dxfId="2527" priority="156" stopIfTrue="1" operator="equal">
      <formula>"Au"</formula>
    </cfRule>
    <cfRule type="cellIs" dxfId="2526" priority="157" stopIfTrue="1" operator="equal">
      <formula>"Ad"</formula>
    </cfRule>
    <cfRule type="cellIs" dxfId="2525" priority="158" stopIfTrue="1" operator="equal">
      <formula>"Va"</formula>
    </cfRule>
    <cfRule type="cellIs" dxfId="2524" priority="159" stopIfTrue="1" operator="equal">
      <formula>"Lm"</formula>
    </cfRule>
    <cfRule type="cellIs" dxfId="2523" priority="160" stopIfTrue="1" operator="equal">
      <formula>"Pc"</formula>
    </cfRule>
    <cfRule type="cellIs" dxfId="2522" priority="161" stopIfTrue="1" operator="equal">
      <formula>"Fa"</formula>
    </cfRule>
  </conditionalFormatting>
  <conditionalFormatting sqref="AI11:AJ11">
    <cfRule type="cellIs" dxfId="2521" priority="155" stopIfTrue="1" operator="equal">
      <formula>"Cn"</formula>
    </cfRule>
  </conditionalFormatting>
  <conditionalFormatting sqref="AI11:AJ11">
    <cfRule type="cellIs" dxfId="2520" priority="149" stopIfTrue="1" operator="equal">
      <formula>"Au"</formula>
    </cfRule>
    <cfRule type="cellIs" dxfId="2519" priority="150" stopIfTrue="1" operator="equal">
      <formula>"Ad"</formula>
    </cfRule>
    <cfRule type="cellIs" dxfId="2518" priority="151" stopIfTrue="1" operator="equal">
      <formula>"Va"</formula>
    </cfRule>
    <cfRule type="cellIs" dxfId="2517" priority="152" stopIfTrue="1" operator="equal">
      <formula>"Lm"</formula>
    </cfRule>
    <cfRule type="cellIs" dxfId="2516" priority="153" stopIfTrue="1" operator="equal">
      <formula>"Pc"</formula>
    </cfRule>
    <cfRule type="cellIs" dxfId="2515" priority="154" stopIfTrue="1" operator="equal">
      <formula>"Fa"</formula>
    </cfRule>
  </conditionalFormatting>
  <conditionalFormatting sqref="U11:V11">
    <cfRule type="cellIs" dxfId="2514" priority="143" stopIfTrue="1" operator="equal">
      <formula>"Au"</formula>
    </cfRule>
    <cfRule type="cellIs" dxfId="2513" priority="144" stopIfTrue="1" operator="equal">
      <formula>"Ad"</formula>
    </cfRule>
    <cfRule type="cellIs" dxfId="2512" priority="145" stopIfTrue="1" operator="equal">
      <formula>"Va"</formula>
    </cfRule>
    <cfRule type="cellIs" dxfId="2511" priority="146" stopIfTrue="1" operator="equal">
      <formula>"Lm"</formula>
    </cfRule>
    <cfRule type="cellIs" dxfId="2510" priority="147" stopIfTrue="1" operator="equal">
      <formula>"Pc"</formula>
    </cfRule>
    <cfRule type="cellIs" dxfId="2509" priority="148" stopIfTrue="1" operator="equal">
      <formula>"Fa"</formula>
    </cfRule>
  </conditionalFormatting>
  <conditionalFormatting sqref="U11:V11">
    <cfRule type="cellIs" dxfId="2508" priority="142" stopIfTrue="1" operator="equal">
      <formula>"Cn"</formula>
    </cfRule>
  </conditionalFormatting>
  <conditionalFormatting sqref="U11:V11">
    <cfRule type="cellIs" dxfId="2507" priority="136" stopIfTrue="1" operator="equal">
      <formula>"Au"</formula>
    </cfRule>
    <cfRule type="cellIs" dxfId="2506" priority="137" stopIfTrue="1" operator="equal">
      <formula>"Ad"</formula>
    </cfRule>
    <cfRule type="cellIs" dxfId="2505" priority="138" stopIfTrue="1" operator="equal">
      <formula>"Va"</formula>
    </cfRule>
    <cfRule type="cellIs" dxfId="2504" priority="139" stopIfTrue="1" operator="equal">
      <formula>"Lm"</formula>
    </cfRule>
    <cfRule type="cellIs" dxfId="2503" priority="140" stopIfTrue="1" operator="equal">
      <formula>"Pc"</formula>
    </cfRule>
    <cfRule type="cellIs" dxfId="2502" priority="141" stopIfTrue="1" operator="equal">
      <formula>"Fa"</formula>
    </cfRule>
  </conditionalFormatting>
  <conditionalFormatting sqref="BO11:BP11">
    <cfRule type="cellIs" dxfId="2501" priority="130" stopIfTrue="1" operator="equal">
      <formula>"Au"</formula>
    </cfRule>
    <cfRule type="cellIs" dxfId="2500" priority="131" stopIfTrue="1" operator="equal">
      <formula>"Ad"</formula>
    </cfRule>
    <cfRule type="cellIs" dxfId="2499" priority="132" stopIfTrue="1" operator="equal">
      <formula>"Va"</formula>
    </cfRule>
    <cfRule type="cellIs" dxfId="2498" priority="133" stopIfTrue="1" operator="equal">
      <formula>"Lm"</formula>
    </cfRule>
    <cfRule type="cellIs" dxfId="2497" priority="134" stopIfTrue="1" operator="equal">
      <formula>"Pc"</formula>
    </cfRule>
    <cfRule type="cellIs" dxfId="2496" priority="135" stopIfTrue="1" operator="equal">
      <formula>"Fa"</formula>
    </cfRule>
  </conditionalFormatting>
  <conditionalFormatting sqref="BM11:BN11">
    <cfRule type="cellIs" dxfId="2495" priority="124" stopIfTrue="1" operator="equal">
      <formula>"Au"</formula>
    </cfRule>
    <cfRule type="cellIs" dxfId="2494" priority="125" stopIfTrue="1" operator="equal">
      <formula>"Ad"</formula>
    </cfRule>
    <cfRule type="cellIs" dxfId="2493" priority="126" stopIfTrue="1" operator="equal">
      <formula>"Va"</formula>
    </cfRule>
    <cfRule type="cellIs" dxfId="2492" priority="127" stopIfTrue="1" operator="equal">
      <formula>"Lm"</formula>
    </cfRule>
    <cfRule type="cellIs" dxfId="2491" priority="128" stopIfTrue="1" operator="equal">
      <formula>"Pc"</formula>
    </cfRule>
    <cfRule type="cellIs" dxfId="2490" priority="129" stopIfTrue="1" operator="equal">
      <formula>"Fa"</formula>
    </cfRule>
  </conditionalFormatting>
  <conditionalFormatting sqref="BM11:BP11">
    <cfRule type="cellIs" dxfId="2489" priority="123" stopIfTrue="1" operator="equal">
      <formula>"Cn"</formula>
    </cfRule>
  </conditionalFormatting>
  <conditionalFormatting sqref="BO11:BP11">
    <cfRule type="cellIs" dxfId="2488" priority="117" stopIfTrue="1" operator="equal">
      <formula>"Au"</formula>
    </cfRule>
    <cfRule type="cellIs" dxfId="2487" priority="118" stopIfTrue="1" operator="equal">
      <formula>"Ad"</formula>
    </cfRule>
    <cfRule type="cellIs" dxfId="2486" priority="119" stopIfTrue="1" operator="equal">
      <formula>"Va"</formula>
    </cfRule>
    <cfRule type="cellIs" dxfId="2485" priority="120" stopIfTrue="1" operator="equal">
      <formula>"Lm"</formula>
    </cfRule>
    <cfRule type="cellIs" dxfId="2484" priority="121" stopIfTrue="1" operator="equal">
      <formula>"Pc"</formula>
    </cfRule>
    <cfRule type="cellIs" dxfId="2483" priority="122" stopIfTrue="1" operator="equal">
      <formula>"Fa"</formula>
    </cfRule>
  </conditionalFormatting>
  <conditionalFormatting sqref="BA11:BB11">
    <cfRule type="cellIs" dxfId="2482" priority="111" stopIfTrue="1" operator="equal">
      <formula>"Au"</formula>
    </cfRule>
    <cfRule type="cellIs" dxfId="2481" priority="112" stopIfTrue="1" operator="equal">
      <formula>"Ad"</formula>
    </cfRule>
    <cfRule type="cellIs" dxfId="2480" priority="113" stopIfTrue="1" operator="equal">
      <formula>"Va"</formula>
    </cfRule>
    <cfRule type="cellIs" dxfId="2479" priority="114" stopIfTrue="1" operator="equal">
      <formula>"Lm"</formula>
    </cfRule>
    <cfRule type="cellIs" dxfId="2478" priority="115" stopIfTrue="1" operator="equal">
      <formula>"Pc"</formula>
    </cfRule>
    <cfRule type="cellIs" dxfId="2477" priority="116" stopIfTrue="1" operator="equal">
      <formula>"Fa"</formula>
    </cfRule>
  </conditionalFormatting>
  <conditionalFormatting sqref="AY11:AZ11">
    <cfRule type="cellIs" dxfId="2476" priority="105" stopIfTrue="1" operator="equal">
      <formula>"Au"</formula>
    </cfRule>
    <cfRule type="cellIs" dxfId="2475" priority="106" stopIfTrue="1" operator="equal">
      <formula>"Ad"</formula>
    </cfRule>
    <cfRule type="cellIs" dxfId="2474" priority="107" stopIfTrue="1" operator="equal">
      <formula>"Va"</formula>
    </cfRule>
    <cfRule type="cellIs" dxfId="2473" priority="108" stopIfTrue="1" operator="equal">
      <formula>"Lm"</formula>
    </cfRule>
    <cfRule type="cellIs" dxfId="2472" priority="109" stopIfTrue="1" operator="equal">
      <formula>"Pc"</formula>
    </cfRule>
    <cfRule type="cellIs" dxfId="2471" priority="110" stopIfTrue="1" operator="equal">
      <formula>"Fa"</formula>
    </cfRule>
  </conditionalFormatting>
  <conditionalFormatting sqref="AY11:BB11">
    <cfRule type="cellIs" dxfId="2470" priority="104" stopIfTrue="1" operator="equal">
      <formula>"Cn"</formula>
    </cfRule>
  </conditionalFormatting>
  <conditionalFormatting sqref="BA11:BB11">
    <cfRule type="cellIs" dxfId="2469" priority="98" stopIfTrue="1" operator="equal">
      <formula>"Au"</formula>
    </cfRule>
    <cfRule type="cellIs" dxfId="2468" priority="99" stopIfTrue="1" operator="equal">
      <formula>"Ad"</formula>
    </cfRule>
    <cfRule type="cellIs" dxfId="2467" priority="100" stopIfTrue="1" operator="equal">
      <formula>"Va"</formula>
    </cfRule>
    <cfRule type="cellIs" dxfId="2466" priority="101" stopIfTrue="1" operator="equal">
      <formula>"Lm"</formula>
    </cfRule>
    <cfRule type="cellIs" dxfId="2465" priority="102" stopIfTrue="1" operator="equal">
      <formula>"Pc"</formula>
    </cfRule>
    <cfRule type="cellIs" dxfId="2464" priority="103" stopIfTrue="1" operator="equal">
      <formula>"Fa"</formula>
    </cfRule>
  </conditionalFormatting>
  <conditionalFormatting sqref="AM11:AN11">
    <cfRule type="cellIs" dxfId="2463" priority="92" stopIfTrue="1" operator="equal">
      <formula>"Au"</formula>
    </cfRule>
    <cfRule type="cellIs" dxfId="2462" priority="93" stopIfTrue="1" operator="equal">
      <formula>"Ad"</formula>
    </cfRule>
    <cfRule type="cellIs" dxfId="2461" priority="94" stopIfTrue="1" operator="equal">
      <formula>"Va"</formula>
    </cfRule>
    <cfRule type="cellIs" dxfId="2460" priority="95" stopIfTrue="1" operator="equal">
      <formula>"Lm"</formula>
    </cfRule>
    <cfRule type="cellIs" dxfId="2459" priority="96" stopIfTrue="1" operator="equal">
      <formula>"Pc"</formula>
    </cfRule>
    <cfRule type="cellIs" dxfId="2458" priority="97" stopIfTrue="1" operator="equal">
      <formula>"Fa"</formula>
    </cfRule>
  </conditionalFormatting>
  <conditionalFormatting sqref="AK11:AL11">
    <cfRule type="cellIs" dxfId="2457" priority="86" stopIfTrue="1" operator="equal">
      <formula>"Au"</formula>
    </cfRule>
    <cfRule type="cellIs" dxfId="2456" priority="87" stopIfTrue="1" operator="equal">
      <formula>"Ad"</formula>
    </cfRule>
    <cfRule type="cellIs" dxfId="2455" priority="88" stopIfTrue="1" operator="equal">
      <formula>"Va"</formula>
    </cfRule>
    <cfRule type="cellIs" dxfId="2454" priority="89" stopIfTrue="1" operator="equal">
      <formula>"Lm"</formula>
    </cfRule>
    <cfRule type="cellIs" dxfId="2453" priority="90" stopIfTrue="1" operator="equal">
      <formula>"Pc"</formula>
    </cfRule>
    <cfRule type="cellIs" dxfId="2452" priority="91" stopIfTrue="1" operator="equal">
      <formula>"Fa"</formula>
    </cfRule>
  </conditionalFormatting>
  <conditionalFormatting sqref="AK11:AN11">
    <cfRule type="cellIs" dxfId="2451" priority="85" stopIfTrue="1" operator="equal">
      <formula>"Cn"</formula>
    </cfRule>
  </conditionalFormatting>
  <conditionalFormatting sqref="AM11:AN11">
    <cfRule type="cellIs" dxfId="2450" priority="79" stopIfTrue="1" operator="equal">
      <formula>"Au"</formula>
    </cfRule>
    <cfRule type="cellIs" dxfId="2449" priority="80" stopIfTrue="1" operator="equal">
      <formula>"Ad"</formula>
    </cfRule>
    <cfRule type="cellIs" dxfId="2448" priority="81" stopIfTrue="1" operator="equal">
      <formula>"Va"</formula>
    </cfRule>
    <cfRule type="cellIs" dxfId="2447" priority="82" stopIfTrue="1" operator="equal">
      <formula>"Lm"</formula>
    </cfRule>
    <cfRule type="cellIs" dxfId="2446" priority="83" stopIfTrue="1" operator="equal">
      <formula>"Pc"</formula>
    </cfRule>
    <cfRule type="cellIs" dxfId="2445" priority="84" stopIfTrue="1" operator="equal">
      <formula>"Fa"</formula>
    </cfRule>
  </conditionalFormatting>
  <conditionalFormatting sqref="Y11:Z11">
    <cfRule type="cellIs" dxfId="2444" priority="73" stopIfTrue="1" operator="equal">
      <formula>"Au"</formula>
    </cfRule>
    <cfRule type="cellIs" dxfId="2443" priority="74" stopIfTrue="1" operator="equal">
      <formula>"Ad"</formula>
    </cfRule>
    <cfRule type="cellIs" dxfId="2442" priority="75" stopIfTrue="1" operator="equal">
      <formula>"Va"</formula>
    </cfRule>
    <cfRule type="cellIs" dxfId="2441" priority="76" stopIfTrue="1" operator="equal">
      <formula>"Lm"</formula>
    </cfRule>
    <cfRule type="cellIs" dxfId="2440" priority="77" stopIfTrue="1" operator="equal">
      <formula>"Pc"</formula>
    </cfRule>
    <cfRule type="cellIs" dxfId="2439" priority="78" stopIfTrue="1" operator="equal">
      <formula>"Fa"</formula>
    </cfRule>
  </conditionalFormatting>
  <conditionalFormatting sqref="W11:X11">
    <cfRule type="cellIs" dxfId="2438" priority="67" stopIfTrue="1" operator="equal">
      <formula>"Au"</formula>
    </cfRule>
    <cfRule type="cellIs" dxfId="2437" priority="68" stopIfTrue="1" operator="equal">
      <formula>"Ad"</formula>
    </cfRule>
    <cfRule type="cellIs" dxfId="2436" priority="69" stopIfTrue="1" operator="equal">
      <formula>"Va"</formula>
    </cfRule>
    <cfRule type="cellIs" dxfId="2435" priority="70" stopIfTrue="1" operator="equal">
      <formula>"Lm"</formula>
    </cfRule>
    <cfRule type="cellIs" dxfId="2434" priority="71" stopIfTrue="1" operator="equal">
      <formula>"Pc"</formula>
    </cfRule>
    <cfRule type="cellIs" dxfId="2433" priority="72" stopIfTrue="1" operator="equal">
      <formula>"Fa"</formula>
    </cfRule>
  </conditionalFormatting>
  <conditionalFormatting sqref="W11:Z11">
    <cfRule type="cellIs" dxfId="2432" priority="66" stopIfTrue="1" operator="equal">
      <formula>"Cn"</formula>
    </cfRule>
  </conditionalFormatting>
  <conditionalFormatting sqref="Y11:Z11">
    <cfRule type="cellIs" dxfId="2431" priority="60" stopIfTrue="1" operator="equal">
      <formula>"Au"</formula>
    </cfRule>
    <cfRule type="cellIs" dxfId="2430" priority="61" stopIfTrue="1" operator="equal">
      <formula>"Ad"</formula>
    </cfRule>
    <cfRule type="cellIs" dxfId="2429" priority="62" stopIfTrue="1" operator="equal">
      <formula>"Va"</formula>
    </cfRule>
    <cfRule type="cellIs" dxfId="2428" priority="63" stopIfTrue="1" operator="equal">
      <formula>"Lm"</formula>
    </cfRule>
    <cfRule type="cellIs" dxfId="2427" priority="64" stopIfTrue="1" operator="equal">
      <formula>"Pc"</formula>
    </cfRule>
    <cfRule type="cellIs" dxfId="2426" priority="65" stopIfTrue="1" operator="equal">
      <formula>"Fa"</formula>
    </cfRule>
  </conditionalFormatting>
  <conditionalFormatting sqref="K11:L11">
    <cfRule type="cellIs" dxfId="2425" priority="54" stopIfTrue="1" operator="equal">
      <formula>"Au"</formula>
    </cfRule>
    <cfRule type="cellIs" dxfId="2424" priority="55" stopIfTrue="1" operator="equal">
      <formula>"Ad"</formula>
    </cfRule>
    <cfRule type="cellIs" dxfId="2423" priority="56" stopIfTrue="1" operator="equal">
      <formula>"Va"</formula>
    </cfRule>
    <cfRule type="cellIs" dxfId="2422" priority="57" stopIfTrue="1" operator="equal">
      <formula>"Lm"</formula>
    </cfRule>
    <cfRule type="cellIs" dxfId="2421" priority="58" stopIfTrue="1" operator="equal">
      <formula>"Pc"</formula>
    </cfRule>
    <cfRule type="cellIs" dxfId="2420" priority="59" stopIfTrue="1" operator="equal">
      <formula>"Fa"</formula>
    </cfRule>
  </conditionalFormatting>
  <conditionalFormatting sqref="I11:J11">
    <cfRule type="cellIs" dxfId="2419" priority="48" stopIfTrue="1" operator="equal">
      <formula>"Au"</formula>
    </cfRule>
    <cfRule type="cellIs" dxfId="2418" priority="49" stopIfTrue="1" operator="equal">
      <formula>"Ad"</formula>
    </cfRule>
    <cfRule type="cellIs" dxfId="2417" priority="50" stopIfTrue="1" operator="equal">
      <formula>"Va"</formula>
    </cfRule>
    <cfRule type="cellIs" dxfId="2416" priority="51" stopIfTrue="1" operator="equal">
      <formula>"Lm"</formula>
    </cfRule>
    <cfRule type="cellIs" dxfId="2415" priority="52" stopIfTrue="1" operator="equal">
      <formula>"Pc"</formula>
    </cfRule>
    <cfRule type="cellIs" dxfId="2414" priority="53" stopIfTrue="1" operator="equal">
      <formula>"Fa"</formula>
    </cfRule>
  </conditionalFormatting>
  <conditionalFormatting sqref="I11:L11">
    <cfRule type="cellIs" dxfId="2413" priority="47" stopIfTrue="1" operator="equal">
      <formula>"Cn"</formula>
    </cfRule>
  </conditionalFormatting>
  <conditionalFormatting sqref="K11:L11">
    <cfRule type="cellIs" dxfId="2412" priority="41" stopIfTrue="1" operator="equal">
      <formula>"Au"</formula>
    </cfRule>
    <cfRule type="cellIs" dxfId="2411" priority="42" stopIfTrue="1" operator="equal">
      <formula>"Ad"</formula>
    </cfRule>
    <cfRule type="cellIs" dxfId="2410" priority="43" stopIfTrue="1" operator="equal">
      <formula>"Va"</formula>
    </cfRule>
    <cfRule type="cellIs" dxfId="2409" priority="44" stopIfTrue="1" operator="equal">
      <formula>"Lm"</formula>
    </cfRule>
    <cfRule type="cellIs" dxfId="2408" priority="45" stopIfTrue="1" operator="equal">
      <formula>"Pc"</formula>
    </cfRule>
    <cfRule type="cellIs" dxfId="2407" priority="46" stopIfTrue="1" operator="equal">
      <formula>"Fa"</formula>
    </cfRule>
  </conditionalFormatting>
  <conditionalFormatting sqref="BI11:BJ11 AU11:AV11 AG11:AH11 S11:T11">
    <cfRule type="cellIs" dxfId="2406" priority="35" stopIfTrue="1" operator="equal">
      <formula>"Au"</formula>
    </cfRule>
    <cfRule type="cellIs" dxfId="2405" priority="36" stopIfTrue="1" operator="equal">
      <formula>"Ad"</formula>
    </cfRule>
    <cfRule type="cellIs" dxfId="2404" priority="37" stopIfTrue="1" operator="equal">
      <formula>"Va"</formula>
    </cfRule>
    <cfRule type="cellIs" dxfId="2403" priority="38" stopIfTrue="1" operator="equal">
      <formula>"Lm"</formula>
    </cfRule>
    <cfRule type="cellIs" dxfId="2402" priority="39" stopIfTrue="1" operator="equal">
      <formula>"Pc"</formula>
    </cfRule>
    <cfRule type="cellIs" dxfId="2401" priority="40" stopIfTrue="1" operator="equal">
      <formula>"Fa"</formula>
    </cfRule>
  </conditionalFormatting>
  <conditionalFormatting sqref="BG11:BH11 AS11:AT11 AE11:AF11 Q11:R11">
    <cfRule type="cellIs" dxfId="2400" priority="29" stopIfTrue="1" operator="equal">
      <formula>"Au"</formula>
    </cfRule>
    <cfRule type="cellIs" dxfId="2399" priority="30" stopIfTrue="1" operator="equal">
      <formula>"Ad"</formula>
    </cfRule>
    <cfRule type="cellIs" dxfId="2398" priority="31" stopIfTrue="1" operator="equal">
      <formula>"Va"</formula>
    </cfRule>
    <cfRule type="cellIs" dxfId="2397" priority="32" stopIfTrue="1" operator="equal">
      <formula>"Lm"</formula>
    </cfRule>
    <cfRule type="cellIs" dxfId="2396" priority="33" stopIfTrue="1" operator="equal">
      <formula>"Pc"</formula>
    </cfRule>
    <cfRule type="cellIs" dxfId="2395" priority="34" stopIfTrue="1" operator="equal">
      <formula>"Fa"</formula>
    </cfRule>
  </conditionalFormatting>
  <conditionalFormatting sqref="BG11:BJ11 AS11:AV11 AE11:AH11 Q11:T11">
    <cfRule type="cellIs" dxfId="2394" priority="28" stopIfTrue="1" operator="equal">
      <formula>"Cn"</formula>
    </cfRule>
  </conditionalFormatting>
  <conditionalFormatting sqref="BI11:BJ11 AU11:AV11 AG11:AH11 S11:T11">
    <cfRule type="cellIs" dxfId="2393" priority="22" stopIfTrue="1" operator="equal">
      <formula>"Au"</formula>
    </cfRule>
    <cfRule type="cellIs" dxfId="2392" priority="23" stopIfTrue="1" operator="equal">
      <formula>"Ad"</formula>
    </cfRule>
    <cfRule type="cellIs" dxfId="2391" priority="24" stopIfTrue="1" operator="equal">
      <formula>"Va"</formula>
    </cfRule>
    <cfRule type="cellIs" dxfId="2390" priority="25" stopIfTrue="1" operator="equal">
      <formula>"Lm"</formula>
    </cfRule>
    <cfRule type="cellIs" dxfId="2389" priority="26" stopIfTrue="1" operator="equal">
      <formula>"Pc"</formula>
    </cfRule>
    <cfRule type="cellIs" dxfId="2388" priority="27" stopIfTrue="1" operator="equal">
      <formula>"Fa"</formula>
    </cfRule>
  </conditionalFormatting>
  <conditionalFormatting sqref="P56 N56 L56">
    <cfRule type="cellIs" dxfId="2387" priority="16" stopIfTrue="1" operator="equal">
      <formula>"Au"</formula>
    </cfRule>
    <cfRule type="cellIs" dxfId="2386" priority="17" stopIfTrue="1" operator="equal">
      <formula>"Ad"</formula>
    </cfRule>
    <cfRule type="cellIs" dxfId="2385" priority="18" stopIfTrue="1" operator="equal">
      <formula>"Va"</formula>
    </cfRule>
    <cfRule type="cellIs" dxfId="2384" priority="19" stopIfTrue="1" operator="equal">
      <formula>"Lm"</formula>
    </cfRule>
    <cfRule type="cellIs" dxfId="2383" priority="20" stopIfTrue="1" operator="equal">
      <formula>"Pc"</formula>
    </cfRule>
    <cfRule type="cellIs" dxfId="2382" priority="21" stopIfTrue="1" operator="equal">
      <formula>"Fa"</formula>
    </cfRule>
  </conditionalFormatting>
  <conditionalFormatting sqref="P56 N56">
    <cfRule type="cellIs" dxfId="2381" priority="15" stopIfTrue="1" operator="equal">
      <formula>"Cn"</formula>
    </cfRule>
  </conditionalFormatting>
  <conditionalFormatting sqref="Z36">
    <cfRule type="cellIs" dxfId="2380" priority="9" stopIfTrue="1" operator="equal">
      <formula>"Au"</formula>
    </cfRule>
    <cfRule type="cellIs" dxfId="2379" priority="10" stopIfTrue="1" operator="equal">
      <formula>"Ad"</formula>
    </cfRule>
    <cfRule type="cellIs" dxfId="2378" priority="11" stopIfTrue="1" operator="equal">
      <formula>"Va"</formula>
    </cfRule>
    <cfRule type="cellIs" dxfId="2377" priority="12" stopIfTrue="1" operator="equal">
      <formula>"Lm"</formula>
    </cfRule>
    <cfRule type="cellIs" dxfId="2376" priority="13" stopIfTrue="1" operator="equal">
      <formula>"Pc"</formula>
    </cfRule>
    <cfRule type="cellIs" dxfId="2375" priority="14" stopIfTrue="1" operator="equal">
      <formula>"Fa"</formula>
    </cfRule>
  </conditionalFormatting>
  <conditionalFormatting sqref="Z36">
    <cfRule type="cellIs" dxfId="2374" priority="8" stopIfTrue="1" operator="equal">
      <formula>"Cn"</formula>
    </cfRule>
  </conditionalFormatting>
  <conditionalFormatting sqref="AB59">
    <cfRule type="cellIs" dxfId="2373" priority="2" stopIfTrue="1" operator="equal">
      <formula>"Au"</formula>
    </cfRule>
    <cfRule type="cellIs" dxfId="2372" priority="3" stopIfTrue="1" operator="equal">
      <formula>"Ad"</formula>
    </cfRule>
    <cfRule type="cellIs" dxfId="2371" priority="4" stopIfTrue="1" operator="equal">
      <formula>"Va"</formula>
    </cfRule>
    <cfRule type="cellIs" dxfId="2370" priority="5" stopIfTrue="1" operator="equal">
      <formula>"Lm"</formula>
    </cfRule>
    <cfRule type="cellIs" dxfId="2369" priority="6" stopIfTrue="1" operator="equal">
      <formula>"Pc"</formula>
    </cfRule>
    <cfRule type="cellIs" dxfId="2368" priority="7" stopIfTrue="1" operator="equal">
      <formula>"Fa"</formula>
    </cfRule>
  </conditionalFormatting>
  <conditionalFormatting sqref="AB59">
    <cfRule type="cellIs" dxfId="2367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CA64"/>
  <sheetViews>
    <sheetView zoomScale="80" zoomScaleNormal="80" workbookViewId="0">
      <pane xSplit="7" ySplit="7" topLeftCell="AY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D58" sqref="D5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231</v>
      </c>
      <c r="E4" s="14"/>
      <c r="F4" s="14"/>
      <c r="G4" s="15"/>
      <c r="H4" s="16"/>
      <c r="I4" s="284" t="s">
        <v>7</v>
      </c>
      <c r="J4" s="285"/>
      <c r="K4" s="316" t="s">
        <v>8</v>
      </c>
      <c r="L4" s="317"/>
      <c r="M4" s="316" t="s">
        <v>2</v>
      </c>
      <c r="N4" s="317"/>
      <c r="O4" s="284" t="s">
        <v>3</v>
      </c>
      <c r="P4" s="285"/>
      <c r="Q4" s="284" t="s">
        <v>4</v>
      </c>
      <c r="R4" s="285"/>
      <c r="S4" s="284" t="s">
        <v>5</v>
      </c>
      <c r="T4" s="285"/>
      <c r="U4" s="284" t="s">
        <v>6</v>
      </c>
      <c r="V4" s="285"/>
      <c r="W4" s="284" t="s">
        <v>7</v>
      </c>
      <c r="X4" s="285"/>
      <c r="Y4" s="316" t="s">
        <v>8</v>
      </c>
      <c r="Z4" s="317"/>
      <c r="AA4" s="316" t="s">
        <v>2</v>
      </c>
      <c r="AB4" s="317"/>
      <c r="AC4" s="284" t="s">
        <v>3</v>
      </c>
      <c r="AD4" s="285"/>
      <c r="AE4" s="284" t="s">
        <v>4</v>
      </c>
      <c r="AF4" s="285"/>
      <c r="AG4" s="284" t="s">
        <v>5</v>
      </c>
      <c r="AH4" s="285"/>
      <c r="AI4" s="284" t="s">
        <v>6</v>
      </c>
      <c r="AJ4" s="285"/>
      <c r="AK4" s="284" t="s">
        <v>7</v>
      </c>
      <c r="AL4" s="285"/>
      <c r="AM4" s="316" t="s">
        <v>8</v>
      </c>
      <c r="AN4" s="317"/>
      <c r="AO4" s="316" t="s">
        <v>2</v>
      </c>
      <c r="AP4" s="317"/>
      <c r="AQ4" s="284" t="s">
        <v>3</v>
      </c>
      <c r="AR4" s="285"/>
      <c r="AS4" s="284" t="s">
        <v>4</v>
      </c>
      <c r="AT4" s="285"/>
      <c r="AU4" s="284" t="s">
        <v>5</v>
      </c>
      <c r="AV4" s="285"/>
      <c r="AW4" s="284" t="s">
        <v>6</v>
      </c>
      <c r="AX4" s="285"/>
      <c r="AY4" s="284" t="s">
        <v>7</v>
      </c>
      <c r="AZ4" s="285"/>
      <c r="BA4" s="316" t="s">
        <v>8</v>
      </c>
      <c r="BB4" s="317"/>
      <c r="BC4" s="316" t="s">
        <v>2</v>
      </c>
      <c r="BD4" s="317"/>
      <c r="BE4" s="284" t="s">
        <v>3</v>
      </c>
      <c r="BF4" s="285"/>
      <c r="BG4" s="284" t="s">
        <v>4</v>
      </c>
      <c r="BH4" s="285"/>
      <c r="BI4" s="284" t="s">
        <v>5</v>
      </c>
      <c r="BJ4" s="285"/>
      <c r="BK4" s="284" t="s">
        <v>6</v>
      </c>
      <c r="BL4" s="285"/>
      <c r="BM4" s="284" t="s">
        <v>7</v>
      </c>
      <c r="BN4" s="285"/>
      <c r="BO4" s="316" t="s">
        <v>8</v>
      </c>
      <c r="BP4" s="317"/>
      <c r="BQ4" s="286" t="s">
        <v>9</v>
      </c>
      <c r="BR4" s="289" t="s">
        <v>10</v>
      </c>
      <c r="BS4" s="292" t="s">
        <v>11</v>
      </c>
      <c r="BT4" s="295" t="s">
        <v>12</v>
      </c>
      <c r="BU4" s="298" t="s">
        <v>13</v>
      </c>
      <c r="BV4" s="301" t="s">
        <v>14</v>
      </c>
      <c r="BW4" s="304" t="s">
        <v>15</v>
      </c>
      <c r="BX4" s="307" t="s">
        <v>16</v>
      </c>
      <c r="BY4" s="310" t="s">
        <v>17</v>
      </c>
      <c r="BZ4" s="313" t="s">
        <v>18</v>
      </c>
      <c r="CA4" s="281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77">
        <v>45170</v>
      </c>
      <c r="J5" s="278"/>
      <c r="K5" s="279">
        <v>45171</v>
      </c>
      <c r="L5" s="280"/>
      <c r="M5" s="279">
        <v>45172</v>
      </c>
      <c r="N5" s="280"/>
      <c r="O5" s="277">
        <v>45173</v>
      </c>
      <c r="P5" s="278"/>
      <c r="Q5" s="277">
        <v>45174</v>
      </c>
      <c r="R5" s="278"/>
      <c r="S5" s="277">
        <v>45175</v>
      </c>
      <c r="T5" s="278"/>
      <c r="U5" s="277">
        <v>45176</v>
      </c>
      <c r="V5" s="278"/>
      <c r="W5" s="277">
        <v>45177</v>
      </c>
      <c r="X5" s="278"/>
      <c r="Y5" s="279">
        <v>45178</v>
      </c>
      <c r="Z5" s="280"/>
      <c r="AA5" s="279">
        <v>45179</v>
      </c>
      <c r="AB5" s="280"/>
      <c r="AC5" s="277">
        <v>45180</v>
      </c>
      <c r="AD5" s="278"/>
      <c r="AE5" s="277">
        <v>45181</v>
      </c>
      <c r="AF5" s="278"/>
      <c r="AG5" s="277">
        <v>45182</v>
      </c>
      <c r="AH5" s="278"/>
      <c r="AI5" s="277">
        <v>45183</v>
      </c>
      <c r="AJ5" s="278"/>
      <c r="AK5" s="277">
        <v>45184</v>
      </c>
      <c r="AL5" s="278"/>
      <c r="AM5" s="279">
        <v>45185</v>
      </c>
      <c r="AN5" s="280"/>
      <c r="AO5" s="279">
        <v>45186</v>
      </c>
      <c r="AP5" s="280"/>
      <c r="AQ5" s="277">
        <v>45187</v>
      </c>
      <c r="AR5" s="278"/>
      <c r="AS5" s="277">
        <v>45188</v>
      </c>
      <c r="AT5" s="278"/>
      <c r="AU5" s="277">
        <v>45189</v>
      </c>
      <c r="AV5" s="278"/>
      <c r="AW5" s="277">
        <v>45190</v>
      </c>
      <c r="AX5" s="278"/>
      <c r="AY5" s="277">
        <v>45191</v>
      </c>
      <c r="AZ5" s="278"/>
      <c r="BA5" s="279">
        <v>45192</v>
      </c>
      <c r="BB5" s="280"/>
      <c r="BC5" s="279">
        <v>45193</v>
      </c>
      <c r="BD5" s="280"/>
      <c r="BE5" s="277">
        <v>45194</v>
      </c>
      <c r="BF5" s="278"/>
      <c r="BG5" s="277">
        <v>45195</v>
      </c>
      <c r="BH5" s="278"/>
      <c r="BI5" s="277">
        <v>45196</v>
      </c>
      <c r="BJ5" s="278"/>
      <c r="BK5" s="277">
        <v>45197</v>
      </c>
      <c r="BL5" s="278"/>
      <c r="BM5" s="277">
        <v>45198</v>
      </c>
      <c r="BN5" s="278"/>
      <c r="BO5" s="279">
        <v>45199</v>
      </c>
      <c r="BP5" s="280"/>
      <c r="BQ5" s="287"/>
      <c r="BR5" s="290"/>
      <c r="BS5" s="293"/>
      <c r="BT5" s="296"/>
      <c r="BU5" s="299"/>
      <c r="BV5" s="302"/>
      <c r="BW5" s="305"/>
      <c r="BX5" s="308"/>
      <c r="BY5" s="311"/>
      <c r="BZ5" s="314"/>
      <c r="CA5" s="282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288"/>
      <c r="BR6" s="291"/>
      <c r="BS6" s="294"/>
      <c r="BT6" s="297"/>
      <c r="BU6" s="300"/>
      <c r="BV6" s="303"/>
      <c r="BW6" s="306"/>
      <c r="BX6" s="309"/>
      <c r="BY6" s="312"/>
      <c r="BZ6" s="315"/>
      <c r="CA6" s="283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276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150">
        <v>0</v>
      </c>
      <c r="L8" s="151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150">
        <v>0</v>
      </c>
      <c r="Z8" s="151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5"/>
      <c r="AL8" s="66"/>
      <c r="AM8" s="150">
        <v>0</v>
      </c>
      <c r="AN8" s="151" t="s">
        <v>34</v>
      </c>
      <c r="AO8" s="67">
        <v>0</v>
      </c>
      <c r="AP8" s="68" t="s">
        <v>34</v>
      </c>
      <c r="AQ8" s="63"/>
      <c r="AR8" s="64"/>
      <c r="AS8" s="61"/>
      <c r="AT8" s="62"/>
      <c r="AU8" s="63"/>
      <c r="AV8" s="64"/>
      <c r="AW8" s="63"/>
      <c r="AX8" s="64"/>
      <c r="AY8" s="69"/>
      <c r="AZ8" s="66"/>
      <c r="BA8" s="150">
        <v>0</v>
      </c>
      <c r="BB8" s="151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142"/>
      <c r="BN8" s="66"/>
      <c r="BO8" s="150">
        <v>0</v>
      </c>
      <c r="BP8" s="151" t="s">
        <v>34</v>
      </c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9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9</v>
      </c>
    </row>
    <row r="9" spans="1:79" ht="15" customHeight="1" x14ac:dyDescent="0.25">
      <c r="A9" s="276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4"/>
      <c r="J9" s="85"/>
      <c r="K9" s="152">
        <v>0</v>
      </c>
      <c r="L9" s="153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152">
        <v>0</v>
      </c>
      <c r="Z9" s="153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4"/>
      <c r="AL9" s="85"/>
      <c r="AM9" s="152">
        <v>0</v>
      </c>
      <c r="AN9" s="153" t="s">
        <v>34</v>
      </c>
      <c r="AO9" s="78">
        <v>0</v>
      </c>
      <c r="AP9" s="79" t="s">
        <v>34</v>
      </c>
      <c r="AQ9" s="82"/>
      <c r="AR9" s="83"/>
      <c r="AS9" s="80"/>
      <c r="AT9" s="81"/>
      <c r="AU9" s="82"/>
      <c r="AV9" s="83"/>
      <c r="AW9" s="82"/>
      <c r="AX9" s="83"/>
      <c r="AY9" s="86"/>
      <c r="AZ9" s="85"/>
      <c r="BA9" s="152">
        <v>0</v>
      </c>
      <c r="BB9" s="153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145"/>
      <c r="BN9" s="133"/>
      <c r="BO9" s="152">
        <v>0</v>
      </c>
      <c r="BP9" s="153" t="s">
        <v>34</v>
      </c>
      <c r="BQ9" s="70">
        <f t="shared" si="0"/>
        <v>0</v>
      </c>
      <c r="BR9" s="71">
        <f t="shared" ca="1" si="1"/>
        <v>0</v>
      </c>
      <c r="BS9" s="71">
        <f t="shared" si="2"/>
        <v>9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9</v>
      </c>
    </row>
    <row r="10" spans="1:79" ht="15" customHeight="1" x14ac:dyDescent="0.25">
      <c r="A10" s="276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4"/>
      <c r="J10" s="85"/>
      <c r="K10" s="152">
        <v>0</v>
      </c>
      <c r="L10" s="153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152">
        <v>0</v>
      </c>
      <c r="Z10" s="153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4"/>
      <c r="AL10" s="85"/>
      <c r="AM10" s="152">
        <v>0</v>
      </c>
      <c r="AN10" s="153" t="s">
        <v>34</v>
      </c>
      <c r="AO10" s="78">
        <v>0</v>
      </c>
      <c r="AP10" s="79" t="s">
        <v>34</v>
      </c>
      <c r="AQ10" s="82"/>
      <c r="AR10" s="83"/>
      <c r="AS10" s="80"/>
      <c r="AT10" s="81"/>
      <c r="AU10" s="82"/>
      <c r="AV10" s="83"/>
      <c r="AW10" s="82"/>
      <c r="AX10" s="83"/>
      <c r="AY10" s="86"/>
      <c r="AZ10" s="85"/>
      <c r="BA10" s="152">
        <v>0</v>
      </c>
      <c r="BB10" s="153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145"/>
      <c r="BN10" s="133"/>
      <c r="BO10" s="152">
        <v>0</v>
      </c>
      <c r="BP10" s="153" t="s">
        <v>34</v>
      </c>
      <c r="BQ10" s="70">
        <f t="shared" si="0"/>
        <v>0</v>
      </c>
      <c r="BR10" s="71">
        <f t="shared" ca="1" si="1"/>
        <v>0</v>
      </c>
      <c r="BS10" s="71">
        <f t="shared" si="2"/>
        <v>9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9</v>
      </c>
    </row>
    <row r="11" spans="1:79" ht="15" customHeight="1" x14ac:dyDescent="0.25">
      <c r="A11" s="276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152">
        <v>0</v>
      </c>
      <c r="L11" s="153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152">
        <v>0</v>
      </c>
      <c r="Z11" s="153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4"/>
      <c r="AL11" s="85"/>
      <c r="AM11" s="152">
        <v>0</v>
      </c>
      <c r="AN11" s="153" t="s">
        <v>34</v>
      </c>
      <c r="AO11" s="78">
        <v>0</v>
      </c>
      <c r="AP11" s="79" t="s">
        <v>34</v>
      </c>
      <c r="AQ11" s="82"/>
      <c r="AR11" s="83"/>
      <c r="AS11" s="80"/>
      <c r="AT11" s="81"/>
      <c r="AU11" s="82"/>
      <c r="AV11" s="83"/>
      <c r="AW11" s="82"/>
      <c r="AX11" s="83"/>
      <c r="AY11" s="86"/>
      <c r="AZ11" s="85"/>
      <c r="BA11" s="152">
        <v>0</v>
      </c>
      <c r="BB11" s="153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145"/>
      <c r="BN11" s="133"/>
      <c r="BO11" s="152">
        <v>0</v>
      </c>
      <c r="BP11" s="153" t="s">
        <v>34</v>
      </c>
      <c r="BQ11" s="70">
        <f t="shared" si="0"/>
        <v>0</v>
      </c>
      <c r="BR11" s="71">
        <f t="shared" ca="1" si="1"/>
        <v>0</v>
      </c>
      <c r="BS11" s="71">
        <f t="shared" si="2"/>
        <v>9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9</v>
      </c>
    </row>
    <row r="12" spans="1:79" ht="15" customHeight="1" x14ac:dyDescent="0.25">
      <c r="A12" s="276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4"/>
      <c r="J12" s="85"/>
      <c r="K12" s="152">
        <v>0</v>
      </c>
      <c r="L12" s="153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152">
        <v>0</v>
      </c>
      <c r="Z12" s="153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4"/>
      <c r="AL12" s="85"/>
      <c r="AM12" s="152">
        <v>0</v>
      </c>
      <c r="AN12" s="153" t="s">
        <v>34</v>
      </c>
      <c r="AO12" s="78">
        <v>0</v>
      </c>
      <c r="AP12" s="79" t="s">
        <v>34</v>
      </c>
      <c r="AQ12" s="82"/>
      <c r="AR12" s="83"/>
      <c r="AS12" s="80"/>
      <c r="AT12" s="81"/>
      <c r="AU12" s="82"/>
      <c r="AV12" s="83"/>
      <c r="AW12" s="82"/>
      <c r="AX12" s="83"/>
      <c r="AY12" s="86"/>
      <c r="AZ12" s="85"/>
      <c r="BA12" s="152">
        <v>0</v>
      </c>
      <c r="BB12" s="153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145"/>
      <c r="BN12" s="133"/>
      <c r="BO12" s="152">
        <v>0</v>
      </c>
      <c r="BP12" s="153" t="s">
        <v>34</v>
      </c>
      <c r="BQ12" s="70">
        <f t="shared" si="0"/>
        <v>0</v>
      </c>
      <c r="BR12" s="71">
        <f t="shared" ca="1" si="1"/>
        <v>0</v>
      </c>
      <c r="BS12" s="71">
        <f t="shared" si="2"/>
        <v>9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9</v>
      </c>
    </row>
    <row r="13" spans="1:79" ht="15" customHeight="1" x14ac:dyDescent="0.25">
      <c r="A13" s="276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4"/>
      <c r="J13" s="85"/>
      <c r="K13" s="152">
        <v>0</v>
      </c>
      <c r="L13" s="153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152">
        <v>0</v>
      </c>
      <c r="Z13" s="153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4"/>
      <c r="AL13" s="85"/>
      <c r="AM13" s="152">
        <v>0</v>
      </c>
      <c r="AN13" s="153" t="s">
        <v>34</v>
      </c>
      <c r="AO13" s="78">
        <v>0</v>
      </c>
      <c r="AP13" s="79" t="s">
        <v>34</v>
      </c>
      <c r="AQ13" s="82"/>
      <c r="AR13" s="83"/>
      <c r="AS13" s="80"/>
      <c r="AT13" s="81"/>
      <c r="AU13" s="82"/>
      <c r="AV13" s="83"/>
      <c r="AW13" s="82"/>
      <c r="AX13" s="83"/>
      <c r="AY13" s="86"/>
      <c r="AZ13" s="85"/>
      <c r="BA13" s="152">
        <v>0</v>
      </c>
      <c r="BB13" s="153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145"/>
      <c r="BN13" s="133"/>
      <c r="BO13" s="152">
        <v>0</v>
      </c>
      <c r="BP13" s="153" t="s">
        <v>34</v>
      </c>
      <c r="BQ13" s="70">
        <f t="shared" si="0"/>
        <v>0</v>
      </c>
      <c r="BR13" s="71">
        <f t="shared" ca="1" si="1"/>
        <v>0</v>
      </c>
      <c r="BS13" s="71">
        <f t="shared" si="2"/>
        <v>9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9</v>
      </c>
    </row>
    <row r="14" spans="1:79" ht="15" customHeight="1" x14ac:dyDescent="0.25">
      <c r="A14" s="276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4"/>
      <c r="J14" s="85"/>
      <c r="K14" s="152">
        <v>0</v>
      </c>
      <c r="L14" s="153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152">
        <v>0</v>
      </c>
      <c r="Z14" s="153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4"/>
      <c r="AL14" s="85"/>
      <c r="AM14" s="152">
        <v>0</v>
      </c>
      <c r="AN14" s="153" t="s">
        <v>34</v>
      </c>
      <c r="AO14" s="78">
        <v>0</v>
      </c>
      <c r="AP14" s="79" t="s">
        <v>34</v>
      </c>
      <c r="AQ14" s="82"/>
      <c r="AR14" s="83"/>
      <c r="AS14" s="80"/>
      <c r="AT14" s="81"/>
      <c r="AU14" s="82"/>
      <c r="AV14" s="83"/>
      <c r="AW14" s="82"/>
      <c r="AX14" s="83"/>
      <c r="AY14" s="86"/>
      <c r="AZ14" s="85"/>
      <c r="BA14" s="152">
        <v>0</v>
      </c>
      <c r="BB14" s="153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145"/>
      <c r="BN14" s="133"/>
      <c r="BO14" s="152">
        <v>0</v>
      </c>
      <c r="BP14" s="153" t="s">
        <v>34</v>
      </c>
      <c r="BQ14" s="70">
        <f t="shared" si="0"/>
        <v>0</v>
      </c>
      <c r="BR14" s="71">
        <f t="shared" ca="1" si="1"/>
        <v>0</v>
      </c>
      <c r="BS14" s="71">
        <f t="shared" si="2"/>
        <v>9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9</v>
      </c>
    </row>
    <row r="15" spans="1:79" ht="15" customHeight="1" x14ac:dyDescent="0.25">
      <c r="A15" s="276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4"/>
      <c r="J15" s="85"/>
      <c r="K15" s="152">
        <v>0</v>
      </c>
      <c r="L15" s="153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152">
        <v>0</v>
      </c>
      <c r="Z15" s="153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4"/>
      <c r="AL15" s="85"/>
      <c r="AM15" s="152">
        <v>0</v>
      </c>
      <c r="AN15" s="153" t="s">
        <v>34</v>
      </c>
      <c r="AO15" s="78">
        <v>0</v>
      </c>
      <c r="AP15" s="79" t="s">
        <v>34</v>
      </c>
      <c r="AQ15" s="82"/>
      <c r="AR15" s="83"/>
      <c r="AS15" s="80"/>
      <c r="AT15" s="81"/>
      <c r="AU15" s="82"/>
      <c r="AV15" s="83"/>
      <c r="AW15" s="82"/>
      <c r="AX15" s="83"/>
      <c r="AY15" s="86"/>
      <c r="AZ15" s="85"/>
      <c r="BA15" s="152">
        <v>0</v>
      </c>
      <c r="BB15" s="153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145"/>
      <c r="BN15" s="133"/>
      <c r="BO15" s="152">
        <v>0</v>
      </c>
      <c r="BP15" s="153" t="s">
        <v>34</v>
      </c>
      <c r="BQ15" s="70">
        <f t="shared" si="0"/>
        <v>0</v>
      </c>
      <c r="BR15" s="71">
        <f t="shared" ca="1" si="1"/>
        <v>0</v>
      </c>
      <c r="BS15" s="71">
        <f t="shared" si="2"/>
        <v>9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9</v>
      </c>
    </row>
    <row r="16" spans="1:79" x14ac:dyDescent="0.25">
      <c r="A16" s="276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4"/>
      <c r="J16" s="85"/>
      <c r="K16" s="152">
        <v>0</v>
      </c>
      <c r="L16" s="153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152">
        <v>0</v>
      </c>
      <c r="Z16" s="153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4"/>
      <c r="AL16" s="85"/>
      <c r="AM16" s="152">
        <v>0</v>
      </c>
      <c r="AN16" s="153" t="s">
        <v>34</v>
      </c>
      <c r="AO16" s="78">
        <v>0</v>
      </c>
      <c r="AP16" s="79" t="s">
        <v>34</v>
      </c>
      <c r="AQ16" s="82"/>
      <c r="AR16" s="83"/>
      <c r="AS16" s="80"/>
      <c r="AT16" s="81"/>
      <c r="AU16" s="82"/>
      <c r="AV16" s="83"/>
      <c r="AW16" s="82"/>
      <c r="AX16" s="83"/>
      <c r="AY16" s="86"/>
      <c r="AZ16" s="85"/>
      <c r="BA16" s="152">
        <v>0</v>
      </c>
      <c r="BB16" s="153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145"/>
      <c r="BN16" s="133"/>
      <c r="BO16" s="152">
        <v>0</v>
      </c>
      <c r="BP16" s="153" t="s">
        <v>34</v>
      </c>
      <c r="BQ16" s="70">
        <f t="shared" si="0"/>
        <v>0</v>
      </c>
      <c r="BR16" s="71">
        <f t="shared" ca="1" si="1"/>
        <v>0</v>
      </c>
      <c r="BS16" s="71">
        <f t="shared" si="2"/>
        <v>9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9</v>
      </c>
    </row>
    <row r="17" spans="1:79" ht="15" customHeight="1" x14ac:dyDescent="0.25">
      <c r="A17" s="276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4"/>
      <c r="J17" s="85"/>
      <c r="K17" s="152">
        <v>0</v>
      </c>
      <c r="L17" s="153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152">
        <v>0</v>
      </c>
      <c r="Z17" s="153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4"/>
      <c r="AL17" s="85"/>
      <c r="AM17" s="152">
        <v>0</v>
      </c>
      <c r="AN17" s="153" t="s">
        <v>34</v>
      </c>
      <c r="AO17" s="78">
        <v>0</v>
      </c>
      <c r="AP17" s="79" t="s">
        <v>34</v>
      </c>
      <c r="AQ17" s="82"/>
      <c r="AR17" s="83"/>
      <c r="AS17" s="80"/>
      <c r="AT17" s="81"/>
      <c r="AU17" s="82"/>
      <c r="AV17" s="83"/>
      <c r="AW17" s="82"/>
      <c r="AX17" s="83"/>
      <c r="AY17" s="86"/>
      <c r="AZ17" s="85"/>
      <c r="BA17" s="152">
        <v>0</v>
      </c>
      <c r="BB17" s="153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145"/>
      <c r="BN17" s="133"/>
      <c r="BO17" s="152">
        <v>0</v>
      </c>
      <c r="BP17" s="153" t="s">
        <v>34</v>
      </c>
      <c r="BQ17" s="70">
        <f t="shared" si="0"/>
        <v>0</v>
      </c>
      <c r="BR17" s="71">
        <f t="shared" ca="1" si="1"/>
        <v>0</v>
      </c>
      <c r="BS17" s="71">
        <f t="shared" si="2"/>
        <v>9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9</v>
      </c>
    </row>
    <row r="18" spans="1:79" ht="17.25" customHeight="1" x14ac:dyDescent="0.25">
      <c r="A18" s="276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4"/>
      <c r="J18" s="85"/>
      <c r="K18" s="152">
        <v>0</v>
      </c>
      <c r="L18" s="153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152">
        <v>0</v>
      </c>
      <c r="Z18" s="153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4"/>
      <c r="AL18" s="85"/>
      <c r="AM18" s="152">
        <v>0</v>
      </c>
      <c r="AN18" s="153" t="s">
        <v>34</v>
      </c>
      <c r="AO18" s="78">
        <v>0</v>
      </c>
      <c r="AP18" s="79" t="s">
        <v>34</v>
      </c>
      <c r="AQ18" s="82"/>
      <c r="AR18" s="83"/>
      <c r="AS18" s="80"/>
      <c r="AT18" s="81"/>
      <c r="AU18" s="82"/>
      <c r="AV18" s="83"/>
      <c r="AW18" s="82"/>
      <c r="AX18" s="83"/>
      <c r="AY18" s="86"/>
      <c r="AZ18" s="85"/>
      <c r="BA18" s="152">
        <v>0</v>
      </c>
      <c r="BB18" s="153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145"/>
      <c r="BN18" s="133"/>
      <c r="BO18" s="152">
        <v>0</v>
      </c>
      <c r="BP18" s="153" t="s">
        <v>34</v>
      </c>
      <c r="BQ18" s="70">
        <f t="shared" si="0"/>
        <v>0</v>
      </c>
      <c r="BR18" s="71">
        <f t="shared" ca="1" si="1"/>
        <v>0</v>
      </c>
      <c r="BS18" s="71">
        <f t="shared" si="2"/>
        <v>9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9</v>
      </c>
    </row>
    <row r="19" spans="1:79" ht="17.25" customHeight="1" x14ac:dyDescent="0.25">
      <c r="A19" s="276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4"/>
      <c r="J19" s="85"/>
      <c r="K19" s="152">
        <v>0</v>
      </c>
      <c r="L19" s="153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152">
        <v>0</v>
      </c>
      <c r="Z19" s="153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4"/>
      <c r="AL19" s="85"/>
      <c r="AM19" s="152">
        <v>0</v>
      </c>
      <c r="AN19" s="153" t="s">
        <v>34</v>
      </c>
      <c r="AO19" s="78">
        <v>0</v>
      </c>
      <c r="AP19" s="79" t="s">
        <v>34</v>
      </c>
      <c r="AQ19" s="82"/>
      <c r="AR19" s="83"/>
      <c r="AS19" s="80"/>
      <c r="AT19" s="81"/>
      <c r="AU19" s="82"/>
      <c r="AV19" s="83"/>
      <c r="AW19" s="82"/>
      <c r="AX19" s="83"/>
      <c r="AY19" s="86"/>
      <c r="AZ19" s="85"/>
      <c r="BA19" s="152">
        <v>0</v>
      </c>
      <c r="BB19" s="153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145"/>
      <c r="BN19" s="133"/>
      <c r="BO19" s="152">
        <v>0</v>
      </c>
      <c r="BP19" s="153" t="s">
        <v>34</v>
      </c>
      <c r="BQ19" s="70">
        <f t="shared" si="0"/>
        <v>0</v>
      </c>
      <c r="BR19" s="71">
        <f t="shared" ca="1" si="1"/>
        <v>0</v>
      </c>
      <c r="BS19" s="71">
        <f t="shared" si="2"/>
        <v>9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9</v>
      </c>
    </row>
    <row r="20" spans="1:79" ht="15" customHeight="1" x14ac:dyDescent="0.25">
      <c r="A20" s="276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152">
        <v>0</v>
      </c>
      <c r="L20" s="153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152">
        <v>0</v>
      </c>
      <c r="Z20" s="153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4"/>
      <c r="AL20" s="85"/>
      <c r="AM20" s="152">
        <v>0</v>
      </c>
      <c r="AN20" s="153" t="s">
        <v>34</v>
      </c>
      <c r="AO20" s="78">
        <v>0</v>
      </c>
      <c r="AP20" s="79" t="s">
        <v>34</v>
      </c>
      <c r="AQ20" s="82"/>
      <c r="AR20" s="83"/>
      <c r="AS20" s="80"/>
      <c r="AT20" s="81"/>
      <c r="AU20" s="82"/>
      <c r="AV20" s="83"/>
      <c r="AW20" s="82"/>
      <c r="AX20" s="83"/>
      <c r="AY20" s="80"/>
      <c r="AZ20" s="83"/>
      <c r="BA20" s="152">
        <v>0</v>
      </c>
      <c r="BB20" s="153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145"/>
      <c r="BN20" s="133"/>
      <c r="BO20" s="152">
        <v>0</v>
      </c>
      <c r="BP20" s="153" t="s">
        <v>34</v>
      </c>
      <c r="BQ20" s="70">
        <f t="shared" si="0"/>
        <v>0</v>
      </c>
      <c r="BR20" s="71">
        <f t="shared" ca="1" si="1"/>
        <v>0</v>
      </c>
      <c r="BS20" s="71">
        <f t="shared" si="2"/>
        <v>9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9</v>
      </c>
    </row>
    <row r="21" spans="1:79" ht="15" customHeight="1" x14ac:dyDescent="0.25">
      <c r="A21" s="276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152">
        <v>0</v>
      </c>
      <c r="L21" s="153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152">
        <v>0</v>
      </c>
      <c r="Z21" s="153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4"/>
      <c r="AL21" s="85"/>
      <c r="AM21" s="152">
        <v>0</v>
      </c>
      <c r="AN21" s="153" t="s">
        <v>34</v>
      </c>
      <c r="AO21" s="78">
        <v>0</v>
      </c>
      <c r="AP21" s="79" t="s">
        <v>34</v>
      </c>
      <c r="AQ21" s="82"/>
      <c r="AR21" s="83"/>
      <c r="AS21" s="80"/>
      <c r="AT21" s="81"/>
      <c r="AU21" s="82"/>
      <c r="AV21" s="83"/>
      <c r="AW21" s="82"/>
      <c r="AX21" s="83"/>
      <c r="AY21" s="86"/>
      <c r="AZ21" s="85"/>
      <c r="BA21" s="152">
        <v>0</v>
      </c>
      <c r="BB21" s="153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145"/>
      <c r="BN21" s="133"/>
      <c r="BO21" s="152">
        <v>0</v>
      </c>
      <c r="BP21" s="153" t="s">
        <v>34</v>
      </c>
      <c r="BQ21" s="70">
        <f t="shared" si="0"/>
        <v>0</v>
      </c>
      <c r="BR21" s="71">
        <f t="shared" ca="1" si="1"/>
        <v>0</v>
      </c>
      <c r="BS21" s="71">
        <f t="shared" si="2"/>
        <v>9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9</v>
      </c>
    </row>
    <row r="22" spans="1:79" ht="15" customHeight="1" x14ac:dyDescent="0.25">
      <c r="A22" s="276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152">
        <v>0</v>
      </c>
      <c r="L22" s="153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152">
        <v>0</v>
      </c>
      <c r="Z22" s="153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4"/>
      <c r="AL22" s="83"/>
      <c r="AM22" s="152">
        <v>0</v>
      </c>
      <c r="AN22" s="153" t="s">
        <v>34</v>
      </c>
      <c r="AO22" s="78">
        <v>0</v>
      </c>
      <c r="AP22" s="79" t="s">
        <v>34</v>
      </c>
      <c r="AQ22" s="82"/>
      <c r="AR22" s="83"/>
      <c r="AS22" s="82"/>
      <c r="AT22" s="81"/>
      <c r="AU22" s="82"/>
      <c r="AV22" s="83"/>
      <c r="AW22" s="82"/>
      <c r="AX22" s="83"/>
      <c r="AY22" s="86"/>
      <c r="AZ22" s="83"/>
      <c r="BA22" s="152">
        <v>0</v>
      </c>
      <c r="BB22" s="153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145"/>
      <c r="BN22" s="133"/>
      <c r="BO22" s="152">
        <v>0</v>
      </c>
      <c r="BP22" s="153" t="s">
        <v>34</v>
      </c>
      <c r="BQ22" s="70">
        <f t="shared" si="0"/>
        <v>0</v>
      </c>
      <c r="BR22" s="71">
        <f t="shared" ca="1" si="1"/>
        <v>0</v>
      </c>
      <c r="BS22" s="71">
        <f t="shared" si="2"/>
        <v>9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9</v>
      </c>
    </row>
    <row r="23" spans="1:79" ht="15" customHeight="1" x14ac:dyDescent="0.25">
      <c r="A23" s="276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/>
      <c r="J23" s="85"/>
      <c r="K23" s="152">
        <v>0</v>
      </c>
      <c r="L23" s="153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152">
        <v>0</v>
      </c>
      <c r="Z23" s="153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4"/>
      <c r="AL23" s="85"/>
      <c r="AM23" s="152">
        <v>0</v>
      </c>
      <c r="AN23" s="153" t="s">
        <v>34</v>
      </c>
      <c r="AO23" s="78">
        <v>0</v>
      </c>
      <c r="AP23" s="79" t="s">
        <v>34</v>
      </c>
      <c r="AQ23" s="82"/>
      <c r="AR23" s="83"/>
      <c r="AS23" s="80"/>
      <c r="AT23" s="81"/>
      <c r="AU23" s="82"/>
      <c r="AV23" s="83"/>
      <c r="AW23" s="82"/>
      <c r="AX23" s="83"/>
      <c r="AY23" s="86"/>
      <c r="AZ23" s="85"/>
      <c r="BA23" s="152">
        <v>0</v>
      </c>
      <c r="BB23" s="153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145"/>
      <c r="BN23" s="133"/>
      <c r="BO23" s="152">
        <v>0</v>
      </c>
      <c r="BP23" s="153" t="s">
        <v>34</v>
      </c>
      <c r="BQ23" s="70">
        <f t="shared" si="0"/>
        <v>0</v>
      </c>
      <c r="BR23" s="71">
        <f t="shared" ca="1" si="1"/>
        <v>0</v>
      </c>
      <c r="BS23" s="71">
        <f t="shared" si="2"/>
        <v>9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9</v>
      </c>
    </row>
    <row r="24" spans="1:79" ht="15" customHeight="1" x14ac:dyDescent="0.25">
      <c r="A24" s="276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/>
      <c r="J24" s="85"/>
      <c r="K24" s="152">
        <v>0</v>
      </c>
      <c r="L24" s="153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152">
        <v>0</v>
      </c>
      <c r="Z24" s="153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4"/>
      <c r="AL24" s="85"/>
      <c r="AM24" s="152">
        <v>0</v>
      </c>
      <c r="AN24" s="153" t="s">
        <v>34</v>
      </c>
      <c r="AO24" s="78">
        <v>0</v>
      </c>
      <c r="AP24" s="79" t="s">
        <v>34</v>
      </c>
      <c r="AQ24" s="82"/>
      <c r="AR24" s="83"/>
      <c r="AS24" s="80"/>
      <c r="AT24" s="81"/>
      <c r="AU24" s="82"/>
      <c r="AV24" s="83"/>
      <c r="AW24" s="82"/>
      <c r="AX24" s="83"/>
      <c r="AY24" s="86"/>
      <c r="AZ24" s="85"/>
      <c r="BA24" s="152">
        <v>0</v>
      </c>
      <c r="BB24" s="153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145"/>
      <c r="BN24" s="133"/>
      <c r="BO24" s="152">
        <v>0</v>
      </c>
      <c r="BP24" s="153" t="s">
        <v>34</v>
      </c>
      <c r="BQ24" s="70">
        <f t="shared" si="0"/>
        <v>0</v>
      </c>
      <c r="BR24" s="71">
        <f t="shared" ca="1" si="1"/>
        <v>0</v>
      </c>
      <c r="BS24" s="71">
        <f t="shared" si="2"/>
        <v>9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9</v>
      </c>
    </row>
    <row r="25" spans="1:79" ht="15" customHeight="1" x14ac:dyDescent="0.25">
      <c r="A25" s="276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152">
        <v>0</v>
      </c>
      <c r="L25" s="153" t="s">
        <v>237</v>
      </c>
      <c r="M25" s="78">
        <v>0</v>
      </c>
      <c r="N25" s="79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82">
        <v>0</v>
      </c>
      <c r="X25" s="83" t="s">
        <v>237</v>
      </c>
      <c r="Y25" s="152">
        <v>0</v>
      </c>
      <c r="Z25" s="153" t="s">
        <v>237</v>
      </c>
      <c r="AA25" s="78">
        <v>0</v>
      </c>
      <c r="AB25" s="79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82">
        <v>0</v>
      </c>
      <c r="AL25" s="83" t="s">
        <v>237</v>
      </c>
      <c r="AM25" s="152">
        <v>0</v>
      </c>
      <c r="AN25" s="153" t="s">
        <v>237</v>
      </c>
      <c r="AO25" s="78">
        <v>0</v>
      </c>
      <c r="AP25" s="79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2">
        <v>0</v>
      </c>
      <c r="AV25" s="83" t="s">
        <v>237</v>
      </c>
      <c r="AW25" s="82">
        <v>0</v>
      </c>
      <c r="AX25" s="83" t="s">
        <v>237</v>
      </c>
      <c r="AY25" s="82">
        <v>0</v>
      </c>
      <c r="AZ25" s="83" t="s">
        <v>237</v>
      </c>
      <c r="BA25" s="152">
        <v>0</v>
      </c>
      <c r="BB25" s="153" t="s">
        <v>237</v>
      </c>
      <c r="BC25" s="78">
        <v>0</v>
      </c>
      <c r="BD25" s="79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2">
        <v>0</v>
      </c>
      <c r="BJ25" s="83" t="s">
        <v>237</v>
      </c>
      <c r="BK25" s="82">
        <v>0</v>
      </c>
      <c r="BL25" s="83" t="s">
        <v>237</v>
      </c>
      <c r="BM25" s="82">
        <v>0</v>
      </c>
      <c r="BN25" s="83" t="s">
        <v>237</v>
      </c>
      <c r="BO25" s="152">
        <v>0</v>
      </c>
      <c r="BP25" s="153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276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/>
      <c r="J26" s="85"/>
      <c r="K26" s="152">
        <v>0</v>
      </c>
      <c r="L26" s="153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152">
        <v>0</v>
      </c>
      <c r="Z26" s="153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8"/>
      <c r="AM26" s="152">
        <v>0</v>
      </c>
      <c r="AN26" s="153" t="s">
        <v>34</v>
      </c>
      <c r="AO26" s="78">
        <v>0</v>
      </c>
      <c r="AP26" s="79" t="s">
        <v>34</v>
      </c>
      <c r="AQ26" s="82"/>
      <c r="AR26" s="83"/>
      <c r="AS26" s="80"/>
      <c r="AT26" s="81"/>
      <c r="AU26" s="82"/>
      <c r="AV26" s="83"/>
      <c r="AW26" s="82"/>
      <c r="AX26" s="83"/>
      <c r="AY26" s="82"/>
      <c r="AZ26" s="88"/>
      <c r="BA26" s="152">
        <v>0</v>
      </c>
      <c r="BB26" s="153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8"/>
      <c r="BO26" s="152">
        <v>0</v>
      </c>
      <c r="BP26" s="153" t="s">
        <v>34</v>
      </c>
      <c r="BQ26" s="70">
        <f t="shared" si="0"/>
        <v>0</v>
      </c>
      <c r="BR26" s="71">
        <f t="shared" ca="1" si="1"/>
        <v>0</v>
      </c>
      <c r="BS26" s="71">
        <f t="shared" si="2"/>
        <v>9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9</v>
      </c>
    </row>
    <row r="27" spans="1:79" ht="15" customHeight="1" x14ac:dyDescent="0.25">
      <c r="A27" s="276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/>
      <c r="J27" s="85"/>
      <c r="K27" s="152">
        <v>0</v>
      </c>
      <c r="L27" s="153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152">
        <v>0</v>
      </c>
      <c r="Z27" s="153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4"/>
      <c r="AL27" s="85"/>
      <c r="AM27" s="152">
        <v>0</v>
      </c>
      <c r="AN27" s="153" t="s">
        <v>34</v>
      </c>
      <c r="AO27" s="78">
        <v>0</v>
      </c>
      <c r="AP27" s="79" t="s">
        <v>34</v>
      </c>
      <c r="AQ27" s="82"/>
      <c r="AR27" s="83"/>
      <c r="AS27" s="80"/>
      <c r="AT27" s="81"/>
      <c r="AU27" s="82"/>
      <c r="AV27" s="83"/>
      <c r="AW27" s="82"/>
      <c r="AX27" s="83"/>
      <c r="AY27" s="86"/>
      <c r="AZ27" s="85"/>
      <c r="BA27" s="152">
        <v>0</v>
      </c>
      <c r="BB27" s="153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145"/>
      <c r="BN27" s="133"/>
      <c r="BO27" s="152">
        <v>0</v>
      </c>
      <c r="BP27" s="153" t="s">
        <v>34</v>
      </c>
      <c r="BQ27" s="70">
        <f t="shared" si="0"/>
        <v>0</v>
      </c>
      <c r="BR27" s="71">
        <f t="shared" ca="1" si="1"/>
        <v>0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9</v>
      </c>
    </row>
    <row r="28" spans="1:79" ht="15" customHeight="1" x14ac:dyDescent="0.25">
      <c r="A28" s="276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/>
      <c r="J28" s="85"/>
      <c r="K28" s="152">
        <v>0</v>
      </c>
      <c r="L28" s="153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152">
        <v>0</v>
      </c>
      <c r="Z28" s="153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4"/>
      <c r="AL28" s="83"/>
      <c r="AM28" s="152">
        <v>0</v>
      </c>
      <c r="AN28" s="153" t="s">
        <v>34</v>
      </c>
      <c r="AO28" s="78">
        <v>0</v>
      </c>
      <c r="AP28" s="79" t="s">
        <v>34</v>
      </c>
      <c r="AQ28" s="82"/>
      <c r="AR28" s="83"/>
      <c r="AS28" s="80"/>
      <c r="AT28" s="81"/>
      <c r="AU28" s="82"/>
      <c r="AV28" s="83"/>
      <c r="AW28" s="82"/>
      <c r="AX28" s="83"/>
      <c r="AY28" s="86"/>
      <c r="AZ28" s="85"/>
      <c r="BA28" s="152">
        <v>0</v>
      </c>
      <c r="BB28" s="153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145"/>
      <c r="BN28" s="133"/>
      <c r="BO28" s="152">
        <v>0</v>
      </c>
      <c r="BP28" s="153" t="s">
        <v>34</v>
      </c>
      <c r="BQ28" s="70">
        <f t="shared" si="0"/>
        <v>0</v>
      </c>
      <c r="BR28" s="71">
        <f t="shared" ca="1" si="1"/>
        <v>0</v>
      </c>
      <c r="BS28" s="71">
        <f t="shared" si="2"/>
        <v>9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9</v>
      </c>
    </row>
    <row r="29" spans="1:79" ht="15" customHeight="1" x14ac:dyDescent="0.25">
      <c r="A29" s="276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/>
      <c r="J29" s="85"/>
      <c r="K29" s="152">
        <v>0</v>
      </c>
      <c r="L29" s="153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152">
        <v>0</v>
      </c>
      <c r="Z29" s="153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4"/>
      <c r="AL29" s="85"/>
      <c r="AM29" s="152">
        <v>0</v>
      </c>
      <c r="AN29" s="153" t="s">
        <v>34</v>
      </c>
      <c r="AO29" s="78">
        <v>0</v>
      </c>
      <c r="AP29" s="79" t="s">
        <v>34</v>
      </c>
      <c r="AQ29" s="82"/>
      <c r="AR29" s="83"/>
      <c r="AS29" s="80"/>
      <c r="AT29" s="81"/>
      <c r="AU29" s="82"/>
      <c r="AV29" s="83"/>
      <c r="AW29" s="82"/>
      <c r="AX29" s="83"/>
      <c r="AY29" s="86"/>
      <c r="AZ29" s="85"/>
      <c r="BA29" s="152">
        <v>0</v>
      </c>
      <c r="BB29" s="153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145"/>
      <c r="BN29" s="133"/>
      <c r="BO29" s="152">
        <v>0</v>
      </c>
      <c r="BP29" s="153" t="s">
        <v>34</v>
      </c>
      <c r="BQ29" s="70">
        <f t="shared" si="0"/>
        <v>0</v>
      </c>
      <c r="BR29" s="71">
        <f t="shared" ca="1" si="1"/>
        <v>0</v>
      </c>
      <c r="BS29" s="71">
        <f t="shared" si="2"/>
        <v>9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9</v>
      </c>
    </row>
    <row r="30" spans="1:79" ht="15" customHeight="1" x14ac:dyDescent="0.25">
      <c r="A30" s="276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/>
      <c r="J30" s="85"/>
      <c r="K30" s="152">
        <v>0</v>
      </c>
      <c r="L30" s="153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152">
        <v>0</v>
      </c>
      <c r="Z30" s="153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4"/>
      <c r="AL30" s="85"/>
      <c r="AM30" s="152">
        <v>0</v>
      </c>
      <c r="AN30" s="153" t="s">
        <v>34</v>
      </c>
      <c r="AO30" s="78">
        <v>0</v>
      </c>
      <c r="AP30" s="79" t="s">
        <v>34</v>
      </c>
      <c r="AQ30" s="82"/>
      <c r="AR30" s="83"/>
      <c r="AS30" s="80"/>
      <c r="AT30" s="81"/>
      <c r="AU30" s="82"/>
      <c r="AV30" s="83"/>
      <c r="AW30" s="82"/>
      <c r="AX30" s="83"/>
      <c r="AY30" s="86"/>
      <c r="AZ30" s="85"/>
      <c r="BA30" s="152">
        <v>0</v>
      </c>
      <c r="BB30" s="153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145"/>
      <c r="BN30" s="133"/>
      <c r="BO30" s="152">
        <v>0</v>
      </c>
      <c r="BP30" s="153" t="s">
        <v>34</v>
      </c>
      <c r="BQ30" s="70">
        <f t="shared" si="0"/>
        <v>0</v>
      </c>
      <c r="BR30" s="71">
        <f t="shared" ca="1" si="1"/>
        <v>0</v>
      </c>
      <c r="BS30" s="71">
        <f t="shared" si="2"/>
        <v>9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9</v>
      </c>
    </row>
    <row r="31" spans="1:79" ht="15" customHeight="1" x14ac:dyDescent="0.25">
      <c r="A31" s="276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/>
      <c r="J31" s="85"/>
      <c r="K31" s="152">
        <v>0</v>
      </c>
      <c r="L31" s="153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152">
        <v>0</v>
      </c>
      <c r="Z31" s="153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4"/>
      <c r="AL31" s="85"/>
      <c r="AM31" s="152">
        <v>0</v>
      </c>
      <c r="AN31" s="153" t="s">
        <v>34</v>
      </c>
      <c r="AO31" s="78">
        <v>0</v>
      </c>
      <c r="AP31" s="79" t="s">
        <v>34</v>
      </c>
      <c r="AQ31" s="82"/>
      <c r="AR31" s="83"/>
      <c r="AS31" s="80"/>
      <c r="AT31" s="81"/>
      <c r="AU31" s="82"/>
      <c r="AV31" s="83"/>
      <c r="AW31" s="82"/>
      <c r="AX31" s="83"/>
      <c r="AY31" s="86"/>
      <c r="AZ31" s="85"/>
      <c r="BA31" s="152">
        <v>0</v>
      </c>
      <c r="BB31" s="153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145"/>
      <c r="BN31" s="133"/>
      <c r="BO31" s="152">
        <v>0</v>
      </c>
      <c r="BP31" s="153" t="s">
        <v>34</v>
      </c>
      <c r="BQ31" s="70">
        <f t="shared" si="0"/>
        <v>0</v>
      </c>
      <c r="BR31" s="71">
        <f t="shared" ca="1" si="1"/>
        <v>0</v>
      </c>
      <c r="BS31" s="71">
        <f t="shared" si="2"/>
        <v>9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9</v>
      </c>
    </row>
    <row r="32" spans="1:79" ht="15" customHeight="1" x14ac:dyDescent="0.25">
      <c r="A32" s="276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/>
      <c r="J32" s="85"/>
      <c r="K32" s="152">
        <v>0</v>
      </c>
      <c r="L32" s="153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152">
        <v>0</v>
      </c>
      <c r="Z32" s="153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4"/>
      <c r="AL32" s="85"/>
      <c r="AM32" s="152">
        <v>0</v>
      </c>
      <c r="AN32" s="153" t="s">
        <v>34</v>
      </c>
      <c r="AO32" s="78">
        <v>0</v>
      </c>
      <c r="AP32" s="79" t="s">
        <v>34</v>
      </c>
      <c r="AQ32" s="82"/>
      <c r="AR32" s="83"/>
      <c r="AS32" s="80"/>
      <c r="AT32" s="81"/>
      <c r="AU32" s="82"/>
      <c r="AV32" s="83"/>
      <c r="AW32" s="82"/>
      <c r="AX32" s="83"/>
      <c r="AY32" s="86"/>
      <c r="AZ32" s="85"/>
      <c r="BA32" s="152">
        <v>0</v>
      </c>
      <c r="BB32" s="153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145"/>
      <c r="BN32" s="133"/>
      <c r="BO32" s="152">
        <v>0</v>
      </c>
      <c r="BP32" s="153" t="s">
        <v>34</v>
      </c>
      <c r="BQ32" s="70">
        <f t="shared" si="0"/>
        <v>0</v>
      </c>
      <c r="BR32" s="71">
        <f t="shared" ca="1" si="1"/>
        <v>0</v>
      </c>
      <c r="BS32" s="71">
        <f t="shared" si="2"/>
        <v>9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9</v>
      </c>
    </row>
    <row r="33" spans="1:79" ht="15" customHeight="1" x14ac:dyDescent="0.25">
      <c r="A33" s="276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/>
      <c r="J33" s="85"/>
      <c r="K33" s="152">
        <v>0</v>
      </c>
      <c r="L33" s="153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152">
        <v>0</v>
      </c>
      <c r="Z33" s="153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4"/>
      <c r="AL33" s="85"/>
      <c r="AM33" s="152">
        <v>0</v>
      </c>
      <c r="AN33" s="153" t="s">
        <v>34</v>
      </c>
      <c r="AO33" s="78">
        <v>0</v>
      </c>
      <c r="AP33" s="79" t="s">
        <v>34</v>
      </c>
      <c r="AQ33" s="82"/>
      <c r="AR33" s="83"/>
      <c r="AS33" s="80"/>
      <c r="AT33" s="81"/>
      <c r="AU33" s="82"/>
      <c r="AV33" s="83"/>
      <c r="AW33" s="82"/>
      <c r="AX33" s="83"/>
      <c r="AY33" s="86"/>
      <c r="AZ33" s="85"/>
      <c r="BA33" s="152">
        <v>0</v>
      </c>
      <c r="BB33" s="153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145"/>
      <c r="BN33" s="133"/>
      <c r="BO33" s="152">
        <v>0</v>
      </c>
      <c r="BP33" s="153" t="s">
        <v>34</v>
      </c>
      <c r="BQ33" s="70">
        <f t="shared" si="0"/>
        <v>0</v>
      </c>
      <c r="BR33" s="71">
        <f t="shared" ca="1" si="1"/>
        <v>0</v>
      </c>
      <c r="BS33" s="71">
        <f t="shared" si="2"/>
        <v>9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9</v>
      </c>
    </row>
    <row r="34" spans="1:79" ht="15" customHeight="1" x14ac:dyDescent="0.25">
      <c r="A34" s="276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/>
      <c r="J34" s="85"/>
      <c r="K34" s="152">
        <v>0</v>
      </c>
      <c r="L34" s="153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152">
        <v>0</v>
      </c>
      <c r="Z34" s="153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4"/>
      <c r="AL34" s="85"/>
      <c r="AM34" s="152">
        <v>0</v>
      </c>
      <c r="AN34" s="153" t="s">
        <v>34</v>
      </c>
      <c r="AO34" s="78">
        <v>0</v>
      </c>
      <c r="AP34" s="79" t="s">
        <v>34</v>
      </c>
      <c r="AQ34" s="82"/>
      <c r="AR34" s="83"/>
      <c r="AS34" s="80"/>
      <c r="AT34" s="81"/>
      <c r="AU34" s="82"/>
      <c r="AV34" s="83"/>
      <c r="AW34" s="82"/>
      <c r="AX34" s="83"/>
      <c r="AY34" s="86"/>
      <c r="AZ34" s="85"/>
      <c r="BA34" s="152">
        <v>0</v>
      </c>
      <c r="BB34" s="153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145"/>
      <c r="BN34" s="133"/>
      <c r="BO34" s="152">
        <v>0</v>
      </c>
      <c r="BP34" s="153" t="s">
        <v>34</v>
      </c>
      <c r="BQ34" s="70">
        <f t="shared" si="0"/>
        <v>0</v>
      </c>
      <c r="BR34" s="71">
        <f t="shared" ca="1" si="1"/>
        <v>0</v>
      </c>
      <c r="BS34" s="71">
        <f t="shared" si="2"/>
        <v>9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9</v>
      </c>
    </row>
    <row r="35" spans="1:79" ht="15" customHeight="1" x14ac:dyDescent="0.25">
      <c r="A35" s="276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/>
      <c r="J35" s="85"/>
      <c r="K35" s="152">
        <v>0</v>
      </c>
      <c r="L35" s="153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152">
        <v>0</v>
      </c>
      <c r="Z35" s="153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4"/>
      <c r="AL35" s="85"/>
      <c r="AM35" s="152">
        <v>0</v>
      </c>
      <c r="AN35" s="153" t="s">
        <v>34</v>
      </c>
      <c r="AO35" s="78">
        <v>0</v>
      </c>
      <c r="AP35" s="79" t="s">
        <v>34</v>
      </c>
      <c r="AQ35" s="82"/>
      <c r="AR35" s="83"/>
      <c r="AS35" s="80"/>
      <c r="AT35" s="81"/>
      <c r="AU35" s="82"/>
      <c r="AV35" s="83"/>
      <c r="AW35" s="82"/>
      <c r="AX35" s="83"/>
      <c r="AY35" s="86"/>
      <c r="AZ35" s="85"/>
      <c r="BA35" s="152">
        <v>0</v>
      </c>
      <c r="BB35" s="153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145"/>
      <c r="BN35" s="133"/>
      <c r="BO35" s="152">
        <v>0</v>
      </c>
      <c r="BP35" s="153" t="s">
        <v>34</v>
      </c>
      <c r="BQ35" s="70">
        <f t="shared" si="0"/>
        <v>0</v>
      </c>
      <c r="BR35" s="71">
        <f t="shared" ca="1" si="1"/>
        <v>0</v>
      </c>
      <c r="BS35" s="71">
        <f t="shared" si="2"/>
        <v>9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9</v>
      </c>
    </row>
    <row r="36" spans="1:79" ht="15" customHeight="1" x14ac:dyDescent="0.25">
      <c r="A36" s="276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/>
      <c r="J36" s="85"/>
      <c r="K36" s="152">
        <v>0</v>
      </c>
      <c r="L36" s="153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152">
        <v>0</v>
      </c>
      <c r="Z36" s="153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4"/>
      <c r="AL36" s="85"/>
      <c r="AM36" s="152">
        <v>0</v>
      </c>
      <c r="AN36" s="153" t="s">
        <v>34</v>
      </c>
      <c r="AO36" s="78">
        <v>0</v>
      </c>
      <c r="AP36" s="79" t="s">
        <v>34</v>
      </c>
      <c r="AQ36" s="82"/>
      <c r="AR36" s="83"/>
      <c r="AS36" s="80"/>
      <c r="AT36" s="81"/>
      <c r="AU36" s="82"/>
      <c r="AV36" s="83"/>
      <c r="AW36" s="82"/>
      <c r="AX36" s="83"/>
      <c r="AY36" s="86"/>
      <c r="AZ36" s="85"/>
      <c r="BA36" s="152">
        <v>0</v>
      </c>
      <c r="BB36" s="153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145"/>
      <c r="BN36" s="133"/>
      <c r="BO36" s="152">
        <v>0</v>
      </c>
      <c r="BP36" s="153" t="s">
        <v>34</v>
      </c>
      <c r="BQ36" s="70">
        <f t="shared" si="0"/>
        <v>0</v>
      </c>
      <c r="BR36" s="71">
        <f t="shared" ca="1" si="1"/>
        <v>0</v>
      </c>
      <c r="BS36" s="71">
        <f t="shared" si="2"/>
        <v>9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9</v>
      </c>
    </row>
    <row r="37" spans="1:79" ht="15" customHeight="1" x14ac:dyDescent="0.25">
      <c r="A37" s="276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/>
      <c r="J37" s="85"/>
      <c r="K37" s="152">
        <v>0</v>
      </c>
      <c r="L37" s="153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152">
        <v>0</v>
      </c>
      <c r="Z37" s="153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4"/>
      <c r="AL37" s="85"/>
      <c r="AM37" s="152">
        <v>0</v>
      </c>
      <c r="AN37" s="153" t="s">
        <v>34</v>
      </c>
      <c r="AO37" s="78">
        <v>0</v>
      </c>
      <c r="AP37" s="79" t="s">
        <v>34</v>
      </c>
      <c r="AQ37" s="82"/>
      <c r="AR37" s="83"/>
      <c r="AS37" s="80"/>
      <c r="AT37" s="81"/>
      <c r="AU37" s="82"/>
      <c r="AV37" s="83"/>
      <c r="AW37" s="82"/>
      <c r="AX37" s="83"/>
      <c r="AY37" s="86"/>
      <c r="AZ37" s="85"/>
      <c r="BA37" s="152">
        <v>0</v>
      </c>
      <c r="BB37" s="153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145"/>
      <c r="BN37" s="133"/>
      <c r="BO37" s="152">
        <v>0</v>
      </c>
      <c r="BP37" s="153" t="s">
        <v>34</v>
      </c>
      <c r="BQ37" s="70">
        <f t="shared" si="0"/>
        <v>0</v>
      </c>
      <c r="BR37" s="71">
        <f t="shared" ca="1" si="1"/>
        <v>0</v>
      </c>
      <c r="BS37" s="71">
        <f t="shared" si="2"/>
        <v>9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9</v>
      </c>
    </row>
    <row r="38" spans="1:79" ht="15" customHeight="1" x14ac:dyDescent="0.25">
      <c r="A38" s="276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/>
      <c r="J38" s="85"/>
      <c r="K38" s="152">
        <v>0</v>
      </c>
      <c r="L38" s="153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152">
        <v>0</v>
      </c>
      <c r="Z38" s="153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4"/>
      <c r="AL38" s="85"/>
      <c r="AM38" s="152">
        <v>0</v>
      </c>
      <c r="AN38" s="153" t="s">
        <v>34</v>
      </c>
      <c r="AO38" s="78">
        <v>0</v>
      </c>
      <c r="AP38" s="79" t="s">
        <v>34</v>
      </c>
      <c r="AQ38" s="82"/>
      <c r="AR38" s="83"/>
      <c r="AS38" s="80"/>
      <c r="AT38" s="81"/>
      <c r="AU38" s="82"/>
      <c r="AV38" s="83"/>
      <c r="AW38" s="82"/>
      <c r="AX38" s="83"/>
      <c r="AY38" s="86"/>
      <c r="AZ38" s="85"/>
      <c r="BA38" s="152">
        <v>0</v>
      </c>
      <c r="BB38" s="153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145"/>
      <c r="BN38" s="133"/>
      <c r="BO38" s="152">
        <v>0</v>
      </c>
      <c r="BP38" s="153" t="s">
        <v>34</v>
      </c>
      <c r="BQ38" s="70">
        <f t="shared" si="0"/>
        <v>0</v>
      </c>
      <c r="BR38" s="71">
        <f t="shared" ca="1" si="1"/>
        <v>0</v>
      </c>
      <c r="BS38" s="71">
        <f t="shared" si="2"/>
        <v>9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9</v>
      </c>
    </row>
    <row r="39" spans="1:79" ht="15" customHeight="1" x14ac:dyDescent="0.25">
      <c r="A39" s="276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/>
      <c r="J39" s="85"/>
      <c r="K39" s="152">
        <v>0</v>
      </c>
      <c r="L39" s="153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152">
        <v>0</v>
      </c>
      <c r="Z39" s="153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4"/>
      <c r="AL39" s="85"/>
      <c r="AM39" s="152">
        <v>0</v>
      </c>
      <c r="AN39" s="153" t="s">
        <v>34</v>
      </c>
      <c r="AO39" s="78">
        <v>0</v>
      </c>
      <c r="AP39" s="79" t="s">
        <v>34</v>
      </c>
      <c r="AQ39" s="82"/>
      <c r="AR39" s="83"/>
      <c r="AS39" s="80"/>
      <c r="AT39" s="81"/>
      <c r="AU39" s="82"/>
      <c r="AV39" s="83"/>
      <c r="AW39" s="82"/>
      <c r="AX39" s="83"/>
      <c r="AY39" s="82"/>
      <c r="AZ39" s="135"/>
      <c r="BA39" s="152">
        <v>0</v>
      </c>
      <c r="BB39" s="153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145"/>
      <c r="BN39" s="133"/>
      <c r="BO39" s="152">
        <v>0</v>
      </c>
      <c r="BP39" s="153" t="s">
        <v>34</v>
      </c>
      <c r="BQ39" s="70">
        <f t="shared" si="0"/>
        <v>0</v>
      </c>
      <c r="BR39" s="71">
        <f t="shared" ca="1" si="1"/>
        <v>0</v>
      </c>
      <c r="BS39" s="71">
        <f t="shared" si="2"/>
        <v>9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9</v>
      </c>
    </row>
    <row r="40" spans="1:79" ht="15" customHeight="1" x14ac:dyDescent="0.25">
      <c r="A40" s="276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/>
      <c r="J40" s="85"/>
      <c r="K40" s="152">
        <v>0</v>
      </c>
      <c r="L40" s="153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152">
        <v>0</v>
      </c>
      <c r="Z40" s="153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4"/>
      <c r="AL40" s="85"/>
      <c r="AM40" s="152">
        <v>0</v>
      </c>
      <c r="AN40" s="153" t="s">
        <v>34</v>
      </c>
      <c r="AO40" s="78">
        <v>0</v>
      </c>
      <c r="AP40" s="79" t="s">
        <v>34</v>
      </c>
      <c r="AQ40" s="82"/>
      <c r="AR40" s="83"/>
      <c r="AS40" s="80"/>
      <c r="AT40" s="81"/>
      <c r="AU40" s="82"/>
      <c r="AV40" s="83"/>
      <c r="AW40" s="82"/>
      <c r="AX40" s="83"/>
      <c r="AY40" s="86"/>
      <c r="AZ40" s="85"/>
      <c r="BA40" s="152">
        <v>0</v>
      </c>
      <c r="BB40" s="153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145"/>
      <c r="BN40" s="133"/>
      <c r="BO40" s="152">
        <v>0</v>
      </c>
      <c r="BP40" s="153" t="s">
        <v>34</v>
      </c>
      <c r="BQ40" s="70">
        <f t="shared" si="0"/>
        <v>0</v>
      </c>
      <c r="BR40" s="71">
        <f t="shared" ca="1" si="1"/>
        <v>0</v>
      </c>
      <c r="BS40" s="71">
        <f t="shared" si="2"/>
        <v>9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9</v>
      </c>
    </row>
    <row r="41" spans="1:79" ht="15" customHeight="1" x14ac:dyDescent="0.25">
      <c r="A41" s="276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/>
      <c r="J41" s="85"/>
      <c r="K41" s="152">
        <v>0</v>
      </c>
      <c r="L41" s="153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152">
        <v>0</v>
      </c>
      <c r="Z41" s="153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4"/>
      <c r="AL41" s="85"/>
      <c r="AM41" s="152">
        <v>0</v>
      </c>
      <c r="AN41" s="153" t="s">
        <v>34</v>
      </c>
      <c r="AO41" s="78">
        <v>0</v>
      </c>
      <c r="AP41" s="79" t="s">
        <v>34</v>
      </c>
      <c r="AQ41" s="82"/>
      <c r="AR41" s="83"/>
      <c r="AS41" s="80"/>
      <c r="AT41" s="81"/>
      <c r="AU41" s="82"/>
      <c r="AV41" s="83"/>
      <c r="AW41" s="82"/>
      <c r="AX41" s="83"/>
      <c r="AY41" s="86"/>
      <c r="AZ41" s="85"/>
      <c r="BA41" s="152">
        <v>0</v>
      </c>
      <c r="BB41" s="153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145"/>
      <c r="BN41" s="133"/>
      <c r="BO41" s="152">
        <v>0</v>
      </c>
      <c r="BP41" s="153" t="s">
        <v>34</v>
      </c>
      <c r="BQ41" s="70">
        <f t="shared" si="0"/>
        <v>0</v>
      </c>
      <c r="BR41" s="71">
        <f t="shared" ca="1" si="1"/>
        <v>0</v>
      </c>
      <c r="BS41" s="71">
        <f t="shared" si="2"/>
        <v>9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9</v>
      </c>
    </row>
    <row r="42" spans="1:79" ht="15" customHeight="1" x14ac:dyDescent="0.25">
      <c r="A42" s="276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4"/>
      <c r="J42" s="85"/>
      <c r="K42" s="152">
        <v>0</v>
      </c>
      <c r="L42" s="153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152">
        <v>0</v>
      </c>
      <c r="Z42" s="153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4"/>
      <c r="AL42" s="85"/>
      <c r="AM42" s="152">
        <v>0</v>
      </c>
      <c r="AN42" s="153" t="s">
        <v>34</v>
      </c>
      <c r="AO42" s="78">
        <v>0</v>
      </c>
      <c r="AP42" s="79" t="s">
        <v>34</v>
      </c>
      <c r="AQ42" s="82"/>
      <c r="AR42" s="83"/>
      <c r="AS42" s="80"/>
      <c r="AT42" s="81"/>
      <c r="AU42" s="82"/>
      <c r="AV42" s="83"/>
      <c r="AW42" s="82"/>
      <c r="AX42" s="83"/>
      <c r="AY42" s="86"/>
      <c r="AZ42" s="85"/>
      <c r="BA42" s="152">
        <v>0</v>
      </c>
      <c r="BB42" s="153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145"/>
      <c r="BN42" s="133"/>
      <c r="BO42" s="152">
        <v>0</v>
      </c>
      <c r="BP42" s="153" t="s">
        <v>34</v>
      </c>
      <c r="BQ42" s="70">
        <f t="shared" si="0"/>
        <v>0</v>
      </c>
      <c r="BR42" s="71">
        <f t="shared" ca="1" si="1"/>
        <v>0</v>
      </c>
      <c r="BS42" s="71">
        <f t="shared" si="2"/>
        <v>9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9</v>
      </c>
    </row>
    <row r="43" spans="1:79" ht="15" customHeight="1" x14ac:dyDescent="0.25">
      <c r="A43" s="276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/>
      <c r="J43" s="85"/>
      <c r="K43" s="152">
        <v>0</v>
      </c>
      <c r="L43" s="153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152">
        <v>0</v>
      </c>
      <c r="Z43" s="153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4"/>
      <c r="AL43" s="85"/>
      <c r="AM43" s="152">
        <v>0</v>
      </c>
      <c r="AN43" s="153" t="s">
        <v>34</v>
      </c>
      <c r="AO43" s="78">
        <v>0</v>
      </c>
      <c r="AP43" s="79" t="s">
        <v>34</v>
      </c>
      <c r="AQ43" s="82"/>
      <c r="AR43" s="83"/>
      <c r="AS43" s="80"/>
      <c r="AT43" s="81"/>
      <c r="AU43" s="82"/>
      <c r="AV43" s="83"/>
      <c r="AW43" s="82"/>
      <c r="AX43" s="83"/>
      <c r="AY43" s="86"/>
      <c r="AZ43" s="85"/>
      <c r="BA43" s="152">
        <v>0</v>
      </c>
      <c r="BB43" s="153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145"/>
      <c r="BN43" s="133"/>
      <c r="BO43" s="152">
        <v>0</v>
      </c>
      <c r="BP43" s="153" t="s">
        <v>34</v>
      </c>
      <c r="BQ43" s="70">
        <f t="shared" si="0"/>
        <v>0</v>
      </c>
      <c r="BR43" s="71">
        <f t="shared" ca="1" si="1"/>
        <v>0</v>
      </c>
      <c r="BS43" s="71">
        <f t="shared" si="2"/>
        <v>9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9</v>
      </c>
    </row>
    <row r="44" spans="1:79" ht="15" customHeight="1" x14ac:dyDescent="0.25">
      <c r="A44" s="276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/>
      <c r="J44" s="85"/>
      <c r="K44" s="152">
        <v>0</v>
      </c>
      <c r="L44" s="153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152">
        <v>0</v>
      </c>
      <c r="Z44" s="153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4"/>
      <c r="AL44" s="85"/>
      <c r="AM44" s="152">
        <v>0</v>
      </c>
      <c r="AN44" s="153" t="s">
        <v>34</v>
      </c>
      <c r="AO44" s="78">
        <v>0</v>
      </c>
      <c r="AP44" s="79" t="s">
        <v>34</v>
      </c>
      <c r="AQ44" s="82"/>
      <c r="AR44" s="83"/>
      <c r="AS44" s="80"/>
      <c r="AT44" s="81"/>
      <c r="AU44" s="82"/>
      <c r="AV44" s="83"/>
      <c r="AW44" s="82"/>
      <c r="AX44" s="83"/>
      <c r="AY44" s="86"/>
      <c r="AZ44" s="85"/>
      <c r="BA44" s="152">
        <v>0</v>
      </c>
      <c r="BB44" s="153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145"/>
      <c r="BN44" s="133"/>
      <c r="BO44" s="152">
        <v>0</v>
      </c>
      <c r="BP44" s="153" t="s">
        <v>34</v>
      </c>
      <c r="BQ44" s="70">
        <f t="shared" si="0"/>
        <v>0</v>
      </c>
      <c r="BR44" s="71">
        <f t="shared" ca="1" si="1"/>
        <v>0</v>
      </c>
      <c r="BS44" s="71">
        <f t="shared" si="2"/>
        <v>9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9</v>
      </c>
    </row>
    <row r="45" spans="1:79" ht="15" customHeight="1" x14ac:dyDescent="0.25">
      <c r="A45" s="276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/>
      <c r="J45" s="85"/>
      <c r="K45" s="152">
        <v>0</v>
      </c>
      <c r="L45" s="153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152">
        <v>0</v>
      </c>
      <c r="Z45" s="153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4"/>
      <c r="AL45" s="85"/>
      <c r="AM45" s="152">
        <v>0</v>
      </c>
      <c r="AN45" s="153" t="s">
        <v>34</v>
      </c>
      <c r="AO45" s="78">
        <v>0</v>
      </c>
      <c r="AP45" s="79" t="s">
        <v>34</v>
      </c>
      <c r="AQ45" s="82"/>
      <c r="AR45" s="83"/>
      <c r="AS45" s="80"/>
      <c r="AT45" s="81"/>
      <c r="AU45" s="82"/>
      <c r="AV45" s="83"/>
      <c r="AW45" s="82"/>
      <c r="AX45" s="83"/>
      <c r="AY45" s="86"/>
      <c r="AZ45" s="85"/>
      <c r="BA45" s="152">
        <v>0</v>
      </c>
      <c r="BB45" s="153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145"/>
      <c r="BN45" s="133"/>
      <c r="BO45" s="152">
        <v>0</v>
      </c>
      <c r="BP45" s="153" t="s">
        <v>34</v>
      </c>
      <c r="BQ45" s="70">
        <f t="shared" si="0"/>
        <v>0</v>
      </c>
      <c r="BR45" s="71">
        <f t="shared" ca="1" si="1"/>
        <v>0</v>
      </c>
      <c r="BS45" s="71">
        <f t="shared" si="2"/>
        <v>9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9</v>
      </c>
    </row>
    <row r="46" spans="1:79" ht="15" customHeight="1" x14ac:dyDescent="0.25">
      <c r="A46" s="276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/>
      <c r="J46" s="85"/>
      <c r="K46" s="152">
        <v>0</v>
      </c>
      <c r="L46" s="153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152">
        <v>0</v>
      </c>
      <c r="Z46" s="153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4"/>
      <c r="AL46" s="85"/>
      <c r="AM46" s="152">
        <v>0</v>
      </c>
      <c r="AN46" s="153" t="s">
        <v>34</v>
      </c>
      <c r="AO46" s="78">
        <v>0</v>
      </c>
      <c r="AP46" s="79" t="s">
        <v>34</v>
      </c>
      <c r="AQ46" s="82"/>
      <c r="AR46" s="83"/>
      <c r="AS46" s="80"/>
      <c r="AT46" s="81"/>
      <c r="AU46" s="82"/>
      <c r="AV46" s="83"/>
      <c r="AW46" s="82"/>
      <c r="AX46" s="83"/>
      <c r="AY46" s="86"/>
      <c r="AZ46" s="85"/>
      <c r="BA46" s="152">
        <v>0</v>
      </c>
      <c r="BB46" s="153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145"/>
      <c r="BN46" s="133"/>
      <c r="BO46" s="152">
        <v>0</v>
      </c>
      <c r="BP46" s="153" t="s">
        <v>34</v>
      </c>
      <c r="BQ46" s="70">
        <f t="shared" si="0"/>
        <v>0</v>
      </c>
      <c r="BR46" s="71">
        <f t="shared" ca="1" si="1"/>
        <v>0</v>
      </c>
      <c r="BS46" s="71">
        <f t="shared" si="2"/>
        <v>9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9</v>
      </c>
    </row>
    <row r="47" spans="1:79" ht="15" customHeight="1" x14ac:dyDescent="0.25">
      <c r="A47" s="276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/>
      <c r="J47" s="85"/>
      <c r="K47" s="152">
        <v>0</v>
      </c>
      <c r="L47" s="153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152">
        <v>0</v>
      </c>
      <c r="Z47" s="153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4"/>
      <c r="AL47" s="85"/>
      <c r="AM47" s="152">
        <v>0</v>
      </c>
      <c r="AN47" s="153" t="s">
        <v>34</v>
      </c>
      <c r="AO47" s="78">
        <v>0</v>
      </c>
      <c r="AP47" s="79" t="s">
        <v>34</v>
      </c>
      <c r="AQ47" s="82"/>
      <c r="AR47" s="83"/>
      <c r="AS47" s="80"/>
      <c r="AT47" s="81"/>
      <c r="AU47" s="82"/>
      <c r="AV47" s="83"/>
      <c r="AW47" s="82"/>
      <c r="AX47" s="83"/>
      <c r="AY47" s="86"/>
      <c r="AZ47" s="85"/>
      <c r="BA47" s="152">
        <v>0</v>
      </c>
      <c r="BB47" s="153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145"/>
      <c r="BN47" s="133"/>
      <c r="BO47" s="152">
        <v>0</v>
      </c>
      <c r="BP47" s="153" t="s">
        <v>34</v>
      </c>
      <c r="BQ47" s="70">
        <f t="shared" si="0"/>
        <v>0</v>
      </c>
      <c r="BR47" s="71">
        <f t="shared" ca="1" si="1"/>
        <v>0</v>
      </c>
      <c r="BS47" s="71">
        <f t="shared" si="2"/>
        <v>9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9</v>
      </c>
    </row>
    <row r="48" spans="1:79" ht="15" customHeight="1" x14ac:dyDescent="0.25">
      <c r="A48" s="276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4"/>
      <c r="J48" s="85"/>
      <c r="K48" s="152">
        <v>0</v>
      </c>
      <c r="L48" s="153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152">
        <v>0</v>
      </c>
      <c r="Z48" s="153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4"/>
      <c r="AL48" s="85"/>
      <c r="AM48" s="152">
        <v>0</v>
      </c>
      <c r="AN48" s="153" t="s">
        <v>34</v>
      </c>
      <c r="AO48" s="78">
        <v>0</v>
      </c>
      <c r="AP48" s="79" t="s">
        <v>34</v>
      </c>
      <c r="AQ48" s="82"/>
      <c r="AR48" s="83"/>
      <c r="AS48" s="80"/>
      <c r="AT48" s="81"/>
      <c r="AU48" s="82"/>
      <c r="AV48" s="83"/>
      <c r="AW48" s="82"/>
      <c r="AX48" s="83"/>
      <c r="AY48" s="86"/>
      <c r="AZ48" s="85"/>
      <c r="BA48" s="152">
        <v>0</v>
      </c>
      <c r="BB48" s="153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145"/>
      <c r="BN48" s="133"/>
      <c r="BO48" s="152">
        <v>0</v>
      </c>
      <c r="BP48" s="153" t="s">
        <v>34</v>
      </c>
      <c r="BQ48" s="70">
        <f t="shared" si="0"/>
        <v>0</v>
      </c>
      <c r="BR48" s="71">
        <f t="shared" ca="1" si="1"/>
        <v>0</v>
      </c>
      <c r="BS48" s="71">
        <f t="shared" si="2"/>
        <v>9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9</v>
      </c>
    </row>
    <row r="49" spans="1:79" ht="15" customHeight="1" x14ac:dyDescent="0.25">
      <c r="A49" s="276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4"/>
      <c r="J49" s="85"/>
      <c r="K49" s="152">
        <v>0</v>
      </c>
      <c r="L49" s="153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152">
        <v>0</v>
      </c>
      <c r="Z49" s="153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4"/>
      <c r="AL49" s="85"/>
      <c r="AM49" s="152">
        <v>0</v>
      </c>
      <c r="AN49" s="153" t="s">
        <v>34</v>
      </c>
      <c r="AO49" s="78">
        <v>0</v>
      </c>
      <c r="AP49" s="79" t="s">
        <v>34</v>
      </c>
      <c r="AQ49" s="82"/>
      <c r="AR49" s="83"/>
      <c r="AS49" s="80"/>
      <c r="AT49" s="81"/>
      <c r="AU49" s="82"/>
      <c r="AV49" s="83"/>
      <c r="AW49" s="82"/>
      <c r="AX49" s="83"/>
      <c r="AY49" s="86"/>
      <c r="AZ49" s="85"/>
      <c r="BA49" s="152">
        <v>0</v>
      </c>
      <c r="BB49" s="153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145"/>
      <c r="BN49" s="133"/>
      <c r="BO49" s="152">
        <v>0</v>
      </c>
      <c r="BP49" s="153" t="s">
        <v>34</v>
      </c>
      <c r="BQ49" s="70">
        <f t="shared" si="0"/>
        <v>0</v>
      </c>
      <c r="BR49" s="71">
        <f t="shared" ca="1" si="1"/>
        <v>0</v>
      </c>
      <c r="BS49" s="71">
        <f t="shared" si="2"/>
        <v>9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9</v>
      </c>
    </row>
    <row r="50" spans="1:79" x14ac:dyDescent="0.25">
      <c r="A50" s="276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/>
      <c r="J50" s="85"/>
      <c r="K50" s="152">
        <v>0</v>
      </c>
      <c r="L50" s="153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152">
        <v>0</v>
      </c>
      <c r="Z50" s="153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4"/>
      <c r="AL50" s="85"/>
      <c r="AM50" s="152">
        <v>0</v>
      </c>
      <c r="AN50" s="153" t="s">
        <v>34</v>
      </c>
      <c r="AO50" s="78">
        <v>0</v>
      </c>
      <c r="AP50" s="79" t="s">
        <v>34</v>
      </c>
      <c r="AQ50" s="82"/>
      <c r="AR50" s="83"/>
      <c r="AS50" s="80"/>
      <c r="AT50" s="81"/>
      <c r="AU50" s="82"/>
      <c r="AV50" s="83"/>
      <c r="AW50" s="82"/>
      <c r="AX50" s="83"/>
      <c r="AY50" s="86"/>
      <c r="AZ50" s="85"/>
      <c r="BA50" s="152">
        <v>0</v>
      </c>
      <c r="BB50" s="153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145"/>
      <c r="BN50" s="133"/>
      <c r="BO50" s="152">
        <v>0</v>
      </c>
      <c r="BP50" s="153" t="s">
        <v>34</v>
      </c>
      <c r="BQ50" s="70">
        <f t="shared" si="0"/>
        <v>0</v>
      </c>
      <c r="BR50" s="71">
        <f t="shared" ca="1" si="1"/>
        <v>0</v>
      </c>
      <c r="BS50" s="71">
        <f t="shared" si="2"/>
        <v>9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9</v>
      </c>
    </row>
    <row r="51" spans="1:79" x14ac:dyDescent="0.25">
      <c r="A51" s="276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/>
      <c r="J51" s="85"/>
      <c r="K51" s="152">
        <v>0</v>
      </c>
      <c r="L51" s="153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152">
        <v>0</v>
      </c>
      <c r="Z51" s="153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4"/>
      <c r="AL51" s="85"/>
      <c r="AM51" s="152">
        <v>0</v>
      </c>
      <c r="AN51" s="153" t="s">
        <v>34</v>
      </c>
      <c r="AO51" s="78">
        <v>0</v>
      </c>
      <c r="AP51" s="79" t="s">
        <v>34</v>
      </c>
      <c r="AQ51" s="82"/>
      <c r="AR51" s="83"/>
      <c r="AS51" s="80"/>
      <c r="AT51" s="81"/>
      <c r="AU51" s="82"/>
      <c r="AV51" s="83"/>
      <c r="AW51" s="82"/>
      <c r="AX51" s="83"/>
      <c r="AY51" s="86"/>
      <c r="AZ51" s="85"/>
      <c r="BA51" s="152">
        <v>0</v>
      </c>
      <c r="BB51" s="153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145"/>
      <c r="BN51" s="133"/>
      <c r="BO51" s="152">
        <v>0</v>
      </c>
      <c r="BP51" s="153" t="s">
        <v>34</v>
      </c>
      <c r="BQ51" s="70">
        <f t="shared" si="0"/>
        <v>0</v>
      </c>
      <c r="BR51" s="71">
        <f t="shared" ca="1" si="1"/>
        <v>0</v>
      </c>
      <c r="BS51" s="71">
        <f t="shared" si="2"/>
        <v>9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9</v>
      </c>
    </row>
    <row r="52" spans="1:79" x14ac:dyDescent="0.25">
      <c r="A52" s="276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/>
      <c r="J52" s="85"/>
      <c r="K52" s="152">
        <v>0</v>
      </c>
      <c r="L52" s="153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152">
        <v>0</v>
      </c>
      <c r="Z52" s="153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4"/>
      <c r="AL52" s="85"/>
      <c r="AM52" s="152">
        <v>0</v>
      </c>
      <c r="AN52" s="153" t="s">
        <v>34</v>
      </c>
      <c r="AO52" s="78">
        <v>0</v>
      </c>
      <c r="AP52" s="79" t="s">
        <v>34</v>
      </c>
      <c r="AQ52" s="82"/>
      <c r="AR52" s="83"/>
      <c r="AS52" s="80"/>
      <c r="AT52" s="81"/>
      <c r="AU52" s="82"/>
      <c r="AV52" s="83"/>
      <c r="AW52" s="82"/>
      <c r="AX52" s="83"/>
      <c r="AY52" s="86"/>
      <c r="AZ52" s="85"/>
      <c r="BA52" s="152">
        <v>0</v>
      </c>
      <c r="BB52" s="153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145"/>
      <c r="BN52" s="133"/>
      <c r="BO52" s="152">
        <v>0</v>
      </c>
      <c r="BP52" s="153" t="s">
        <v>34</v>
      </c>
      <c r="BQ52" s="70">
        <f t="shared" si="0"/>
        <v>0</v>
      </c>
      <c r="BR52" s="71">
        <f t="shared" ca="1" si="1"/>
        <v>0</v>
      </c>
      <c r="BS52" s="71">
        <f t="shared" si="2"/>
        <v>9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9</v>
      </c>
    </row>
    <row r="53" spans="1:79" s="96" customFormat="1" x14ac:dyDescent="0.25">
      <c r="A53" s="276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/>
      <c r="J53" s="85"/>
      <c r="K53" s="152">
        <v>0</v>
      </c>
      <c r="L53" s="153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152">
        <v>0</v>
      </c>
      <c r="Z53" s="153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4"/>
      <c r="AL53" s="85"/>
      <c r="AM53" s="152">
        <v>0</v>
      </c>
      <c r="AN53" s="153" t="s">
        <v>34</v>
      </c>
      <c r="AO53" s="78">
        <v>0</v>
      </c>
      <c r="AP53" s="79" t="s">
        <v>34</v>
      </c>
      <c r="AQ53" s="82"/>
      <c r="AR53" s="83"/>
      <c r="AS53" s="80"/>
      <c r="AT53" s="81"/>
      <c r="AU53" s="82"/>
      <c r="AV53" s="83"/>
      <c r="AW53" s="82"/>
      <c r="AX53" s="83"/>
      <c r="AY53" s="86"/>
      <c r="AZ53" s="85"/>
      <c r="BA53" s="152">
        <v>0</v>
      </c>
      <c r="BB53" s="153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145"/>
      <c r="BN53" s="133"/>
      <c r="BO53" s="152">
        <v>0</v>
      </c>
      <c r="BP53" s="153" t="s">
        <v>34</v>
      </c>
      <c r="BQ53" s="70">
        <f t="shared" si="0"/>
        <v>0</v>
      </c>
      <c r="BR53" s="71">
        <f t="shared" ca="1" si="1"/>
        <v>0</v>
      </c>
      <c r="BS53" s="71">
        <f t="shared" si="2"/>
        <v>9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9</v>
      </c>
    </row>
    <row r="54" spans="1:79" s="96" customFormat="1" x14ac:dyDescent="0.25">
      <c r="A54" s="276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/>
      <c r="J54" s="85"/>
      <c r="K54" s="152">
        <v>0</v>
      </c>
      <c r="L54" s="153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152">
        <v>0</v>
      </c>
      <c r="Z54" s="153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4"/>
      <c r="AL54" s="85"/>
      <c r="AM54" s="152">
        <v>0</v>
      </c>
      <c r="AN54" s="153" t="s">
        <v>34</v>
      </c>
      <c r="AO54" s="78">
        <v>0</v>
      </c>
      <c r="AP54" s="79" t="s">
        <v>34</v>
      </c>
      <c r="AQ54" s="82"/>
      <c r="AR54" s="83"/>
      <c r="AS54" s="80"/>
      <c r="AT54" s="81"/>
      <c r="AU54" s="82"/>
      <c r="AV54" s="83"/>
      <c r="AW54" s="82"/>
      <c r="AX54" s="83"/>
      <c r="AY54" s="86"/>
      <c r="AZ54" s="85"/>
      <c r="BA54" s="152">
        <v>0</v>
      </c>
      <c r="BB54" s="153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145"/>
      <c r="BN54" s="133"/>
      <c r="BO54" s="152">
        <v>0</v>
      </c>
      <c r="BP54" s="153" t="s">
        <v>34</v>
      </c>
      <c r="BQ54" s="70">
        <f t="shared" si="0"/>
        <v>0</v>
      </c>
      <c r="BR54" s="71">
        <f t="shared" ca="1" si="1"/>
        <v>0</v>
      </c>
      <c r="BS54" s="71">
        <f t="shared" si="2"/>
        <v>9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9</v>
      </c>
    </row>
    <row r="55" spans="1:79" x14ac:dyDescent="0.25">
      <c r="A55" s="276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/>
      <c r="J55" s="85"/>
      <c r="K55" s="152">
        <v>0</v>
      </c>
      <c r="L55" s="153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152">
        <v>0</v>
      </c>
      <c r="Z55" s="153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4"/>
      <c r="AL55" s="85"/>
      <c r="AM55" s="152">
        <v>0</v>
      </c>
      <c r="AN55" s="153" t="s">
        <v>34</v>
      </c>
      <c r="AO55" s="78">
        <v>0</v>
      </c>
      <c r="AP55" s="79" t="s">
        <v>34</v>
      </c>
      <c r="AQ55" s="82"/>
      <c r="AR55" s="83"/>
      <c r="AS55" s="80"/>
      <c r="AT55" s="81"/>
      <c r="AU55" s="82"/>
      <c r="AV55" s="83"/>
      <c r="AW55" s="82"/>
      <c r="AX55" s="83"/>
      <c r="AY55" s="86"/>
      <c r="AZ55" s="85"/>
      <c r="BA55" s="152">
        <v>0</v>
      </c>
      <c r="BB55" s="153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145"/>
      <c r="BN55" s="133"/>
      <c r="BO55" s="152">
        <v>0</v>
      </c>
      <c r="BP55" s="153" t="s">
        <v>34</v>
      </c>
      <c r="BQ55" s="70">
        <f t="shared" si="0"/>
        <v>0</v>
      </c>
      <c r="BR55" s="71">
        <f t="shared" ca="1" si="1"/>
        <v>0</v>
      </c>
      <c r="BS55" s="71">
        <f t="shared" si="2"/>
        <v>9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9</v>
      </c>
    </row>
    <row r="56" spans="1:79" x14ac:dyDescent="0.25">
      <c r="A56" s="276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/>
      <c r="J56" s="85"/>
      <c r="K56" s="152">
        <v>0</v>
      </c>
      <c r="L56" s="153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152">
        <v>0</v>
      </c>
      <c r="Z56" s="153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4"/>
      <c r="AL56" s="85"/>
      <c r="AM56" s="152">
        <v>0</v>
      </c>
      <c r="AN56" s="153" t="s">
        <v>34</v>
      </c>
      <c r="AO56" s="78">
        <v>0</v>
      </c>
      <c r="AP56" s="79" t="s">
        <v>34</v>
      </c>
      <c r="AQ56" s="82"/>
      <c r="AR56" s="83"/>
      <c r="AS56" s="80"/>
      <c r="AT56" s="81"/>
      <c r="AU56" s="82"/>
      <c r="AV56" s="83"/>
      <c r="AW56" s="82"/>
      <c r="AX56" s="83"/>
      <c r="AY56" s="86"/>
      <c r="AZ56" s="85"/>
      <c r="BA56" s="152">
        <v>0</v>
      </c>
      <c r="BB56" s="153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145"/>
      <c r="BN56" s="133"/>
      <c r="BO56" s="152">
        <v>0</v>
      </c>
      <c r="BP56" s="153" t="s">
        <v>34</v>
      </c>
      <c r="BQ56" s="70">
        <f t="shared" si="0"/>
        <v>0</v>
      </c>
      <c r="BR56" s="71">
        <f t="shared" ca="1" si="1"/>
        <v>0</v>
      </c>
      <c r="BS56" s="71">
        <f t="shared" si="2"/>
        <v>9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9</v>
      </c>
    </row>
    <row r="57" spans="1:79" x14ac:dyDescent="0.25">
      <c r="A57" s="276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/>
      <c r="J57" s="85"/>
      <c r="K57" s="152">
        <v>0</v>
      </c>
      <c r="L57" s="153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152">
        <v>0</v>
      </c>
      <c r="Z57" s="153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4"/>
      <c r="AL57" s="85"/>
      <c r="AM57" s="152">
        <v>0</v>
      </c>
      <c r="AN57" s="153" t="s">
        <v>34</v>
      </c>
      <c r="AO57" s="78">
        <v>0</v>
      </c>
      <c r="AP57" s="79" t="s">
        <v>34</v>
      </c>
      <c r="AQ57" s="82"/>
      <c r="AR57" s="83"/>
      <c r="AS57" s="80"/>
      <c r="AT57" s="81"/>
      <c r="AU57" s="82"/>
      <c r="AV57" s="83"/>
      <c r="AW57" s="82"/>
      <c r="AX57" s="83"/>
      <c r="AY57" s="86"/>
      <c r="AZ57" s="85"/>
      <c r="BA57" s="152">
        <v>0</v>
      </c>
      <c r="BB57" s="153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145"/>
      <c r="BN57" s="133"/>
      <c r="BO57" s="152">
        <v>0</v>
      </c>
      <c r="BP57" s="153" t="s">
        <v>34</v>
      </c>
      <c r="BQ57" s="70">
        <f t="shared" si="0"/>
        <v>0</v>
      </c>
      <c r="BR57" s="71">
        <f t="shared" ca="1" si="1"/>
        <v>0</v>
      </c>
      <c r="BS57" s="71">
        <f t="shared" si="2"/>
        <v>9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9</v>
      </c>
    </row>
    <row r="58" spans="1:79" x14ac:dyDescent="0.25">
      <c r="A58" s="276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/>
      <c r="J58" s="85"/>
      <c r="K58" s="152">
        <v>0</v>
      </c>
      <c r="L58" s="153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152">
        <v>0</v>
      </c>
      <c r="Z58" s="153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4"/>
      <c r="AL58" s="85"/>
      <c r="AM58" s="152">
        <v>0</v>
      </c>
      <c r="AN58" s="153" t="s">
        <v>34</v>
      </c>
      <c r="AO58" s="78">
        <v>0</v>
      </c>
      <c r="AP58" s="79" t="s">
        <v>34</v>
      </c>
      <c r="AQ58" s="82"/>
      <c r="AR58" s="83"/>
      <c r="AS58" s="80"/>
      <c r="AT58" s="81"/>
      <c r="AU58" s="82"/>
      <c r="AV58" s="83"/>
      <c r="AW58" s="82"/>
      <c r="AX58" s="83"/>
      <c r="AY58" s="106"/>
      <c r="AZ58" s="136"/>
      <c r="BA58" s="152">
        <v>0</v>
      </c>
      <c r="BB58" s="153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146"/>
      <c r="BN58" s="138"/>
      <c r="BO58" s="152">
        <v>0</v>
      </c>
      <c r="BP58" s="153" t="s">
        <v>34</v>
      </c>
      <c r="BQ58" s="70">
        <f t="shared" si="0"/>
        <v>0</v>
      </c>
      <c r="BR58" s="71">
        <f t="shared" ca="1" si="1"/>
        <v>0</v>
      </c>
      <c r="BS58" s="71">
        <f t="shared" si="2"/>
        <v>9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9</v>
      </c>
    </row>
    <row r="59" spans="1:79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/>
      <c r="J59" s="118"/>
      <c r="K59" s="154">
        <v>0</v>
      </c>
      <c r="L59" s="155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54">
        <v>0</v>
      </c>
      <c r="Z59" s="155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9"/>
      <c r="AL59" s="118"/>
      <c r="AM59" s="154">
        <v>0</v>
      </c>
      <c r="AN59" s="155" t="s">
        <v>34</v>
      </c>
      <c r="AO59" s="111">
        <v>0</v>
      </c>
      <c r="AP59" s="112" t="s">
        <v>34</v>
      </c>
      <c r="AQ59" s="115"/>
      <c r="AR59" s="116"/>
      <c r="AS59" s="113"/>
      <c r="AT59" s="114"/>
      <c r="AU59" s="115"/>
      <c r="AV59" s="116"/>
      <c r="AW59" s="115"/>
      <c r="AX59" s="116"/>
      <c r="AY59" s="119"/>
      <c r="AZ59" s="118"/>
      <c r="BA59" s="154">
        <v>0</v>
      </c>
      <c r="BB59" s="155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49"/>
      <c r="BN59" s="118"/>
      <c r="BO59" s="154">
        <v>0</v>
      </c>
      <c r="BP59" s="155" t="s">
        <v>34</v>
      </c>
      <c r="BQ59" s="70">
        <f t="shared" si="0"/>
        <v>0</v>
      </c>
      <c r="BR59" s="71">
        <f t="shared" ca="1" si="1"/>
        <v>0</v>
      </c>
      <c r="BS59" s="71">
        <f t="shared" si="2"/>
        <v>9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ca="1">SUM(BR8:BR59)</f>
        <v>0</v>
      </c>
      <c r="BS61" s="124">
        <f t="shared" ref="BS61:CA61" si="11">SUM(BS8:BS59)</f>
        <v>459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30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459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I5:J5"/>
    <mergeCell ref="K5:L5"/>
    <mergeCell ref="M5:N5"/>
    <mergeCell ref="O5:P5"/>
    <mergeCell ref="Q5:R5"/>
    <mergeCell ref="BW4:BW6"/>
    <mergeCell ref="BX4:BX6"/>
    <mergeCell ref="BY4:BY6"/>
    <mergeCell ref="BZ4:BZ6"/>
    <mergeCell ref="CA4:CA6"/>
    <mergeCell ref="AO5:AP5"/>
    <mergeCell ref="S5:T5"/>
    <mergeCell ref="U5:V5"/>
    <mergeCell ref="W5:X5"/>
    <mergeCell ref="Y5:Z5"/>
    <mergeCell ref="AA5:AB5"/>
    <mergeCell ref="AC5:AD5"/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</mergeCells>
  <conditionalFormatting sqref="AZ47">
    <cfRule type="cellIs" dxfId="2366" priority="316" stopIfTrue="1" operator="equal">
      <formula>"Da"</formula>
    </cfRule>
    <cfRule type="cellIs" dxfId="2365" priority="317" stopIfTrue="1" operator="equal">
      <formula>"Ps"</formula>
    </cfRule>
    <cfRule type="cellIs" dxfId="2364" priority="318" stopIfTrue="1" operator="equal">
      <formula>"Va"</formula>
    </cfRule>
    <cfRule type="cellIs" dxfId="2363" priority="319" stopIfTrue="1" operator="equal">
      <formula>"LM"</formula>
    </cfRule>
  </conditionalFormatting>
  <conditionalFormatting sqref="AK8:AL24 AY8:AZ24 BM8:BN24 I8:L59 AK26:AL58 AY26:AZ59 BM26:BN59">
    <cfRule type="cellIs" dxfId="2362" priority="310" stopIfTrue="1" operator="equal">
      <formula>"Au"</formula>
    </cfRule>
    <cfRule type="cellIs" dxfId="2361" priority="311" stopIfTrue="1" operator="equal">
      <formula>"Ad"</formula>
    </cfRule>
    <cfRule type="cellIs" dxfId="2360" priority="312" stopIfTrue="1" operator="equal">
      <formula>"Va"</formula>
    </cfRule>
    <cfRule type="cellIs" dxfId="2359" priority="313" stopIfTrue="1" operator="equal">
      <formula>"Lm"</formula>
    </cfRule>
    <cfRule type="cellIs" dxfId="2358" priority="314" stopIfTrue="1" operator="equal">
      <formula>"Pc"</formula>
    </cfRule>
    <cfRule type="cellIs" dxfId="2357" priority="315" stopIfTrue="1" operator="equal">
      <formula>"Fa"</formula>
    </cfRule>
  </conditionalFormatting>
  <conditionalFormatting sqref="AK59:AL59">
    <cfRule type="cellIs" dxfId="2356" priority="304" stopIfTrue="1" operator="equal">
      <formula>"Au"</formula>
    </cfRule>
    <cfRule type="cellIs" dxfId="2355" priority="305" stopIfTrue="1" operator="equal">
      <formula>"Ad"</formula>
    </cfRule>
    <cfRule type="cellIs" dxfId="2354" priority="306" stopIfTrue="1" operator="equal">
      <formula>"Va"</formula>
    </cfRule>
    <cfRule type="cellIs" dxfId="2353" priority="307" stopIfTrue="1" operator="equal">
      <formula>"Lm"</formula>
    </cfRule>
    <cfRule type="cellIs" dxfId="2352" priority="308" stopIfTrue="1" operator="equal">
      <formula>"Pc"</formula>
    </cfRule>
    <cfRule type="cellIs" dxfId="2351" priority="309" stopIfTrue="1" operator="equal">
      <formula>"Fa"</formula>
    </cfRule>
  </conditionalFormatting>
  <conditionalFormatting sqref="Q8:R59">
    <cfRule type="cellIs" dxfId="2350" priority="298" stopIfTrue="1" operator="equal">
      <formula>"Au"</formula>
    </cfRule>
    <cfRule type="cellIs" dxfId="2349" priority="299" stopIfTrue="1" operator="equal">
      <formula>"Ad"</formula>
    </cfRule>
    <cfRule type="cellIs" dxfId="2348" priority="300" stopIfTrue="1" operator="equal">
      <formula>"Va"</formula>
    </cfRule>
    <cfRule type="cellIs" dxfId="2347" priority="301" stopIfTrue="1" operator="equal">
      <formula>"Lm"</formula>
    </cfRule>
    <cfRule type="cellIs" dxfId="2346" priority="302" stopIfTrue="1" operator="equal">
      <formula>"Pc"</formula>
    </cfRule>
    <cfRule type="cellIs" dxfId="2345" priority="303" stopIfTrue="1" operator="equal">
      <formula>"Fa"</formula>
    </cfRule>
  </conditionalFormatting>
  <conditionalFormatting sqref="AE8:AF24 AE26:AF59">
    <cfRule type="cellIs" dxfId="2344" priority="292" stopIfTrue="1" operator="equal">
      <formula>"Au"</formula>
    </cfRule>
    <cfRule type="cellIs" dxfId="2343" priority="293" stopIfTrue="1" operator="equal">
      <formula>"Ad"</formula>
    </cfRule>
    <cfRule type="cellIs" dxfId="2342" priority="294" stopIfTrue="1" operator="equal">
      <formula>"Va"</formula>
    </cfRule>
    <cfRule type="cellIs" dxfId="2341" priority="295" stopIfTrue="1" operator="equal">
      <formula>"Lm"</formula>
    </cfRule>
    <cfRule type="cellIs" dxfId="2340" priority="296" stopIfTrue="1" operator="equal">
      <formula>"Pc"</formula>
    </cfRule>
    <cfRule type="cellIs" dxfId="2339" priority="297" stopIfTrue="1" operator="equal">
      <formula>"Fa"</formula>
    </cfRule>
  </conditionalFormatting>
  <conditionalFormatting sqref="AS8:AT24 AS26:AT59">
    <cfRule type="cellIs" dxfId="2338" priority="286" stopIfTrue="1" operator="equal">
      <formula>"Au"</formula>
    </cfRule>
    <cfRule type="cellIs" dxfId="2337" priority="287" stopIfTrue="1" operator="equal">
      <formula>"Ad"</formula>
    </cfRule>
    <cfRule type="cellIs" dxfId="2336" priority="288" stopIfTrue="1" operator="equal">
      <formula>"Va"</formula>
    </cfRule>
    <cfRule type="cellIs" dxfId="2335" priority="289" stopIfTrue="1" operator="equal">
      <formula>"Lm"</formula>
    </cfRule>
    <cfRule type="cellIs" dxfId="2334" priority="290" stopIfTrue="1" operator="equal">
      <formula>"Pc"</formula>
    </cfRule>
    <cfRule type="cellIs" dxfId="2333" priority="291" stopIfTrue="1" operator="equal">
      <formula>"Fa"</formula>
    </cfRule>
  </conditionalFormatting>
  <conditionalFormatting sqref="BG8:BH24 BG26:BH59">
    <cfRule type="cellIs" dxfId="2332" priority="280" stopIfTrue="1" operator="equal">
      <formula>"Au"</formula>
    </cfRule>
    <cfRule type="cellIs" dxfId="2331" priority="281" stopIfTrue="1" operator="equal">
      <formula>"Ad"</formula>
    </cfRule>
    <cfRule type="cellIs" dxfId="2330" priority="282" stopIfTrue="1" operator="equal">
      <formula>"Va"</formula>
    </cfRule>
    <cfRule type="cellIs" dxfId="2329" priority="283" stopIfTrue="1" operator="equal">
      <formula>"Lm"</formula>
    </cfRule>
    <cfRule type="cellIs" dxfId="2328" priority="284" stopIfTrue="1" operator="equal">
      <formula>"Pc"</formula>
    </cfRule>
    <cfRule type="cellIs" dxfId="2327" priority="285" stopIfTrue="1" operator="equal">
      <formula>"Fa"</formula>
    </cfRule>
  </conditionalFormatting>
  <conditionalFormatting sqref="W8:X59">
    <cfRule type="cellIs" dxfId="2326" priority="274" stopIfTrue="1" operator="equal">
      <formula>"Au"</formula>
    </cfRule>
    <cfRule type="cellIs" dxfId="2325" priority="275" stopIfTrue="1" operator="equal">
      <formula>"Ad"</formula>
    </cfRule>
    <cfRule type="cellIs" dxfId="2324" priority="276" stopIfTrue="1" operator="equal">
      <formula>"Va"</formula>
    </cfRule>
    <cfRule type="cellIs" dxfId="2323" priority="277" stopIfTrue="1" operator="equal">
      <formula>"Lm"</formula>
    </cfRule>
    <cfRule type="cellIs" dxfId="2322" priority="278" stopIfTrue="1" operator="equal">
      <formula>"Pc"</formula>
    </cfRule>
    <cfRule type="cellIs" dxfId="2321" priority="279" stopIfTrue="1" operator="equal">
      <formula>"Fa"</formula>
    </cfRule>
  </conditionalFormatting>
  <conditionalFormatting sqref="BM8:BN24 AY8:AZ24 AK8:AL24 W8:X59 BG8:BH24 AS8:AT24 AE8:AF24 Q8:R59 I8:L59 AE26:AF59 AK26:AL59 AS26:AT59 AY26:AZ59 BG26:BH59 BM26:BN59">
    <cfRule type="cellIs" dxfId="2320" priority="273" stopIfTrue="1" operator="equal">
      <formula>"Cn"</formula>
    </cfRule>
  </conditionalFormatting>
  <conditionalFormatting sqref="BG8:BH24 BG26:BH59">
    <cfRule type="cellIs" dxfId="2319" priority="267" stopIfTrue="1" operator="equal">
      <formula>"Au"</formula>
    </cfRule>
    <cfRule type="cellIs" dxfId="2318" priority="268" stopIfTrue="1" operator="equal">
      <formula>"Ad"</formula>
    </cfRule>
    <cfRule type="cellIs" dxfId="2317" priority="269" stopIfTrue="1" operator="equal">
      <formula>"Va"</formula>
    </cfRule>
    <cfRule type="cellIs" dxfId="2316" priority="270" stopIfTrue="1" operator="equal">
      <formula>"Lm"</formula>
    </cfRule>
    <cfRule type="cellIs" dxfId="2315" priority="271" stopIfTrue="1" operator="equal">
      <formula>"Pc"</formula>
    </cfRule>
    <cfRule type="cellIs" dxfId="2314" priority="272" stopIfTrue="1" operator="equal">
      <formula>"Fa"</formula>
    </cfRule>
  </conditionalFormatting>
  <conditionalFormatting sqref="AS8:AT24 AS26:AT59">
    <cfRule type="cellIs" dxfId="2313" priority="261" stopIfTrue="1" operator="equal">
      <formula>"Au"</formula>
    </cfRule>
    <cfRule type="cellIs" dxfId="2312" priority="262" stopIfTrue="1" operator="equal">
      <formula>"Ad"</formula>
    </cfRule>
    <cfRule type="cellIs" dxfId="2311" priority="263" stopIfTrue="1" operator="equal">
      <formula>"Va"</formula>
    </cfRule>
    <cfRule type="cellIs" dxfId="2310" priority="264" stopIfTrue="1" operator="equal">
      <formula>"Lm"</formula>
    </cfRule>
    <cfRule type="cellIs" dxfId="2309" priority="265" stopIfTrue="1" operator="equal">
      <formula>"Pc"</formula>
    </cfRule>
    <cfRule type="cellIs" dxfId="2308" priority="266" stopIfTrue="1" operator="equal">
      <formula>"Fa"</formula>
    </cfRule>
  </conditionalFormatting>
  <conditionalFormatting sqref="AE8:AF24 AE26:AF59">
    <cfRule type="cellIs" dxfId="2307" priority="255" stopIfTrue="1" operator="equal">
      <formula>"Au"</formula>
    </cfRule>
    <cfRule type="cellIs" dxfId="2306" priority="256" stopIfTrue="1" operator="equal">
      <formula>"Ad"</formula>
    </cfRule>
    <cfRule type="cellIs" dxfId="2305" priority="257" stopIfTrue="1" operator="equal">
      <formula>"Va"</formula>
    </cfRule>
    <cfRule type="cellIs" dxfId="2304" priority="258" stopIfTrue="1" operator="equal">
      <formula>"Lm"</formula>
    </cfRule>
    <cfRule type="cellIs" dxfId="2303" priority="259" stopIfTrue="1" operator="equal">
      <formula>"Pc"</formula>
    </cfRule>
    <cfRule type="cellIs" dxfId="2302" priority="260" stopIfTrue="1" operator="equal">
      <formula>"Fa"</formula>
    </cfRule>
  </conditionalFormatting>
  <conditionalFormatting sqref="Q8:R59">
    <cfRule type="cellIs" dxfId="2301" priority="249" stopIfTrue="1" operator="equal">
      <formula>"Au"</formula>
    </cfRule>
    <cfRule type="cellIs" dxfId="2300" priority="250" stopIfTrue="1" operator="equal">
      <formula>"Ad"</formula>
    </cfRule>
    <cfRule type="cellIs" dxfId="2299" priority="251" stopIfTrue="1" operator="equal">
      <formula>"Va"</formula>
    </cfRule>
    <cfRule type="cellIs" dxfId="2298" priority="252" stopIfTrue="1" operator="equal">
      <formula>"Lm"</formula>
    </cfRule>
    <cfRule type="cellIs" dxfId="2297" priority="253" stopIfTrue="1" operator="equal">
      <formula>"Pc"</formula>
    </cfRule>
    <cfRule type="cellIs" dxfId="2296" priority="254" stopIfTrue="1" operator="equal">
      <formula>"Fa"</formula>
    </cfRule>
  </conditionalFormatting>
  <conditionalFormatting sqref="BK8:BL24 BK26:BL59">
    <cfRule type="cellIs" dxfId="2295" priority="243" stopIfTrue="1" operator="equal">
      <formula>"Au"</formula>
    </cfRule>
    <cfRule type="cellIs" dxfId="2294" priority="244" stopIfTrue="1" operator="equal">
      <formula>"Ad"</formula>
    </cfRule>
    <cfRule type="cellIs" dxfId="2293" priority="245" stopIfTrue="1" operator="equal">
      <formula>"Va"</formula>
    </cfRule>
    <cfRule type="cellIs" dxfId="2292" priority="246" stopIfTrue="1" operator="equal">
      <formula>"Lm"</formula>
    </cfRule>
    <cfRule type="cellIs" dxfId="2291" priority="247" stopIfTrue="1" operator="equal">
      <formula>"Pc"</formula>
    </cfRule>
    <cfRule type="cellIs" dxfId="2290" priority="248" stopIfTrue="1" operator="equal">
      <formula>"Fa"</formula>
    </cfRule>
  </conditionalFormatting>
  <conditionalFormatting sqref="BI8:BJ24 BI26:BJ59">
    <cfRule type="cellIs" dxfId="2289" priority="237" stopIfTrue="1" operator="equal">
      <formula>"Au"</formula>
    </cfRule>
    <cfRule type="cellIs" dxfId="2288" priority="238" stopIfTrue="1" operator="equal">
      <formula>"Ad"</formula>
    </cfRule>
    <cfRule type="cellIs" dxfId="2287" priority="239" stopIfTrue="1" operator="equal">
      <formula>"Va"</formula>
    </cfRule>
    <cfRule type="cellIs" dxfId="2286" priority="240" stopIfTrue="1" operator="equal">
      <formula>"Lm"</formula>
    </cfRule>
    <cfRule type="cellIs" dxfId="2285" priority="241" stopIfTrue="1" operator="equal">
      <formula>"Pc"</formula>
    </cfRule>
    <cfRule type="cellIs" dxfId="2284" priority="242" stopIfTrue="1" operator="equal">
      <formula>"Fa"</formula>
    </cfRule>
  </conditionalFormatting>
  <conditionalFormatting sqref="BI8:BL24 BI26:BL59">
    <cfRule type="cellIs" dxfId="2283" priority="236" stopIfTrue="1" operator="equal">
      <formula>"Cn"</formula>
    </cfRule>
  </conditionalFormatting>
  <conditionalFormatting sqref="BK8:BL24 BK26:BL59">
    <cfRule type="cellIs" dxfId="2282" priority="230" stopIfTrue="1" operator="equal">
      <formula>"Au"</formula>
    </cfRule>
    <cfRule type="cellIs" dxfId="2281" priority="231" stopIfTrue="1" operator="equal">
      <formula>"Ad"</formula>
    </cfRule>
    <cfRule type="cellIs" dxfId="2280" priority="232" stopIfTrue="1" operator="equal">
      <formula>"Va"</formula>
    </cfRule>
    <cfRule type="cellIs" dxfId="2279" priority="233" stopIfTrue="1" operator="equal">
      <formula>"Lm"</formula>
    </cfRule>
    <cfRule type="cellIs" dxfId="2278" priority="234" stopIfTrue="1" operator="equal">
      <formula>"Pc"</formula>
    </cfRule>
    <cfRule type="cellIs" dxfId="2277" priority="235" stopIfTrue="1" operator="equal">
      <formula>"Fa"</formula>
    </cfRule>
  </conditionalFormatting>
  <conditionalFormatting sqref="AW8:AX24 AW26:AX59">
    <cfRule type="cellIs" dxfId="2276" priority="224" stopIfTrue="1" operator="equal">
      <formula>"Au"</formula>
    </cfRule>
    <cfRule type="cellIs" dxfId="2275" priority="225" stopIfTrue="1" operator="equal">
      <formula>"Ad"</formula>
    </cfRule>
    <cfRule type="cellIs" dxfId="2274" priority="226" stopIfTrue="1" operator="equal">
      <formula>"Va"</formula>
    </cfRule>
    <cfRule type="cellIs" dxfId="2273" priority="227" stopIfTrue="1" operator="equal">
      <formula>"Lm"</formula>
    </cfRule>
    <cfRule type="cellIs" dxfId="2272" priority="228" stopIfTrue="1" operator="equal">
      <formula>"Pc"</formula>
    </cfRule>
    <cfRule type="cellIs" dxfId="2271" priority="229" stopIfTrue="1" operator="equal">
      <formula>"Fa"</formula>
    </cfRule>
  </conditionalFormatting>
  <conditionalFormatting sqref="AU8:AV24 AU26:AV59">
    <cfRule type="cellIs" dxfId="2270" priority="218" stopIfTrue="1" operator="equal">
      <formula>"Au"</formula>
    </cfRule>
    <cfRule type="cellIs" dxfId="2269" priority="219" stopIfTrue="1" operator="equal">
      <formula>"Ad"</formula>
    </cfRule>
    <cfRule type="cellIs" dxfId="2268" priority="220" stopIfTrue="1" operator="equal">
      <formula>"Va"</formula>
    </cfRule>
    <cfRule type="cellIs" dxfId="2267" priority="221" stopIfTrue="1" operator="equal">
      <formula>"Lm"</formula>
    </cfRule>
    <cfRule type="cellIs" dxfId="2266" priority="222" stopIfTrue="1" operator="equal">
      <formula>"Pc"</formula>
    </cfRule>
    <cfRule type="cellIs" dxfId="2265" priority="223" stopIfTrue="1" operator="equal">
      <formula>"Fa"</formula>
    </cfRule>
  </conditionalFormatting>
  <conditionalFormatting sqref="AU8:AX24 AU26:AX59">
    <cfRule type="cellIs" dxfId="2264" priority="217" stopIfTrue="1" operator="equal">
      <formula>"Cn"</formula>
    </cfRule>
  </conditionalFormatting>
  <conditionalFormatting sqref="AW8:AX24 AW26:AX59">
    <cfRule type="cellIs" dxfId="2263" priority="211" stopIfTrue="1" operator="equal">
      <formula>"Au"</formula>
    </cfRule>
    <cfRule type="cellIs" dxfId="2262" priority="212" stopIfTrue="1" operator="equal">
      <formula>"Ad"</formula>
    </cfRule>
    <cfRule type="cellIs" dxfId="2261" priority="213" stopIfTrue="1" operator="equal">
      <formula>"Va"</formula>
    </cfRule>
    <cfRule type="cellIs" dxfId="2260" priority="214" stopIfTrue="1" operator="equal">
      <formula>"Lm"</formula>
    </cfRule>
    <cfRule type="cellIs" dxfId="2259" priority="215" stopIfTrue="1" operator="equal">
      <formula>"Pc"</formula>
    </cfRule>
    <cfRule type="cellIs" dxfId="2258" priority="216" stopIfTrue="1" operator="equal">
      <formula>"Fa"</formula>
    </cfRule>
  </conditionalFormatting>
  <conditionalFormatting sqref="AI8:AJ24 AI26:AJ59">
    <cfRule type="cellIs" dxfId="2257" priority="205" stopIfTrue="1" operator="equal">
      <formula>"Au"</formula>
    </cfRule>
    <cfRule type="cellIs" dxfId="2256" priority="206" stopIfTrue="1" operator="equal">
      <formula>"Ad"</formula>
    </cfRule>
    <cfRule type="cellIs" dxfId="2255" priority="207" stopIfTrue="1" operator="equal">
      <formula>"Va"</formula>
    </cfRule>
    <cfRule type="cellIs" dxfId="2254" priority="208" stopIfTrue="1" operator="equal">
      <formula>"Lm"</formula>
    </cfRule>
    <cfRule type="cellIs" dxfId="2253" priority="209" stopIfTrue="1" operator="equal">
      <formula>"Pc"</formula>
    </cfRule>
    <cfRule type="cellIs" dxfId="2252" priority="210" stopIfTrue="1" operator="equal">
      <formula>"Fa"</formula>
    </cfRule>
  </conditionalFormatting>
  <conditionalFormatting sqref="AG8:AH24 AG26:AH59">
    <cfRule type="cellIs" dxfId="2251" priority="199" stopIfTrue="1" operator="equal">
      <formula>"Au"</formula>
    </cfRule>
    <cfRule type="cellIs" dxfId="2250" priority="200" stopIfTrue="1" operator="equal">
      <formula>"Ad"</formula>
    </cfRule>
    <cfRule type="cellIs" dxfId="2249" priority="201" stopIfTrue="1" operator="equal">
      <formula>"Va"</formula>
    </cfRule>
    <cfRule type="cellIs" dxfId="2248" priority="202" stopIfTrue="1" operator="equal">
      <formula>"Lm"</formula>
    </cfRule>
    <cfRule type="cellIs" dxfId="2247" priority="203" stopIfTrue="1" operator="equal">
      <formula>"Pc"</formula>
    </cfRule>
    <cfRule type="cellIs" dxfId="2246" priority="204" stopIfTrue="1" operator="equal">
      <formula>"Fa"</formula>
    </cfRule>
  </conditionalFormatting>
  <conditionalFormatting sqref="AG8:AJ24 AG26:AJ59">
    <cfRule type="cellIs" dxfId="2245" priority="198" stopIfTrue="1" operator="equal">
      <formula>"Cn"</formula>
    </cfRule>
  </conditionalFormatting>
  <conditionalFormatting sqref="AI8:AJ24 AI26:AJ59">
    <cfRule type="cellIs" dxfId="2244" priority="192" stopIfTrue="1" operator="equal">
      <formula>"Au"</formula>
    </cfRule>
    <cfRule type="cellIs" dxfId="2243" priority="193" stopIfTrue="1" operator="equal">
      <formula>"Ad"</formula>
    </cfRule>
    <cfRule type="cellIs" dxfId="2242" priority="194" stopIfTrue="1" operator="equal">
      <formula>"Va"</formula>
    </cfRule>
    <cfRule type="cellIs" dxfId="2241" priority="195" stopIfTrue="1" operator="equal">
      <formula>"Lm"</formula>
    </cfRule>
    <cfRule type="cellIs" dxfId="2240" priority="196" stopIfTrue="1" operator="equal">
      <formula>"Pc"</formula>
    </cfRule>
    <cfRule type="cellIs" dxfId="2239" priority="197" stopIfTrue="1" operator="equal">
      <formula>"Fa"</formula>
    </cfRule>
  </conditionalFormatting>
  <conditionalFormatting sqref="U8:V59">
    <cfRule type="cellIs" dxfId="2238" priority="186" stopIfTrue="1" operator="equal">
      <formula>"Au"</formula>
    </cfRule>
    <cfRule type="cellIs" dxfId="2237" priority="187" stopIfTrue="1" operator="equal">
      <formula>"Ad"</formula>
    </cfRule>
    <cfRule type="cellIs" dxfId="2236" priority="188" stopIfTrue="1" operator="equal">
      <formula>"Va"</formula>
    </cfRule>
    <cfRule type="cellIs" dxfId="2235" priority="189" stopIfTrue="1" operator="equal">
      <formula>"Lm"</formula>
    </cfRule>
    <cfRule type="cellIs" dxfId="2234" priority="190" stopIfTrue="1" operator="equal">
      <formula>"Pc"</formula>
    </cfRule>
    <cfRule type="cellIs" dxfId="2233" priority="191" stopIfTrue="1" operator="equal">
      <formula>"Fa"</formula>
    </cfRule>
  </conditionalFormatting>
  <conditionalFormatting sqref="S8:T59">
    <cfRule type="cellIs" dxfId="2232" priority="180" stopIfTrue="1" operator="equal">
      <formula>"Au"</formula>
    </cfRule>
    <cfRule type="cellIs" dxfId="2231" priority="181" stopIfTrue="1" operator="equal">
      <formula>"Ad"</formula>
    </cfRule>
    <cfRule type="cellIs" dxfId="2230" priority="182" stopIfTrue="1" operator="equal">
      <formula>"Va"</formula>
    </cfRule>
    <cfRule type="cellIs" dxfId="2229" priority="183" stopIfTrue="1" operator="equal">
      <formula>"Lm"</formula>
    </cfRule>
    <cfRule type="cellIs" dxfId="2228" priority="184" stopIfTrue="1" operator="equal">
      <formula>"Pc"</formula>
    </cfRule>
    <cfRule type="cellIs" dxfId="2227" priority="185" stopIfTrue="1" operator="equal">
      <formula>"Fa"</formula>
    </cfRule>
  </conditionalFormatting>
  <conditionalFormatting sqref="S8:V59">
    <cfRule type="cellIs" dxfId="2226" priority="179" stopIfTrue="1" operator="equal">
      <formula>"Cn"</formula>
    </cfRule>
  </conditionalFormatting>
  <conditionalFormatting sqref="U8:V59">
    <cfRule type="cellIs" dxfId="2225" priority="173" stopIfTrue="1" operator="equal">
      <formula>"Au"</formula>
    </cfRule>
    <cfRule type="cellIs" dxfId="2224" priority="174" stopIfTrue="1" operator="equal">
      <formula>"Ad"</formula>
    </cfRule>
    <cfRule type="cellIs" dxfId="2223" priority="175" stopIfTrue="1" operator="equal">
      <formula>"Va"</formula>
    </cfRule>
    <cfRule type="cellIs" dxfId="2222" priority="176" stopIfTrue="1" operator="equal">
      <formula>"Lm"</formula>
    </cfRule>
    <cfRule type="cellIs" dxfId="2221" priority="177" stopIfTrue="1" operator="equal">
      <formula>"Pc"</formula>
    </cfRule>
    <cfRule type="cellIs" dxfId="2220" priority="178" stopIfTrue="1" operator="equal">
      <formula>"Fa"</formula>
    </cfRule>
  </conditionalFormatting>
  <conditionalFormatting sqref="BE8:BF24 BE26:BF59">
    <cfRule type="cellIs" dxfId="2219" priority="167" stopIfTrue="1" operator="equal">
      <formula>"Au"</formula>
    </cfRule>
    <cfRule type="cellIs" dxfId="2218" priority="168" stopIfTrue="1" operator="equal">
      <formula>"Ad"</formula>
    </cfRule>
    <cfRule type="cellIs" dxfId="2217" priority="169" stopIfTrue="1" operator="equal">
      <formula>"Va"</formula>
    </cfRule>
    <cfRule type="cellIs" dxfId="2216" priority="170" stopIfTrue="1" operator="equal">
      <formula>"Lm"</formula>
    </cfRule>
    <cfRule type="cellIs" dxfId="2215" priority="171" stopIfTrue="1" operator="equal">
      <formula>"Pc"</formula>
    </cfRule>
    <cfRule type="cellIs" dxfId="2214" priority="172" stopIfTrue="1" operator="equal">
      <formula>"Fa"</formula>
    </cfRule>
  </conditionalFormatting>
  <conditionalFormatting sqref="BE8:BF24 BE26:BF59">
    <cfRule type="cellIs" dxfId="2213" priority="166" stopIfTrue="1" operator="equal">
      <formula>"Cn"</formula>
    </cfRule>
  </conditionalFormatting>
  <conditionalFormatting sqref="BE8:BF24 BE26:BF59">
    <cfRule type="cellIs" dxfId="2212" priority="160" stopIfTrue="1" operator="equal">
      <formula>"Au"</formula>
    </cfRule>
    <cfRule type="cellIs" dxfId="2211" priority="161" stopIfTrue="1" operator="equal">
      <formula>"Ad"</formula>
    </cfRule>
    <cfRule type="cellIs" dxfId="2210" priority="162" stopIfTrue="1" operator="equal">
      <formula>"Va"</formula>
    </cfRule>
    <cfRule type="cellIs" dxfId="2209" priority="163" stopIfTrue="1" operator="equal">
      <formula>"Lm"</formula>
    </cfRule>
    <cfRule type="cellIs" dxfId="2208" priority="164" stopIfTrue="1" operator="equal">
      <formula>"Pc"</formula>
    </cfRule>
    <cfRule type="cellIs" dxfId="2207" priority="165" stopIfTrue="1" operator="equal">
      <formula>"Fa"</formula>
    </cfRule>
  </conditionalFormatting>
  <conditionalFormatting sqref="AQ8:AR24 AQ26:AR59">
    <cfRule type="cellIs" dxfId="2206" priority="154" stopIfTrue="1" operator="equal">
      <formula>"Au"</formula>
    </cfRule>
    <cfRule type="cellIs" dxfId="2205" priority="155" stopIfTrue="1" operator="equal">
      <formula>"Ad"</formula>
    </cfRule>
    <cfRule type="cellIs" dxfId="2204" priority="156" stopIfTrue="1" operator="equal">
      <formula>"Va"</formula>
    </cfRule>
    <cfRule type="cellIs" dxfId="2203" priority="157" stopIfTrue="1" operator="equal">
      <formula>"Lm"</formula>
    </cfRule>
    <cfRule type="cellIs" dxfId="2202" priority="158" stopIfTrue="1" operator="equal">
      <formula>"Pc"</formula>
    </cfRule>
    <cfRule type="cellIs" dxfId="2201" priority="159" stopIfTrue="1" operator="equal">
      <formula>"Fa"</formula>
    </cfRule>
  </conditionalFormatting>
  <conditionalFormatting sqref="AQ8:AR24 AQ26:AR59">
    <cfRule type="cellIs" dxfId="2200" priority="153" stopIfTrue="1" operator="equal">
      <formula>"Cn"</formula>
    </cfRule>
  </conditionalFormatting>
  <conditionalFormatting sqref="AQ8:AR24 AQ26:AR59">
    <cfRule type="cellIs" dxfId="2199" priority="147" stopIfTrue="1" operator="equal">
      <formula>"Au"</formula>
    </cfRule>
    <cfRule type="cellIs" dxfId="2198" priority="148" stopIfTrue="1" operator="equal">
      <formula>"Ad"</formula>
    </cfRule>
    <cfRule type="cellIs" dxfId="2197" priority="149" stopIfTrue="1" operator="equal">
      <formula>"Va"</formula>
    </cfRule>
    <cfRule type="cellIs" dxfId="2196" priority="150" stopIfTrue="1" operator="equal">
      <formula>"Lm"</formula>
    </cfRule>
    <cfRule type="cellIs" dxfId="2195" priority="151" stopIfTrue="1" operator="equal">
      <formula>"Pc"</formula>
    </cfRule>
    <cfRule type="cellIs" dxfId="2194" priority="152" stopIfTrue="1" operator="equal">
      <formula>"Fa"</formula>
    </cfRule>
  </conditionalFormatting>
  <conditionalFormatting sqref="AC8:AD24 AC26:AD59">
    <cfRule type="cellIs" dxfId="2193" priority="141" stopIfTrue="1" operator="equal">
      <formula>"Au"</formula>
    </cfRule>
    <cfRule type="cellIs" dxfId="2192" priority="142" stopIfTrue="1" operator="equal">
      <formula>"Ad"</formula>
    </cfRule>
    <cfRule type="cellIs" dxfId="2191" priority="143" stopIfTrue="1" operator="equal">
      <formula>"Va"</formula>
    </cfRule>
    <cfRule type="cellIs" dxfId="2190" priority="144" stopIfTrue="1" operator="equal">
      <formula>"Lm"</formula>
    </cfRule>
    <cfRule type="cellIs" dxfId="2189" priority="145" stopIfTrue="1" operator="equal">
      <formula>"Pc"</formula>
    </cfRule>
    <cfRule type="cellIs" dxfId="2188" priority="146" stopIfTrue="1" operator="equal">
      <formula>"Fa"</formula>
    </cfRule>
  </conditionalFormatting>
  <conditionalFormatting sqref="AC8:AD24 AC26:AD59">
    <cfRule type="cellIs" dxfId="2187" priority="140" stopIfTrue="1" operator="equal">
      <formula>"Cn"</formula>
    </cfRule>
  </conditionalFormatting>
  <conditionalFormatting sqref="AC8:AD24 AC26:AD59">
    <cfRule type="cellIs" dxfId="2186" priority="134" stopIfTrue="1" operator="equal">
      <formula>"Au"</formula>
    </cfRule>
    <cfRule type="cellIs" dxfId="2185" priority="135" stopIfTrue="1" operator="equal">
      <formula>"Ad"</formula>
    </cfRule>
    <cfRule type="cellIs" dxfId="2184" priority="136" stopIfTrue="1" operator="equal">
      <formula>"Va"</formula>
    </cfRule>
    <cfRule type="cellIs" dxfId="2183" priority="137" stopIfTrue="1" operator="equal">
      <formula>"Lm"</formula>
    </cfRule>
    <cfRule type="cellIs" dxfId="2182" priority="138" stopIfTrue="1" operator="equal">
      <formula>"Pc"</formula>
    </cfRule>
    <cfRule type="cellIs" dxfId="2181" priority="139" stopIfTrue="1" operator="equal">
      <formula>"Fa"</formula>
    </cfRule>
  </conditionalFormatting>
  <conditionalFormatting sqref="O8:P59">
    <cfRule type="cellIs" dxfId="2180" priority="128" stopIfTrue="1" operator="equal">
      <formula>"Au"</formula>
    </cfRule>
    <cfRule type="cellIs" dxfId="2179" priority="129" stopIfTrue="1" operator="equal">
      <formula>"Ad"</formula>
    </cfRule>
    <cfRule type="cellIs" dxfId="2178" priority="130" stopIfTrue="1" operator="equal">
      <formula>"Va"</formula>
    </cfRule>
    <cfRule type="cellIs" dxfId="2177" priority="131" stopIfTrue="1" operator="equal">
      <formula>"Lm"</formula>
    </cfRule>
    <cfRule type="cellIs" dxfId="2176" priority="132" stopIfTrue="1" operator="equal">
      <formula>"Pc"</formula>
    </cfRule>
    <cfRule type="cellIs" dxfId="2175" priority="133" stopIfTrue="1" operator="equal">
      <formula>"Fa"</formula>
    </cfRule>
  </conditionalFormatting>
  <conditionalFormatting sqref="M8:N59">
    <cfRule type="cellIs" dxfId="2174" priority="122" stopIfTrue="1" operator="equal">
      <formula>"Au"</formula>
    </cfRule>
    <cfRule type="cellIs" dxfId="2173" priority="123" stopIfTrue="1" operator="equal">
      <formula>"Ad"</formula>
    </cfRule>
    <cfRule type="cellIs" dxfId="2172" priority="124" stopIfTrue="1" operator="equal">
      <formula>"Va"</formula>
    </cfRule>
    <cfRule type="cellIs" dxfId="2171" priority="125" stopIfTrue="1" operator="equal">
      <formula>"Lm"</formula>
    </cfRule>
    <cfRule type="cellIs" dxfId="2170" priority="126" stopIfTrue="1" operator="equal">
      <formula>"Pc"</formula>
    </cfRule>
    <cfRule type="cellIs" dxfId="2169" priority="127" stopIfTrue="1" operator="equal">
      <formula>"Fa"</formula>
    </cfRule>
  </conditionalFormatting>
  <conditionalFormatting sqref="M8:P59">
    <cfRule type="cellIs" dxfId="2168" priority="121" stopIfTrue="1" operator="equal">
      <formula>"Cn"</formula>
    </cfRule>
  </conditionalFormatting>
  <conditionalFormatting sqref="O8:P59">
    <cfRule type="cellIs" dxfId="2167" priority="115" stopIfTrue="1" operator="equal">
      <formula>"Au"</formula>
    </cfRule>
    <cfRule type="cellIs" dxfId="2166" priority="116" stopIfTrue="1" operator="equal">
      <formula>"Ad"</formula>
    </cfRule>
    <cfRule type="cellIs" dxfId="2165" priority="117" stopIfTrue="1" operator="equal">
      <formula>"Va"</formula>
    </cfRule>
    <cfRule type="cellIs" dxfId="2164" priority="118" stopIfTrue="1" operator="equal">
      <formula>"Lm"</formula>
    </cfRule>
    <cfRule type="cellIs" dxfId="2163" priority="119" stopIfTrue="1" operator="equal">
      <formula>"Pc"</formula>
    </cfRule>
    <cfRule type="cellIs" dxfId="2162" priority="120" stopIfTrue="1" operator="equal">
      <formula>"Fa"</formula>
    </cfRule>
  </conditionalFormatting>
  <conditionalFormatting sqref="Y8:Z24 Y26:Z59">
    <cfRule type="cellIs" dxfId="2161" priority="109" stopIfTrue="1" operator="equal">
      <formula>"Au"</formula>
    </cfRule>
    <cfRule type="cellIs" dxfId="2160" priority="110" stopIfTrue="1" operator="equal">
      <formula>"Ad"</formula>
    </cfRule>
    <cfRule type="cellIs" dxfId="2159" priority="111" stopIfTrue="1" operator="equal">
      <formula>"Va"</formula>
    </cfRule>
    <cfRule type="cellIs" dxfId="2158" priority="112" stopIfTrue="1" operator="equal">
      <formula>"Lm"</formula>
    </cfRule>
    <cfRule type="cellIs" dxfId="2157" priority="113" stopIfTrue="1" operator="equal">
      <formula>"Pc"</formula>
    </cfRule>
    <cfRule type="cellIs" dxfId="2156" priority="114" stopIfTrue="1" operator="equal">
      <formula>"Fa"</formula>
    </cfRule>
  </conditionalFormatting>
  <conditionalFormatting sqref="Y8:Z24 Y26:Z59">
    <cfRule type="cellIs" dxfId="2155" priority="108" stopIfTrue="1" operator="equal">
      <formula>"Cn"</formula>
    </cfRule>
  </conditionalFormatting>
  <conditionalFormatting sqref="AA8:AB24 AA26:AB59">
    <cfRule type="cellIs" dxfId="2154" priority="102" stopIfTrue="1" operator="equal">
      <formula>"Au"</formula>
    </cfRule>
    <cfRule type="cellIs" dxfId="2153" priority="103" stopIfTrue="1" operator="equal">
      <formula>"Ad"</formula>
    </cfRule>
    <cfRule type="cellIs" dxfId="2152" priority="104" stopIfTrue="1" operator="equal">
      <formula>"Va"</formula>
    </cfRule>
    <cfRule type="cellIs" dxfId="2151" priority="105" stopIfTrue="1" operator="equal">
      <formula>"Lm"</formula>
    </cfRule>
    <cfRule type="cellIs" dxfId="2150" priority="106" stopIfTrue="1" operator="equal">
      <formula>"Pc"</formula>
    </cfRule>
    <cfRule type="cellIs" dxfId="2149" priority="107" stopIfTrue="1" operator="equal">
      <formula>"Fa"</formula>
    </cfRule>
  </conditionalFormatting>
  <conditionalFormatting sqref="AA8:AB24 AA26:AB59">
    <cfRule type="cellIs" dxfId="2148" priority="101" stopIfTrue="1" operator="equal">
      <formula>"Cn"</formula>
    </cfRule>
  </conditionalFormatting>
  <conditionalFormatting sqref="AM8:AN24 AM26:AN59">
    <cfRule type="cellIs" dxfId="2147" priority="95" stopIfTrue="1" operator="equal">
      <formula>"Au"</formula>
    </cfRule>
    <cfRule type="cellIs" dxfId="2146" priority="96" stopIfTrue="1" operator="equal">
      <formula>"Ad"</formula>
    </cfRule>
    <cfRule type="cellIs" dxfId="2145" priority="97" stopIfTrue="1" operator="equal">
      <formula>"Va"</formula>
    </cfRule>
    <cfRule type="cellIs" dxfId="2144" priority="98" stopIfTrue="1" operator="equal">
      <formula>"Lm"</formula>
    </cfRule>
    <cfRule type="cellIs" dxfId="2143" priority="99" stopIfTrue="1" operator="equal">
      <formula>"Pc"</formula>
    </cfRule>
    <cfRule type="cellIs" dxfId="2142" priority="100" stopIfTrue="1" operator="equal">
      <formula>"Fa"</formula>
    </cfRule>
  </conditionalFormatting>
  <conditionalFormatting sqref="AM8:AN24 AM26:AN59">
    <cfRule type="cellIs" dxfId="2141" priority="94" stopIfTrue="1" operator="equal">
      <formula>"Cn"</formula>
    </cfRule>
  </conditionalFormatting>
  <conditionalFormatting sqref="AO8:AP24 AO26:AP59">
    <cfRule type="cellIs" dxfId="2140" priority="88" stopIfTrue="1" operator="equal">
      <formula>"Au"</formula>
    </cfRule>
    <cfRule type="cellIs" dxfId="2139" priority="89" stopIfTrue="1" operator="equal">
      <formula>"Ad"</formula>
    </cfRule>
    <cfRule type="cellIs" dxfId="2138" priority="90" stopIfTrue="1" operator="equal">
      <formula>"Va"</formula>
    </cfRule>
    <cfRule type="cellIs" dxfId="2137" priority="91" stopIfTrue="1" operator="equal">
      <formula>"Lm"</formula>
    </cfRule>
    <cfRule type="cellIs" dxfId="2136" priority="92" stopIfTrue="1" operator="equal">
      <formula>"Pc"</formula>
    </cfRule>
    <cfRule type="cellIs" dxfId="2135" priority="93" stopIfTrue="1" operator="equal">
      <formula>"Fa"</formula>
    </cfRule>
  </conditionalFormatting>
  <conditionalFormatting sqref="AO8:AP24 AO26:AP59">
    <cfRule type="cellIs" dxfId="2134" priority="87" stopIfTrue="1" operator="equal">
      <formula>"Cn"</formula>
    </cfRule>
  </conditionalFormatting>
  <conditionalFormatting sqref="BA8:BB24 BA26:BB59">
    <cfRule type="cellIs" dxfId="2133" priority="81" stopIfTrue="1" operator="equal">
      <formula>"Au"</formula>
    </cfRule>
    <cfRule type="cellIs" dxfId="2132" priority="82" stopIfTrue="1" operator="equal">
      <formula>"Ad"</formula>
    </cfRule>
    <cfRule type="cellIs" dxfId="2131" priority="83" stopIfTrue="1" operator="equal">
      <formula>"Va"</formula>
    </cfRule>
    <cfRule type="cellIs" dxfId="2130" priority="84" stopIfTrue="1" operator="equal">
      <formula>"Lm"</formula>
    </cfRule>
    <cfRule type="cellIs" dxfId="2129" priority="85" stopIfTrue="1" operator="equal">
      <formula>"Pc"</formula>
    </cfRule>
    <cfRule type="cellIs" dxfId="2128" priority="86" stopIfTrue="1" operator="equal">
      <formula>"Fa"</formula>
    </cfRule>
  </conditionalFormatting>
  <conditionalFormatting sqref="BA8:BB24 BA26:BB59">
    <cfRule type="cellIs" dxfId="2127" priority="80" stopIfTrue="1" operator="equal">
      <formula>"Cn"</formula>
    </cfRule>
  </conditionalFormatting>
  <conditionalFormatting sqref="BC8:BD24 BC26:BD59">
    <cfRule type="cellIs" dxfId="2126" priority="74" stopIfTrue="1" operator="equal">
      <formula>"Au"</formula>
    </cfRule>
    <cfRule type="cellIs" dxfId="2125" priority="75" stopIfTrue="1" operator="equal">
      <formula>"Ad"</formula>
    </cfRule>
    <cfRule type="cellIs" dxfId="2124" priority="76" stopIfTrue="1" operator="equal">
      <formula>"Va"</formula>
    </cfRule>
    <cfRule type="cellIs" dxfId="2123" priority="77" stopIfTrue="1" operator="equal">
      <formula>"Lm"</formula>
    </cfRule>
    <cfRule type="cellIs" dxfId="2122" priority="78" stopIfTrue="1" operator="equal">
      <formula>"Pc"</formula>
    </cfRule>
    <cfRule type="cellIs" dxfId="2121" priority="79" stopIfTrue="1" operator="equal">
      <formula>"Fa"</formula>
    </cfRule>
  </conditionalFormatting>
  <conditionalFormatting sqref="BC8:BD24 BC26:BD59">
    <cfRule type="cellIs" dxfId="2120" priority="73" stopIfTrue="1" operator="equal">
      <formula>"Cn"</formula>
    </cfRule>
  </conditionalFormatting>
  <conditionalFormatting sqref="BO8:BP59">
    <cfRule type="cellIs" dxfId="2119" priority="67" stopIfTrue="1" operator="equal">
      <formula>"Au"</formula>
    </cfRule>
    <cfRule type="cellIs" dxfId="2118" priority="68" stopIfTrue="1" operator="equal">
      <formula>"Ad"</formula>
    </cfRule>
    <cfRule type="cellIs" dxfId="2117" priority="69" stopIfTrue="1" operator="equal">
      <formula>"Va"</formula>
    </cfRule>
    <cfRule type="cellIs" dxfId="2116" priority="70" stopIfTrue="1" operator="equal">
      <formula>"Lm"</formula>
    </cfRule>
    <cfRule type="cellIs" dxfId="2115" priority="71" stopIfTrue="1" operator="equal">
      <formula>"Pc"</formula>
    </cfRule>
    <cfRule type="cellIs" dxfId="2114" priority="72" stopIfTrue="1" operator="equal">
      <formula>"Fa"</formula>
    </cfRule>
  </conditionalFormatting>
  <conditionalFormatting sqref="BO8:BP59">
    <cfRule type="cellIs" dxfId="2113" priority="66" stopIfTrue="1" operator="equal">
      <formula>"Cn"</formula>
    </cfRule>
  </conditionalFormatting>
  <conditionalFormatting sqref="BA25:BB25 AM25:AN25 Y25:Z25">
    <cfRule type="cellIs" dxfId="2112" priority="60" stopIfTrue="1" operator="equal">
      <formula>"Au"</formula>
    </cfRule>
    <cfRule type="cellIs" dxfId="2111" priority="61" stopIfTrue="1" operator="equal">
      <formula>"Ad"</formula>
    </cfRule>
    <cfRule type="cellIs" dxfId="2110" priority="62" stopIfTrue="1" operator="equal">
      <formula>"Va"</formula>
    </cfRule>
    <cfRule type="cellIs" dxfId="2109" priority="63" stopIfTrue="1" operator="equal">
      <formula>"Lm"</formula>
    </cfRule>
    <cfRule type="cellIs" dxfId="2108" priority="64" stopIfTrue="1" operator="equal">
      <formula>"Pc"</formula>
    </cfRule>
    <cfRule type="cellIs" dxfId="2107" priority="65" stopIfTrue="1" operator="equal">
      <formula>"Fa"</formula>
    </cfRule>
  </conditionalFormatting>
  <conditionalFormatting sqref="BA25:BB25 AM25:AN25 Y25:Z25">
    <cfRule type="cellIs" dxfId="2106" priority="59" stopIfTrue="1" operator="equal">
      <formula>"Cn"</formula>
    </cfRule>
  </conditionalFormatting>
  <conditionalFormatting sqref="BC25:BD25 AO25:AP25 AA25:AB25">
    <cfRule type="cellIs" dxfId="2105" priority="53" stopIfTrue="1" operator="equal">
      <formula>"Au"</formula>
    </cfRule>
    <cfRule type="cellIs" dxfId="2104" priority="54" stopIfTrue="1" operator="equal">
      <formula>"Ad"</formula>
    </cfRule>
    <cfRule type="cellIs" dxfId="2103" priority="55" stopIfTrue="1" operator="equal">
      <formula>"Va"</formula>
    </cfRule>
    <cfRule type="cellIs" dxfId="2102" priority="56" stopIfTrue="1" operator="equal">
      <formula>"Lm"</formula>
    </cfRule>
    <cfRule type="cellIs" dxfId="2101" priority="57" stopIfTrue="1" operator="equal">
      <formula>"Pc"</formula>
    </cfRule>
    <cfRule type="cellIs" dxfId="2100" priority="58" stopIfTrue="1" operator="equal">
      <formula>"Fa"</formula>
    </cfRule>
  </conditionalFormatting>
  <conditionalFormatting sqref="BC25:BD25 AO25:AP25 AA25:AB25">
    <cfRule type="cellIs" dxfId="2099" priority="52" stopIfTrue="1" operator="equal">
      <formula>"Cn"</formula>
    </cfRule>
  </conditionalFormatting>
  <conditionalFormatting sqref="BG25:BH25 AS25:AT25 AE25:AF25">
    <cfRule type="cellIs" dxfId="2098" priority="46" stopIfTrue="1" operator="equal">
      <formula>"Au"</formula>
    </cfRule>
    <cfRule type="cellIs" dxfId="2097" priority="47" stopIfTrue="1" operator="equal">
      <formula>"Ad"</formula>
    </cfRule>
    <cfRule type="cellIs" dxfId="2096" priority="48" stopIfTrue="1" operator="equal">
      <formula>"Va"</formula>
    </cfRule>
    <cfRule type="cellIs" dxfId="2095" priority="49" stopIfTrue="1" operator="equal">
      <formula>"Lm"</formula>
    </cfRule>
    <cfRule type="cellIs" dxfId="2094" priority="50" stopIfTrue="1" operator="equal">
      <formula>"Pc"</formula>
    </cfRule>
    <cfRule type="cellIs" dxfId="2093" priority="51" stopIfTrue="1" operator="equal">
      <formula>"Fa"</formula>
    </cfRule>
  </conditionalFormatting>
  <conditionalFormatting sqref="BM25:BN25 AY25:AZ25 AK25:AL25">
    <cfRule type="cellIs" dxfId="2092" priority="40" stopIfTrue="1" operator="equal">
      <formula>"Au"</formula>
    </cfRule>
    <cfRule type="cellIs" dxfId="2091" priority="41" stopIfTrue="1" operator="equal">
      <formula>"Ad"</formula>
    </cfRule>
    <cfRule type="cellIs" dxfId="2090" priority="42" stopIfTrue="1" operator="equal">
      <formula>"Va"</formula>
    </cfRule>
    <cfRule type="cellIs" dxfId="2089" priority="43" stopIfTrue="1" operator="equal">
      <formula>"Lm"</formula>
    </cfRule>
    <cfRule type="cellIs" dxfId="2088" priority="44" stopIfTrue="1" operator="equal">
      <formula>"Pc"</formula>
    </cfRule>
    <cfRule type="cellIs" dxfId="2087" priority="45" stopIfTrue="1" operator="equal">
      <formula>"Fa"</formula>
    </cfRule>
  </conditionalFormatting>
  <conditionalFormatting sqref="BM25:BN25 BG25:BH25 AY25:AZ25 AS25:AT25 AK25:AL25 AE25:AF25">
    <cfRule type="cellIs" dxfId="2086" priority="39" stopIfTrue="1" operator="equal">
      <formula>"Cn"</formula>
    </cfRule>
  </conditionalFormatting>
  <conditionalFormatting sqref="BG25:BH25 AS25:AT25 AE25:AF25">
    <cfRule type="cellIs" dxfId="2085" priority="33" stopIfTrue="1" operator="equal">
      <formula>"Au"</formula>
    </cfRule>
    <cfRule type="cellIs" dxfId="2084" priority="34" stopIfTrue="1" operator="equal">
      <formula>"Ad"</formula>
    </cfRule>
    <cfRule type="cellIs" dxfId="2083" priority="35" stopIfTrue="1" operator="equal">
      <formula>"Va"</formula>
    </cfRule>
    <cfRule type="cellIs" dxfId="2082" priority="36" stopIfTrue="1" operator="equal">
      <formula>"Lm"</formula>
    </cfRule>
    <cfRule type="cellIs" dxfId="2081" priority="37" stopIfTrue="1" operator="equal">
      <formula>"Pc"</formula>
    </cfRule>
    <cfRule type="cellIs" dxfId="2080" priority="38" stopIfTrue="1" operator="equal">
      <formula>"Fa"</formula>
    </cfRule>
  </conditionalFormatting>
  <conditionalFormatting sqref="BK25:BL25 AW25:AX25 AI25:AJ25">
    <cfRule type="cellIs" dxfId="2079" priority="27" stopIfTrue="1" operator="equal">
      <formula>"Au"</formula>
    </cfRule>
    <cfRule type="cellIs" dxfId="2078" priority="28" stopIfTrue="1" operator="equal">
      <formula>"Ad"</formula>
    </cfRule>
    <cfRule type="cellIs" dxfId="2077" priority="29" stopIfTrue="1" operator="equal">
      <formula>"Va"</formula>
    </cfRule>
    <cfRule type="cellIs" dxfId="2076" priority="30" stopIfTrue="1" operator="equal">
      <formula>"Lm"</formula>
    </cfRule>
    <cfRule type="cellIs" dxfId="2075" priority="31" stopIfTrue="1" operator="equal">
      <formula>"Pc"</formula>
    </cfRule>
    <cfRule type="cellIs" dxfId="2074" priority="32" stopIfTrue="1" operator="equal">
      <formula>"Fa"</formula>
    </cfRule>
  </conditionalFormatting>
  <conditionalFormatting sqref="BI25:BJ25 AU25:AV25 AG25:AH25">
    <cfRule type="cellIs" dxfId="2073" priority="21" stopIfTrue="1" operator="equal">
      <formula>"Au"</formula>
    </cfRule>
    <cfRule type="cellIs" dxfId="2072" priority="22" stopIfTrue="1" operator="equal">
      <formula>"Ad"</formula>
    </cfRule>
    <cfRule type="cellIs" dxfId="2071" priority="23" stopIfTrue="1" operator="equal">
      <formula>"Va"</formula>
    </cfRule>
    <cfRule type="cellIs" dxfId="2070" priority="24" stopIfTrue="1" operator="equal">
      <formula>"Lm"</formula>
    </cfRule>
    <cfRule type="cellIs" dxfId="2069" priority="25" stopIfTrue="1" operator="equal">
      <formula>"Pc"</formula>
    </cfRule>
    <cfRule type="cellIs" dxfId="2068" priority="26" stopIfTrue="1" operator="equal">
      <formula>"Fa"</formula>
    </cfRule>
  </conditionalFormatting>
  <conditionalFormatting sqref="BI25:BL25 AU25:AX25 AG25:AJ25">
    <cfRule type="cellIs" dxfId="2067" priority="20" stopIfTrue="1" operator="equal">
      <formula>"Cn"</formula>
    </cfRule>
  </conditionalFormatting>
  <conditionalFormatting sqref="BK25:BL25 AW25:AX25 AI25:AJ25">
    <cfRule type="cellIs" dxfId="2066" priority="14" stopIfTrue="1" operator="equal">
      <formula>"Au"</formula>
    </cfRule>
    <cfRule type="cellIs" dxfId="2065" priority="15" stopIfTrue="1" operator="equal">
      <formula>"Ad"</formula>
    </cfRule>
    <cfRule type="cellIs" dxfId="2064" priority="16" stopIfTrue="1" operator="equal">
      <formula>"Va"</formula>
    </cfRule>
    <cfRule type="cellIs" dxfId="2063" priority="17" stopIfTrue="1" operator="equal">
      <formula>"Lm"</formula>
    </cfRule>
    <cfRule type="cellIs" dxfId="2062" priority="18" stopIfTrue="1" operator="equal">
      <formula>"Pc"</formula>
    </cfRule>
    <cfRule type="cellIs" dxfId="2061" priority="19" stopIfTrue="1" operator="equal">
      <formula>"Fa"</formula>
    </cfRule>
  </conditionalFormatting>
  <conditionalFormatting sqref="BE25:BF25 AQ25:AR25 AC25:AD25">
    <cfRule type="cellIs" dxfId="2060" priority="8" stopIfTrue="1" operator="equal">
      <formula>"Au"</formula>
    </cfRule>
    <cfRule type="cellIs" dxfId="2059" priority="9" stopIfTrue="1" operator="equal">
      <formula>"Ad"</formula>
    </cfRule>
    <cfRule type="cellIs" dxfId="2058" priority="10" stopIfTrue="1" operator="equal">
      <formula>"Va"</formula>
    </cfRule>
    <cfRule type="cellIs" dxfId="2057" priority="11" stopIfTrue="1" operator="equal">
      <formula>"Lm"</formula>
    </cfRule>
    <cfRule type="cellIs" dxfId="2056" priority="12" stopIfTrue="1" operator="equal">
      <formula>"Pc"</formula>
    </cfRule>
    <cfRule type="cellIs" dxfId="2055" priority="13" stopIfTrue="1" operator="equal">
      <formula>"Fa"</formula>
    </cfRule>
  </conditionalFormatting>
  <conditionalFormatting sqref="BE25:BF25 AQ25:AR25 AC25:AD25">
    <cfRule type="cellIs" dxfId="2054" priority="7" stopIfTrue="1" operator="equal">
      <formula>"Cn"</formula>
    </cfRule>
  </conditionalFormatting>
  <conditionalFormatting sqref="BE25:BF25 AQ25:AR25 AC25:AD25">
    <cfRule type="cellIs" dxfId="2053" priority="1" stopIfTrue="1" operator="equal">
      <formula>"Au"</formula>
    </cfRule>
    <cfRule type="cellIs" dxfId="2052" priority="2" stopIfTrue="1" operator="equal">
      <formula>"Ad"</formula>
    </cfRule>
    <cfRule type="cellIs" dxfId="2051" priority="3" stopIfTrue="1" operator="equal">
      <formula>"Va"</formula>
    </cfRule>
    <cfRule type="cellIs" dxfId="2050" priority="4" stopIfTrue="1" operator="equal">
      <formula>"Lm"</formula>
    </cfRule>
    <cfRule type="cellIs" dxfId="2049" priority="5" stopIfTrue="1" operator="equal">
      <formula>"Pc"</formula>
    </cfRule>
    <cfRule type="cellIs" dxfId="2048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Tte-8 ENERO 2023</vt:lpstr>
      <vt:lpstr>Tte-8 FEBRERO 2023</vt:lpstr>
      <vt:lpstr>Tte-8 MARZO 2023</vt:lpstr>
      <vt:lpstr>Tte-8 ABRIL 2023</vt:lpstr>
      <vt:lpstr>Tte-8 MAYO 2023</vt:lpstr>
      <vt:lpstr>Tte-8 JUNIO 2023</vt:lpstr>
      <vt:lpstr>Tte-8 JULIO 2023</vt:lpstr>
      <vt:lpstr>Tte-8 AGOSTO 2023</vt:lpstr>
      <vt:lpstr>Tte-8 SEPTIEMBRE 2023</vt:lpstr>
      <vt:lpstr>Tte-8 OCTUBRE 2023</vt:lpstr>
      <vt:lpstr>Tte-8 NOVIEMBRE 2023</vt:lpstr>
      <vt:lpstr>Tte-8 DICIEMBRE 2023</vt:lpstr>
      <vt:lpstr>CHOCAS FRIAS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Carvajal Marambio</cp:lastModifiedBy>
  <cp:lastPrinted>2022-11-28T16:24:11Z</cp:lastPrinted>
  <dcterms:created xsi:type="dcterms:W3CDTF">2022-10-14T10:59:48Z</dcterms:created>
  <dcterms:modified xsi:type="dcterms:W3CDTF">2023-07-25T20:23:13Z</dcterms:modified>
</cp:coreProperties>
</file>