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\workspace\Colger\"/>
    </mc:Choice>
  </mc:AlternateContent>
  <bookViews>
    <workbookView xWindow="0" yWindow="0" windowWidth="23040" windowHeight="8796"/>
  </bookViews>
  <sheets>
    <sheet name="Traffic Data" sheetId="2" r:id="rId1"/>
    <sheet name="Traffic Report" sheetId="1" r:id="rId2"/>
  </sheets>
  <externalReferences>
    <externalReference r:id="rId3"/>
  </externalReferences>
  <definedNames>
    <definedName name="_xlnm._FilterDatabase" localSheetId="0" hidden="1">'Traffic Data'!$A$1:$O$35</definedName>
  </definedName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5" i="2" l="1"/>
  <c r="Q35" i="2"/>
  <c r="P35" i="2"/>
  <c r="R34" i="2"/>
  <c r="Q34" i="2"/>
  <c r="P34" i="2"/>
  <c r="R33" i="2"/>
  <c r="Q33" i="2"/>
  <c r="P33" i="2"/>
  <c r="R32" i="2"/>
  <c r="Q32" i="2"/>
  <c r="P32" i="2"/>
  <c r="R31" i="2"/>
  <c r="Q31" i="2"/>
  <c r="P31" i="2"/>
  <c r="R30" i="2"/>
  <c r="Q30" i="2"/>
  <c r="P30" i="2"/>
  <c r="R29" i="2"/>
  <c r="Q29" i="2"/>
  <c r="P29" i="2"/>
  <c r="R28" i="2"/>
  <c r="Q28" i="2"/>
  <c r="P28" i="2"/>
  <c r="R27" i="2"/>
  <c r="Q27" i="2"/>
  <c r="P27" i="2"/>
  <c r="R26" i="2"/>
  <c r="Q26" i="2"/>
  <c r="P26" i="2"/>
  <c r="R25" i="2"/>
  <c r="Q25" i="2"/>
  <c r="P25" i="2"/>
  <c r="R24" i="2"/>
  <c r="Q24" i="2"/>
  <c r="P24" i="2"/>
  <c r="R23" i="2"/>
  <c r="Q23" i="2"/>
  <c r="P23" i="2"/>
  <c r="R22" i="2"/>
  <c r="Q22" i="2"/>
  <c r="P22" i="2"/>
  <c r="R21" i="2"/>
  <c r="Q21" i="2"/>
  <c r="P21" i="2"/>
  <c r="R20" i="2"/>
  <c r="Q20" i="2"/>
  <c r="P20" i="2"/>
  <c r="R19" i="2"/>
  <c r="Q19" i="2"/>
  <c r="P19" i="2"/>
  <c r="R18" i="2"/>
  <c r="Q18" i="2"/>
  <c r="P18" i="2"/>
  <c r="R17" i="2"/>
  <c r="Q17" i="2"/>
  <c r="P17" i="2"/>
  <c r="R16" i="2"/>
  <c r="Q16" i="2"/>
  <c r="P16" i="2"/>
  <c r="R15" i="2"/>
  <c r="Q15" i="2"/>
  <c r="P15" i="2"/>
  <c r="R14" i="2"/>
  <c r="Q14" i="2"/>
  <c r="P14" i="2"/>
  <c r="R13" i="2"/>
  <c r="Q13" i="2"/>
  <c r="P13" i="2"/>
  <c r="R12" i="2"/>
  <c r="Q12" i="2"/>
  <c r="P12" i="2"/>
  <c r="R11" i="2"/>
  <c r="Q11" i="2"/>
  <c r="P11" i="2"/>
  <c r="R10" i="2"/>
  <c r="Q10" i="2"/>
  <c r="P10" i="2"/>
  <c r="R9" i="2"/>
  <c r="Q9" i="2"/>
  <c r="P9" i="2"/>
  <c r="R8" i="2"/>
  <c r="Q8" i="2"/>
  <c r="P8" i="2"/>
  <c r="R7" i="2"/>
  <c r="Q7" i="2"/>
  <c r="P7" i="2"/>
  <c r="R6" i="2"/>
  <c r="Q6" i="2"/>
  <c r="P6" i="2"/>
  <c r="R5" i="2"/>
  <c r="Q5" i="2"/>
  <c r="P5" i="2"/>
  <c r="R4" i="2"/>
  <c r="Q4" i="2"/>
  <c r="P4" i="2"/>
  <c r="R3" i="2"/>
  <c r="Q3" i="2"/>
  <c r="P3" i="2"/>
  <c r="R2" i="2"/>
  <c r="Q2" i="2"/>
  <c r="P2" i="2"/>
  <c r="Q170" i="1"/>
  <c r="N170" i="1"/>
  <c r="B170" i="1"/>
  <c r="C170" i="1"/>
  <c r="D170" i="1"/>
  <c r="O170" i="1"/>
  <c r="L170" i="1"/>
  <c r="K170" i="1"/>
  <c r="J170" i="1"/>
  <c r="I170" i="1"/>
  <c r="F170" i="1"/>
  <c r="G170" i="1"/>
  <c r="Q169" i="1"/>
  <c r="N169" i="1"/>
  <c r="B169" i="1"/>
  <c r="C169" i="1"/>
  <c r="D169" i="1"/>
  <c r="O169" i="1"/>
  <c r="L169" i="1"/>
  <c r="K169" i="1"/>
  <c r="J169" i="1"/>
  <c r="I169" i="1"/>
  <c r="F169" i="1"/>
  <c r="G169" i="1"/>
  <c r="Q168" i="1"/>
  <c r="N168" i="1"/>
  <c r="B168" i="1"/>
  <c r="C168" i="1"/>
  <c r="D168" i="1"/>
  <c r="O168" i="1"/>
  <c r="L168" i="1"/>
  <c r="K168" i="1"/>
  <c r="J168" i="1"/>
  <c r="I168" i="1"/>
  <c r="F168" i="1"/>
  <c r="G168" i="1"/>
  <c r="Q167" i="1"/>
  <c r="N167" i="1"/>
  <c r="B167" i="1"/>
  <c r="C167" i="1"/>
  <c r="D167" i="1"/>
  <c r="O167" i="1"/>
  <c r="L167" i="1"/>
  <c r="K167" i="1"/>
  <c r="J167" i="1"/>
  <c r="I167" i="1"/>
  <c r="F167" i="1"/>
  <c r="G167" i="1"/>
  <c r="Q166" i="1"/>
  <c r="N166" i="1"/>
  <c r="B166" i="1"/>
  <c r="C166" i="1"/>
  <c r="D166" i="1"/>
  <c r="O166" i="1"/>
  <c r="L166" i="1"/>
  <c r="K166" i="1"/>
  <c r="J166" i="1"/>
  <c r="I166" i="1"/>
  <c r="F166" i="1"/>
  <c r="G166" i="1"/>
  <c r="Q165" i="1"/>
  <c r="N165" i="1"/>
  <c r="B165" i="1"/>
  <c r="C165" i="1"/>
  <c r="D165" i="1"/>
  <c r="O165" i="1"/>
  <c r="L165" i="1"/>
  <c r="K165" i="1"/>
  <c r="J165" i="1"/>
  <c r="I165" i="1"/>
  <c r="F165" i="1"/>
  <c r="G165" i="1"/>
  <c r="Q164" i="1"/>
  <c r="N164" i="1"/>
  <c r="B164" i="1"/>
  <c r="C164" i="1"/>
  <c r="D164" i="1"/>
  <c r="O164" i="1"/>
  <c r="L164" i="1"/>
  <c r="K164" i="1"/>
  <c r="J164" i="1"/>
  <c r="I164" i="1"/>
  <c r="F164" i="1"/>
  <c r="G164" i="1"/>
  <c r="Q163" i="1"/>
  <c r="N163" i="1"/>
  <c r="B163" i="1"/>
  <c r="C163" i="1"/>
  <c r="D163" i="1"/>
  <c r="O163" i="1"/>
  <c r="L163" i="1"/>
  <c r="K163" i="1"/>
  <c r="J163" i="1"/>
  <c r="I163" i="1"/>
  <c r="F163" i="1"/>
  <c r="G163" i="1"/>
  <c r="Q162" i="1"/>
  <c r="N162" i="1"/>
  <c r="B162" i="1"/>
  <c r="C162" i="1"/>
  <c r="D162" i="1"/>
  <c r="O162" i="1"/>
  <c r="L162" i="1"/>
  <c r="K162" i="1"/>
  <c r="J162" i="1"/>
  <c r="I162" i="1"/>
  <c r="F162" i="1"/>
  <c r="G162" i="1"/>
  <c r="Q161" i="1"/>
  <c r="N161" i="1"/>
  <c r="B161" i="1"/>
  <c r="C161" i="1"/>
  <c r="D161" i="1"/>
  <c r="O161" i="1"/>
  <c r="L161" i="1"/>
  <c r="K161" i="1"/>
  <c r="J161" i="1"/>
  <c r="I161" i="1"/>
  <c r="F161" i="1"/>
  <c r="G161" i="1"/>
  <c r="Q160" i="1"/>
  <c r="N160" i="1"/>
  <c r="B160" i="1"/>
  <c r="C160" i="1"/>
  <c r="D160" i="1"/>
  <c r="O160" i="1"/>
  <c r="L160" i="1"/>
  <c r="K160" i="1"/>
  <c r="J160" i="1"/>
  <c r="I160" i="1"/>
  <c r="F160" i="1"/>
  <c r="G160" i="1"/>
  <c r="Q159" i="1"/>
  <c r="N159" i="1"/>
  <c r="B159" i="1"/>
  <c r="C159" i="1"/>
  <c r="D159" i="1"/>
  <c r="O159" i="1"/>
  <c r="L159" i="1"/>
  <c r="K159" i="1"/>
  <c r="J159" i="1"/>
  <c r="I159" i="1"/>
  <c r="F159" i="1"/>
  <c r="G159" i="1"/>
  <c r="Q158" i="1"/>
  <c r="N158" i="1"/>
  <c r="B158" i="1"/>
  <c r="C158" i="1"/>
  <c r="D158" i="1"/>
  <c r="O158" i="1"/>
  <c r="L158" i="1"/>
  <c r="K158" i="1"/>
  <c r="J158" i="1"/>
  <c r="I158" i="1"/>
  <c r="F158" i="1"/>
  <c r="G158" i="1"/>
  <c r="Q157" i="1"/>
  <c r="N157" i="1"/>
  <c r="B157" i="1"/>
  <c r="C157" i="1"/>
  <c r="D157" i="1"/>
  <c r="O157" i="1"/>
  <c r="L157" i="1"/>
  <c r="K157" i="1"/>
  <c r="J157" i="1"/>
  <c r="I157" i="1"/>
  <c r="F157" i="1"/>
  <c r="G157" i="1"/>
  <c r="Q156" i="1"/>
  <c r="N156" i="1"/>
  <c r="B156" i="1"/>
  <c r="C156" i="1"/>
  <c r="D156" i="1"/>
  <c r="O156" i="1"/>
  <c r="L156" i="1"/>
  <c r="K156" i="1"/>
  <c r="J156" i="1"/>
  <c r="I156" i="1"/>
  <c r="F156" i="1"/>
  <c r="G156" i="1"/>
  <c r="Q155" i="1"/>
  <c r="N155" i="1"/>
  <c r="B155" i="1"/>
  <c r="C155" i="1"/>
  <c r="D155" i="1"/>
  <c r="O155" i="1"/>
  <c r="L155" i="1"/>
  <c r="K155" i="1"/>
  <c r="J155" i="1"/>
  <c r="I155" i="1"/>
  <c r="F155" i="1"/>
  <c r="G155" i="1"/>
  <c r="Q154" i="1"/>
  <c r="N154" i="1"/>
  <c r="B154" i="1"/>
  <c r="C154" i="1"/>
  <c r="D154" i="1"/>
  <c r="O154" i="1"/>
  <c r="L154" i="1"/>
  <c r="K154" i="1"/>
  <c r="J154" i="1"/>
  <c r="I154" i="1"/>
  <c r="F154" i="1"/>
  <c r="G154" i="1"/>
  <c r="Q153" i="1"/>
  <c r="N153" i="1"/>
  <c r="B153" i="1"/>
  <c r="C153" i="1"/>
  <c r="D153" i="1"/>
  <c r="O153" i="1"/>
  <c r="L153" i="1"/>
  <c r="K153" i="1"/>
  <c r="J153" i="1"/>
  <c r="I153" i="1"/>
  <c r="F153" i="1"/>
  <c r="G153" i="1"/>
  <c r="Q152" i="1"/>
  <c r="N152" i="1"/>
  <c r="B152" i="1"/>
  <c r="C152" i="1"/>
  <c r="D152" i="1"/>
  <c r="O152" i="1"/>
  <c r="L152" i="1"/>
  <c r="K152" i="1"/>
  <c r="J152" i="1"/>
  <c r="I152" i="1"/>
  <c r="F152" i="1"/>
  <c r="G152" i="1"/>
  <c r="Q151" i="1"/>
  <c r="N151" i="1"/>
  <c r="B151" i="1"/>
  <c r="C151" i="1"/>
  <c r="D151" i="1"/>
  <c r="O151" i="1"/>
  <c r="L151" i="1"/>
  <c r="K151" i="1"/>
  <c r="J151" i="1"/>
  <c r="I151" i="1"/>
  <c r="F151" i="1"/>
  <c r="G151" i="1"/>
  <c r="Q150" i="1"/>
  <c r="N150" i="1"/>
  <c r="B150" i="1"/>
  <c r="C150" i="1"/>
  <c r="D150" i="1"/>
  <c r="O150" i="1"/>
  <c r="L150" i="1"/>
  <c r="K150" i="1"/>
  <c r="J150" i="1"/>
  <c r="I150" i="1"/>
  <c r="F150" i="1"/>
  <c r="G150" i="1"/>
  <c r="Q149" i="1"/>
  <c r="N149" i="1"/>
  <c r="B149" i="1"/>
  <c r="C149" i="1"/>
  <c r="D149" i="1"/>
  <c r="O149" i="1"/>
  <c r="L149" i="1"/>
  <c r="K149" i="1"/>
  <c r="J149" i="1"/>
  <c r="I149" i="1"/>
  <c r="F149" i="1"/>
  <c r="G149" i="1"/>
  <c r="Q148" i="1"/>
  <c r="N148" i="1"/>
  <c r="B148" i="1"/>
  <c r="C148" i="1"/>
  <c r="D148" i="1"/>
  <c r="O148" i="1"/>
  <c r="L148" i="1"/>
  <c r="K148" i="1"/>
  <c r="J148" i="1"/>
  <c r="I148" i="1"/>
  <c r="F148" i="1"/>
  <c r="G148" i="1"/>
  <c r="Q147" i="1"/>
  <c r="N147" i="1"/>
  <c r="B147" i="1"/>
  <c r="C147" i="1"/>
  <c r="D147" i="1"/>
  <c r="O147" i="1"/>
  <c r="L147" i="1"/>
  <c r="K147" i="1"/>
  <c r="J147" i="1"/>
  <c r="I147" i="1"/>
  <c r="F147" i="1"/>
  <c r="G147" i="1"/>
  <c r="Q146" i="1"/>
  <c r="N146" i="1"/>
  <c r="B146" i="1"/>
  <c r="C146" i="1"/>
  <c r="D146" i="1"/>
  <c r="O146" i="1"/>
  <c r="L146" i="1"/>
  <c r="K146" i="1"/>
  <c r="J146" i="1"/>
  <c r="I146" i="1"/>
  <c r="F146" i="1"/>
  <c r="G146" i="1"/>
  <c r="Q145" i="1"/>
  <c r="N145" i="1"/>
  <c r="B145" i="1"/>
  <c r="C145" i="1"/>
  <c r="D145" i="1"/>
  <c r="O145" i="1"/>
  <c r="L145" i="1"/>
  <c r="K145" i="1"/>
  <c r="J145" i="1"/>
  <c r="I145" i="1"/>
  <c r="F145" i="1"/>
  <c r="G145" i="1"/>
  <c r="Q144" i="1"/>
  <c r="N144" i="1"/>
  <c r="B144" i="1"/>
  <c r="C144" i="1"/>
  <c r="D144" i="1"/>
  <c r="O144" i="1"/>
  <c r="L144" i="1"/>
  <c r="K144" i="1"/>
  <c r="J144" i="1"/>
  <c r="I144" i="1"/>
  <c r="F144" i="1"/>
  <c r="G144" i="1"/>
  <c r="Q143" i="1"/>
  <c r="N143" i="1"/>
  <c r="B143" i="1"/>
  <c r="C143" i="1"/>
  <c r="D143" i="1"/>
  <c r="O143" i="1"/>
  <c r="L143" i="1"/>
  <c r="K143" i="1"/>
  <c r="J143" i="1"/>
  <c r="I143" i="1"/>
  <c r="F143" i="1"/>
  <c r="G143" i="1"/>
  <c r="Q142" i="1"/>
  <c r="N142" i="1"/>
  <c r="B142" i="1"/>
  <c r="C142" i="1"/>
  <c r="D142" i="1"/>
  <c r="O142" i="1"/>
  <c r="L142" i="1"/>
  <c r="K142" i="1"/>
  <c r="J142" i="1"/>
  <c r="I142" i="1"/>
  <c r="F142" i="1"/>
  <c r="G142" i="1"/>
  <c r="Q141" i="1"/>
  <c r="N141" i="1"/>
  <c r="B141" i="1"/>
  <c r="C141" i="1"/>
  <c r="D141" i="1"/>
  <c r="O141" i="1"/>
  <c r="L141" i="1"/>
  <c r="K141" i="1"/>
  <c r="J141" i="1"/>
  <c r="I141" i="1"/>
  <c r="F141" i="1"/>
  <c r="G141" i="1"/>
  <c r="Q140" i="1"/>
  <c r="N140" i="1"/>
  <c r="B140" i="1"/>
  <c r="C140" i="1"/>
  <c r="D140" i="1"/>
  <c r="O140" i="1"/>
  <c r="L140" i="1"/>
  <c r="K140" i="1"/>
  <c r="J140" i="1"/>
  <c r="I140" i="1"/>
  <c r="F140" i="1"/>
  <c r="G140" i="1"/>
  <c r="Q139" i="1"/>
  <c r="N139" i="1"/>
  <c r="B139" i="1"/>
  <c r="C139" i="1"/>
  <c r="D139" i="1"/>
  <c r="O139" i="1"/>
  <c r="L139" i="1"/>
  <c r="K139" i="1"/>
  <c r="J139" i="1"/>
  <c r="I139" i="1"/>
  <c r="F139" i="1"/>
  <c r="G139" i="1"/>
  <c r="Q138" i="1"/>
  <c r="N138" i="1"/>
  <c r="B138" i="1"/>
  <c r="C138" i="1"/>
  <c r="D138" i="1"/>
  <c r="O138" i="1"/>
  <c r="L138" i="1"/>
  <c r="K138" i="1"/>
  <c r="J138" i="1"/>
  <c r="I138" i="1"/>
  <c r="F138" i="1"/>
  <c r="G138" i="1"/>
  <c r="Q137" i="1"/>
  <c r="N137" i="1"/>
  <c r="B137" i="1"/>
  <c r="C137" i="1"/>
  <c r="D137" i="1"/>
  <c r="O137" i="1"/>
  <c r="L137" i="1"/>
  <c r="K137" i="1"/>
  <c r="J137" i="1"/>
  <c r="I137" i="1"/>
  <c r="F137" i="1"/>
  <c r="G137" i="1"/>
  <c r="Q136" i="1"/>
  <c r="N136" i="1"/>
  <c r="B136" i="1"/>
  <c r="C136" i="1"/>
  <c r="D136" i="1"/>
  <c r="O136" i="1"/>
  <c r="L136" i="1"/>
  <c r="K136" i="1"/>
  <c r="J136" i="1"/>
  <c r="I136" i="1"/>
  <c r="F136" i="1"/>
  <c r="G136" i="1"/>
  <c r="Q135" i="1"/>
  <c r="N135" i="1"/>
  <c r="B135" i="1"/>
  <c r="C135" i="1"/>
  <c r="D135" i="1"/>
  <c r="O135" i="1"/>
  <c r="L135" i="1"/>
  <c r="K135" i="1"/>
  <c r="J135" i="1"/>
  <c r="I135" i="1"/>
  <c r="F135" i="1"/>
  <c r="G135" i="1"/>
  <c r="Q134" i="1"/>
  <c r="N134" i="1"/>
  <c r="B134" i="1"/>
  <c r="C134" i="1"/>
  <c r="D134" i="1"/>
  <c r="O134" i="1"/>
  <c r="L134" i="1"/>
  <c r="K134" i="1"/>
  <c r="J134" i="1"/>
  <c r="I134" i="1"/>
  <c r="F134" i="1"/>
  <c r="G134" i="1"/>
  <c r="Q133" i="1"/>
  <c r="N133" i="1"/>
  <c r="B133" i="1"/>
  <c r="C133" i="1"/>
  <c r="D133" i="1"/>
  <c r="O133" i="1"/>
  <c r="L133" i="1"/>
  <c r="K133" i="1"/>
  <c r="J133" i="1"/>
  <c r="I133" i="1"/>
  <c r="F133" i="1"/>
  <c r="G133" i="1"/>
  <c r="Q132" i="1"/>
  <c r="N132" i="1"/>
  <c r="B132" i="1"/>
  <c r="C132" i="1"/>
  <c r="D132" i="1"/>
  <c r="O132" i="1"/>
  <c r="L132" i="1"/>
  <c r="K132" i="1"/>
  <c r="J132" i="1"/>
  <c r="I132" i="1"/>
  <c r="F132" i="1"/>
  <c r="G132" i="1"/>
  <c r="Q131" i="1"/>
  <c r="N131" i="1"/>
  <c r="B131" i="1"/>
  <c r="C131" i="1"/>
  <c r="D131" i="1"/>
  <c r="O131" i="1"/>
  <c r="L131" i="1"/>
  <c r="K131" i="1"/>
  <c r="J131" i="1"/>
  <c r="I131" i="1"/>
  <c r="F131" i="1"/>
  <c r="G131" i="1"/>
  <c r="Q130" i="1"/>
  <c r="N130" i="1"/>
  <c r="B130" i="1"/>
  <c r="C130" i="1"/>
  <c r="D130" i="1"/>
  <c r="O130" i="1"/>
  <c r="L130" i="1"/>
  <c r="K130" i="1"/>
  <c r="J130" i="1"/>
  <c r="I130" i="1"/>
  <c r="F130" i="1"/>
  <c r="G130" i="1"/>
  <c r="Q129" i="1"/>
  <c r="N129" i="1"/>
  <c r="B129" i="1"/>
  <c r="C129" i="1"/>
  <c r="D129" i="1"/>
  <c r="O129" i="1"/>
  <c r="L129" i="1"/>
  <c r="K129" i="1"/>
  <c r="J129" i="1"/>
  <c r="I129" i="1"/>
  <c r="F129" i="1"/>
  <c r="G129" i="1"/>
  <c r="Q128" i="1"/>
  <c r="N128" i="1"/>
  <c r="B128" i="1"/>
  <c r="C128" i="1"/>
  <c r="D128" i="1"/>
  <c r="O128" i="1"/>
  <c r="L128" i="1"/>
  <c r="K128" i="1"/>
  <c r="J128" i="1"/>
  <c r="I128" i="1"/>
  <c r="F128" i="1"/>
  <c r="G128" i="1"/>
  <c r="Q127" i="1"/>
  <c r="N127" i="1"/>
  <c r="B127" i="1"/>
  <c r="C127" i="1"/>
  <c r="D127" i="1"/>
  <c r="O127" i="1"/>
  <c r="L127" i="1"/>
  <c r="K127" i="1"/>
  <c r="J127" i="1"/>
  <c r="I127" i="1"/>
  <c r="F127" i="1"/>
  <c r="G127" i="1"/>
  <c r="Q126" i="1"/>
  <c r="N126" i="1"/>
  <c r="B126" i="1"/>
  <c r="C126" i="1"/>
  <c r="D126" i="1"/>
  <c r="O126" i="1"/>
  <c r="L126" i="1"/>
  <c r="K126" i="1"/>
  <c r="J126" i="1"/>
  <c r="I126" i="1"/>
  <c r="F126" i="1"/>
  <c r="G126" i="1"/>
  <c r="Q125" i="1"/>
  <c r="N125" i="1"/>
  <c r="B125" i="1"/>
  <c r="C125" i="1"/>
  <c r="D125" i="1"/>
  <c r="O125" i="1"/>
  <c r="L125" i="1"/>
  <c r="K125" i="1"/>
  <c r="J125" i="1"/>
  <c r="I125" i="1"/>
  <c r="F125" i="1"/>
  <c r="G125" i="1"/>
  <c r="Q124" i="1"/>
  <c r="N124" i="1"/>
  <c r="B124" i="1"/>
  <c r="C124" i="1"/>
  <c r="D124" i="1"/>
  <c r="O124" i="1"/>
  <c r="L124" i="1"/>
  <c r="K124" i="1"/>
  <c r="J124" i="1"/>
  <c r="I124" i="1"/>
  <c r="F124" i="1"/>
  <c r="G124" i="1"/>
  <c r="Q123" i="1"/>
  <c r="N123" i="1"/>
  <c r="B123" i="1"/>
  <c r="C123" i="1"/>
  <c r="D123" i="1"/>
  <c r="O123" i="1"/>
  <c r="L123" i="1"/>
  <c r="K123" i="1"/>
  <c r="J123" i="1"/>
  <c r="I123" i="1"/>
  <c r="F123" i="1"/>
  <c r="G123" i="1"/>
  <c r="Q122" i="1"/>
  <c r="N122" i="1"/>
  <c r="B122" i="1"/>
  <c r="C122" i="1"/>
  <c r="D122" i="1"/>
  <c r="O122" i="1"/>
  <c r="L122" i="1"/>
  <c r="K122" i="1"/>
  <c r="J122" i="1"/>
  <c r="I122" i="1"/>
  <c r="F122" i="1"/>
  <c r="G122" i="1"/>
  <c r="Q121" i="1"/>
  <c r="N121" i="1"/>
  <c r="B121" i="1"/>
  <c r="C121" i="1"/>
  <c r="D121" i="1"/>
  <c r="O121" i="1"/>
  <c r="L121" i="1"/>
  <c r="K121" i="1"/>
  <c r="J121" i="1"/>
  <c r="I121" i="1"/>
  <c r="F121" i="1"/>
  <c r="G121" i="1"/>
  <c r="Q120" i="1"/>
  <c r="N120" i="1"/>
  <c r="B120" i="1"/>
  <c r="C120" i="1"/>
  <c r="D120" i="1"/>
  <c r="O120" i="1"/>
  <c r="L120" i="1"/>
  <c r="K120" i="1"/>
  <c r="J120" i="1"/>
  <c r="I120" i="1"/>
  <c r="F120" i="1"/>
  <c r="G120" i="1"/>
  <c r="Q119" i="1"/>
  <c r="N119" i="1"/>
  <c r="B119" i="1"/>
  <c r="C119" i="1"/>
  <c r="D119" i="1"/>
  <c r="O119" i="1"/>
  <c r="L119" i="1"/>
  <c r="K119" i="1"/>
  <c r="J119" i="1"/>
  <c r="I119" i="1"/>
  <c r="F119" i="1"/>
  <c r="G119" i="1"/>
  <c r="Q118" i="1"/>
  <c r="N118" i="1"/>
  <c r="B118" i="1"/>
  <c r="C118" i="1"/>
  <c r="D118" i="1"/>
  <c r="O118" i="1"/>
  <c r="L118" i="1"/>
  <c r="K118" i="1"/>
  <c r="J118" i="1"/>
  <c r="I118" i="1"/>
  <c r="F118" i="1"/>
  <c r="G118" i="1"/>
  <c r="Q117" i="1"/>
  <c r="N117" i="1"/>
  <c r="B117" i="1"/>
  <c r="C117" i="1"/>
  <c r="D117" i="1"/>
  <c r="O117" i="1"/>
  <c r="L117" i="1"/>
  <c r="K117" i="1"/>
  <c r="J117" i="1"/>
  <c r="I117" i="1"/>
  <c r="F117" i="1"/>
  <c r="G117" i="1"/>
  <c r="Q116" i="1"/>
  <c r="N116" i="1"/>
  <c r="B116" i="1"/>
  <c r="C116" i="1"/>
  <c r="D116" i="1"/>
  <c r="O116" i="1"/>
  <c r="L116" i="1"/>
  <c r="K116" i="1"/>
  <c r="J116" i="1"/>
  <c r="I116" i="1"/>
  <c r="F116" i="1"/>
  <c r="G116" i="1"/>
  <c r="Q115" i="1"/>
  <c r="N115" i="1"/>
  <c r="B115" i="1"/>
  <c r="C115" i="1"/>
  <c r="D115" i="1"/>
  <c r="O115" i="1"/>
  <c r="L115" i="1"/>
  <c r="K115" i="1"/>
  <c r="J115" i="1"/>
  <c r="I115" i="1"/>
  <c r="F115" i="1"/>
  <c r="G115" i="1"/>
  <c r="Q114" i="1"/>
  <c r="N114" i="1"/>
  <c r="B114" i="1"/>
  <c r="C114" i="1"/>
  <c r="D114" i="1"/>
  <c r="O114" i="1"/>
  <c r="L114" i="1"/>
  <c r="K114" i="1"/>
  <c r="J114" i="1"/>
  <c r="I114" i="1"/>
  <c r="F114" i="1"/>
  <c r="G114" i="1"/>
  <c r="Q113" i="1"/>
  <c r="N113" i="1"/>
  <c r="B113" i="1"/>
  <c r="C113" i="1"/>
  <c r="D113" i="1"/>
  <c r="O113" i="1"/>
  <c r="L113" i="1"/>
  <c r="K113" i="1"/>
  <c r="J113" i="1"/>
  <c r="I113" i="1"/>
  <c r="F113" i="1"/>
  <c r="G113" i="1"/>
  <c r="Q112" i="1"/>
  <c r="N112" i="1"/>
  <c r="B112" i="1"/>
  <c r="C112" i="1"/>
  <c r="D112" i="1"/>
  <c r="O112" i="1"/>
  <c r="L112" i="1"/>
  <c r="K112" i="1"/>
  <c r="J112" i="1"/>
  <c r="I112" i="1"/>
  <c r="F112" i="1"/>
  <c r="G112" i="1"/>
  <c r="Q111" i="1"/>
  <c r="N111" i="1"/>
  <c r="B111" i="1"/>
  <c r="C111" i="1"/>
  <c r="D111" i="1"/>
  <c r="O111" i="1"/>
  <c r="L111" i="1"/>
  <c r="K111" i="1"/>
  <c r="J111" i="1"/>
  <c r="I111" i="1"/>
  <c r="F111" i="1"/>
  <c r="G111" i="1"/>
  <c r="Q110" i="1"/>
  <c r="N110" i="1"/>
  <c r="B110" i="1"/>
  <c r="C110" i="1"/>
  <c r="D110" i="1"/>
  <c r="O110" i="1"/>
  <c r="L110" i="1"/>
  <c r="K110" i="1"/>
  <c r="J110" i="1"/>
  <c r="I110" i="1"/>
  <c r="F110" i="1"/>
  <c r="G110" i="1"/>
  <c r="Q109" i="1"/>
  <c r="N109" i="1"/>
  <c r="B109" i="1"/>
  <c r="C109" i="1"/>
  <c r="D109" i="1"/>
  <c r="O109" i="1"/>
  <c r="L109" i="1"/>
  <c r="K109" i="1"/>
  <c r="J109" i="1"/>
  <c r="I109" i="1"/>
  <c r="F109" i="1"/>
  <c r="G109" i="1"/>
  <c r="Q108" i="1"/>
  <c r="N108" i="1"/>
  <c r="B108" i="1"/>
  <c r="C108" i="1"/>
  <c r="D108" i="1"/>
  <c r="O108" i="1"/>
  <c r="L108" i="1"/>
  <c r="K108" i="1"/>
  <c r="J108" i="1"/>
  <c r="I108" i="1"/>
  <c r="F108" i="1"/>
  <c r="G108" i="1"/>
  <c r="Q107" i="1"/>
  <c r="N107" i="1"/>
  <c r="B107" i="1"/>
  <c r="C107" i="1"/>
  <c r="D107" i="1"/>
  <c r="O107" i="1"/>
  <c r="L107" i="1"/>
  <c r="K107" i="1"/>
  <c r="J107" i="1"/>
  <c r="I107" i="1"/>
  <c r="F107" i="1"/>
  <c r="G107" i="1"/>
  <c r="Q106" i="1"/>
  <c r="N106" i="1"/>
  <c r="B106" i="1"/>
  <c r="C106" i="1"/>
  <c r="D106" i="1"/>
  <c r="O106" i="1"/>
  <c r="L106" i="1"/>
  <c r="K106" i="1"/>
  <c r="J106" i="1"/>
  <c r="I106" i="1"/>
  <c r="F106" i="1"/>
  <c r="G106" i="1"/>
  <c r="Q105" i="1"/>
  <c r="N105" i="1"/>
  <c r="B105" i="1"/>
  <c r="C105" i="1"/>
  <c r="D105" i="1"/>
  <c r="O105" i="1"/>
  <c r="L105" i="1"/>
  <c r="K105" i="1"/>
  <c r="J105" i="1"/>
  <c r="I105" i="1"/>
  <c r="F105" i="1"/>
  <c r="G105" i="1"/>
  <c r="Q104" i="1"/>
  <c r="N104" i="1"/>
  <c r="B104" i="1"/>
  <c r="C104" i="1"/>
  <c r="D104" i="1"/>
  <c r="O104" i="1"/>
  <c r="L104" i="1"/>
  <c r="K104" i="1"/>
  <c r="J104" i="1"/>
  <c r="I104" i="1"/>
  <c r="F104" i="1"/>
  <c r="G104" i="1"/>
  <c r="Q103" i="1"/>
  <c r="N103" i="1"/>
  <c r="B103" i="1"/>
  <c r="C103" i="1"/>
  <c r="D103" i="1"/>
  <c r="O103" i="1"/>
  <c r="L103" i="1"/>
  <c r="K103" i="1"/>
  <c r="J103" i="1"/>
  <c r="I103" i="1"/>
  <c r="F103" i="1"/>
  <c r="G103" i="1"/>
  <c r="Q102" i="1"/>
  <c r="N102" i="1"/>
  <c r="B102" i="1"/>
  <c r="C102" i="1"/>
  <c r="D102" i="1"/>
  <c r="O102" i="1"/>
  <c r="L102" i="1"/>
  <c r="K102" i="1"/>
  <c r="J102" i="1"/>
  <c r="I102" i="1"/>
  <c r="F102" i="1"/>
  <c r="G102" i="1"/>
  <c r="Q101" i="1"/>
  <c r="N101" i="1"/>
  <c r="B101" i="1"/>
  <c r="C101" i="1"/>
  <c r="D101" i="1"/>
  <c r="O101" i="1"/>
  <c r="L101" i="1"/>
  <c r="K101" i="1"/>
  <c r="J101" i="1"/>
  <c r="I101" i="1"/>
  <c r="F101" i="1"/>
  <c r="G101" i="1"/>
  <c r="Q100" i="1"/>
  <c r="N100" i="1"/>
  <c r="B100" i="1"/>
  <c r="C100" i="1"/>
  <c r="D100" i="1"/>
  <c r="O100" i="1"/>
  <c r="L100" i="1"/>
  <c r="K100" i="1"/>
  <c r="J100" i="1"/>
  <c r="I100" i="1"/>
  <c r="F100" i="1"/>
  <c r="G100" i="1"/>
  <c r="Q99" i="1"/>
  <c r="N99" i="1"/>
  <c r="B99" i="1"/>
  <c r="C99" i="1"/>
  <c r="D99" i="1"/>
  <c r="O99" i="1"/>
  <c r="L99" i="1"/>
  <c r="K99" i="1"/>
  <c r="J99" i="1"/>
  <c r="I99" i="1"/>
  <c r="F99" i="1"/>
  <c r="G99" i="1"/>
  <c r="Q98" i="1"/>
  <c r="N98" i="1"/>
  <c r="B98" i="1"/>
  <c r="C98" i="1"/>
  <c r="D98" i="1"/>
  <c r="O98" i="1"/>
  <c r="L98" i="1"/>
  <c r="K98" i="1"/>
  <c r="J98" i="1"/>
  <c r="I98" i="1"/>
  <c r="F98" i="1"/>
  <c r="G98" i="1"/>
  <c r="Q97" i="1"/>
  <c r="N97" i="1"/>
  <c r="B97" i="1"/>
  <c r="C97" i="1"/>
  <c r="D97" i="1"/>
  <c r="O97" i="1"/>
  <c r="L97" i="1"/>
  <c r="K97" i="1"/>
  <c r="J97" i="1"/>
  <c r="I97" i="1"/>
  <c r="F97" i="1"/>
  <c r="G97" i="1"/>
  <c r="Q96" i="1"/>
  <c r="N96" i="1"/>
  <c r="B96" i="1"/>
  <c r="C96" i="1"/>
  <c r="D96" i="1"/>
  <c r="O96" i="1"/>
  <c r="L96" i="1"/>
  <c r="K96" i="1"/>
  <c r="J96" i="1"/>
  <c r="I96" i="1"/>
  <c r="F96" i="1"/>
  <c r="G96" i="1"/>
  <c r="Q95" i="1"/>
  <c r="N95" i="1"/>
  <c r="B95" i="1"/>
  <c r="C95" i="1"/>
  <c r="D95" i="1"/>
  <c r="O95" i="1"/>
  <c r="L95" i="1"/>
  <c r="K95" i="1"/>
  <c r="J95" i="1"/>
  <c r="I95" i="1"/>
  <c r="F95" i="1"/>
  <c r="G95" i="1"/>
  <c r="Q94" i="1"/>
  <c r="N94" i="1"/>
  <c r="B94" i="1"/>
  <c r="C94" i="1"/>
  <c r="D94" i="1"/>
  <c r="O94" i="1"/>
  <c r="L94" i="1"/>
  <c r="K94" i="1"/>
  <c r="J94" i="1"/>
  <c r="I94" i="1"/>
  <c r="F94" i="1"/>
  <c r="G94" i="1"/>
  <c r="Q93" i="1"/>
  <c r="N93" i="1"/>
  <c r="B93" i="1"/>
  <c r="C93" i="1"/>
  <c r="D93" i="1"/>
  <c r="O93" i="1"/>
  <c r="L93" i="1"/>
  <c r="K93" i="1"/>
  <c r="J93" i="1"/>
  <c r="I93" i="1"/>
  <c r="F93" i="1"/>
  <c r="G93" i="1"/>
  <c r="Q92" i="1"/>
  <c r="N92" i="1"/>
  <c r="B92" i="1"/>
  <c r="C92" i="1"/>
  <c r="D92" i="1"/>
  <c r="O92" i="1"/>
  <c r="L92" i="1"/>
  <c r="K92" i="1"/>
  <c r="J92" i="1"/>
  <c r="I92" i="1"/>
  <c r="F92" i="1"/>
  <c r="G92" i="1"/>
  <c r="Q91" i="1"/>
  <c r="N91" i="1"/>
  <c r="B91" i="1"/>
  <c r="C91" i="1"/>
  <c r="D91" i="1"/>
  <c r="O91" i="1"/>
  <c r="L91" i="1"/>
  <c r="K91" i="1"/>
  <c r="J91" i="1"/>
  <c r="I91" i="1"/>
  <c r="F91" i="1"/>
  <c r="G91" i="1"/>
  <c r="Q90" i="1"/>
  <c r="N90" i="1"/>
  <c r="B90" i="1"/>
  <c r="C90" i="1"/>
  <c r="D90" i="1"/>
  <c r="O90" i="1"/>
  <c r="L90" i="1"/>
  <c r="K90" i="1"/>
  <c r="J90" i="1"/>
  <c r="I90" i="1"/>
  <c r="F90" i="1"/>
  <c r="G90" i="1"/>
  <c r="Q89" i="1"/>
  <c r="N89" i="1"/>
  <c r="B89" i="1"/>
  <c r="C89" i="1"/>
  <c r="D89" i="1"/>
  <c r="O89" i="1"/>
  <c r="L89" i="1"/>
  <c r="K89" i="1"/>
  <c r="J89" i="1"/>
  <c r="I89" i="1"/>
  <c r="F89" i="1"/>
  <c r="G89" i="1"/>
  <c r="Q88" i="1"/>
  <c r="N88" i="1"/>
  <c r="B88" i="1"/>
  <c r="C88" i="1"/>
  <c r="D88" i="1"/>
  <c r="O88" i="1"/>
  <c r="L88" i="1"/>
  <c r="K88" i="1"/>
  <c r="J88" i="1"/>
  <c r="I88" i="1"/>
  <c r="F88" i="1"/>
  <c r="G88" i="1"/>
  <c r="Q87" i="1"/>
  <c r="N87" i="1"/>
  <c r="B87" i="1"/>
  <c r="C87" i="1"/>
  <c r="D87" i="1"/>
  <c r="O87" i="1"/>
  <c r="L87" i="1"/>
  <c r="K87" i="1"/>
  <c r="J87" i="1"/>
  <c r="I87" i="1"/>
  <c r="F87" i="1"/>
  <c r="G87" i="1"/>
  <c r="Q86" i="1"/>
  <c r="N86" i="1"/>
  <c r="B86" i="1"/>
  <c r="C86" i="1"/>
  <c r="D86" i="1"/>
  <c r="O86" i="1"/>
  <c r="L86" i="1"/>
  <c r="K86" i="1"/>
  <c r="J86" i="1"/>
  <c r="I86" i="1"/>
  <c r="F86" i="1"/>
  <c r="G86" i="1"/>
  <c r="Q85" i="1"/>
  <c r="N85" i="1"/>
  <c r="B85" i="1"/>
  <c r="C85" i="1"/>
  <c r="D85" i="1"/>
  <c r="O85" i="1"/>
  <c r="L85" i="1"/>
  <c r="K85" i="1"/>
  <c r="J85" i="1"/>
  <c r="I85" i="1"/>
  <c r="F85" i="1"/>
  <c r="G85" i="1"/>
  <c r="Q84" i="1"/>
  <c r="N84" i="1"/>
  <c r="B84" i="1"/>
  <c r="C84" i="1"/>
  <c r="D84" i="1"/>
  <c r="O84" i="1"/>
  <c r="L84" i="1"/>
  <c r="K84" i="1"/>
  <c r="J84" i="1"/>
  <c r="I84" i="1"/>
  <c r="F84" i="1"/>
  <c r="G84" i="1"/>
  <c r="Q83" i="1"/>
  <c r="N83" i="1"/>
  <c r="B83" i="1"/>
  <c r="C83" i="1"/>
  <c r="D83" i="1"/>
  <c r="O83" i="1"/>
  <c r="L83" i="1"/>
  <c r="K83" i="1"/>
  <c r="J83" i="1"/>
  <c r="I83" i="1"/>
  <c r="F83" i="1"/>
  <c r="G83" i="1"/>
  <c r="Q82" i="1"/>
  <c r="N82" i="1"/>
  <c r="B82" i="1"/>
  <c r="C82" i="1"/>
  <c r="D82" i="1"/>
  <c r="O82" i="1"/>
  <c r="L82" i="1"/>
  <c r="K82" i="1"/>
  <c r="J82" i="1"/>
  <c r="I82" i="1"/>
  <c r="F82" i="1"/>
  <c r="G82" i="1"/>
  <c r="Q81" i="1"/>
  <c r="N81" i="1"/>
  <c r="B81" i="1"/>
  <c r="C81" i="1"/>
  <c r="D81" i="1"/>
  <c r="O81" i="1"/>
  <c r="L81" i="1"/>
  <c r="K81" i="1"/>
  <c r="J81" i="1"/>
  <c r="I81" i="1"/>
  <c r="F81" i="1"/>
  <c r="G81" i="1"/>
  <c r="Q80" i="1"/>
  <c r="N80" i="1"/>
  <c r="B80" i="1"/>
  <c r="C80" i="1"/>
  <c r="D80" i="1"/>
  <c r="O80" i="1"/>
  <c r="L80" i="1"/>
  <c r="K80" i="1"/>
  <c r="J80" i="1"/>
  <c r="I80" i="1"/>
  <c r="F80" i="1"/>
  <c r="G80" i="1"/>
  <c r="Q79" i="1"/>
  <c r="N79" i="1"/>
  <c r="B79" i="1"/>
  <c r="C79" i="1"/>
  <c r="D79" i="1"/>
  <c r="O79" i="1"/>
  <c r="L79" i="1"/>
  <c r="K79" i="1"/>
  <c r="J79" i="1"/>
  <c r="I79" i="1"/>
  <c r="F79" i="1"/>
  <c r="G79" i="1"/>
  <c r="Q78" i="1"/>
  <c r="N78" i="1"/>
  <c r="B78" i="1"/>
  <c r="C78" i="1"/>
  <c r="D78" i="1"/>
  <c r="O78" i="1"/>
  <c r="L78" i="1"/>
  <c r="K78" i="1"/>
  <c r="J78" i="1"/>
  <c r="I78" i="1"/>
  <c r="F78" i="1"/>
  <c r="G78" i="1"/>
  <c r="Q77" i="1"/>
  <c r="N77" i="1"/>
  <c r="B77" i="1"/>
  <c r="C77" i="1"/>
  <c r="D77" i="1"/>
  <c r="O77" i="1"/>
  <c r="L77" i="1"/>
  <c r="K77" i="1"/>
  <c r="J77" i="1"/>
  <c r="I77" i="1"/>
  <c r="F77" i="1"/>
  <c r="G77" i="1"/>
  <c r="Q76" i="1"/>
  <c r="N76" i="1"/>
  <c r="B76" i="1"/>
  <c r="C76" i="1"/>
  <c r="D76" i="1"/>
  <c r="O76" i="1"/>
  <c r="L76" i="1"/>
  <c r="K76" i="1"/>
  <c r="J76" i="1"/>
  <c r="I76" i="1"/>
  <c r="F76" i="1"/>
  <c r="G76" i="1"/>
  <c r="Q75" i="1"/>
  <c r="N75" i="1"/>
  <c r="B75" i="1"/>
  <c r="C75" i="1"/>
  <c r="D75" i="1"/>
  <c r="O75" i="1"/>
  <c r="L75" i="1"/>
  <c r="K75" i="1"/>
  <c r="J75" i="1"/>
  <c r="I75" i="1"/>
  <c r="F75" i="1"/>
  <c r="G75" i="1"/>
  <c r="Q74" i="1"/>
  <c r="N74" i="1"/>
  <c r="B74" i="1"/>
  <c r="C74" i="1"/>
  <c r="D74" i="1"/>
  <c r="O74" i="1"/>
  <c r="L74" i="1"/>
  <c r="K74" i="1"/>
  <c r="J74" i="1"/>
  <c r="I74" i="1"/>
  <c r="F74" i="1"/>
  <c r="G74" i="1"/>
  <c r="Q73" i="1"/>
  <c r="N73" i="1"/>
  <c r="B73" i="1"/>
  <c r="C73" i="1"/>
  <c r="D73" i="1"/>
  <c r="O73" i="1"/>
  <c r="L73" i="1"/>
  <c r="K73" i="1"/>
  <c r="J73" i="1"/>
  <c r="I73" i="1"/>
  <c r="F73" i="1"/>
  <c r="G73" i="1"/>
  <c r="Q72" i="1"/>
  <c r="N72" i="1"/>
  <c r="B72" i="1"/>
  <c r="C72" i="1"/>
  <c r="D72" i="1"/>
  <c r="O72" i="1"/>
  <c r="L72" i="1"/>
  <c r="K72" i="1"/>
  <c r="J72" i="1"/>
  <c r="I72" i="1"/>
  <c r="F72" i="1"/>
  <c r="G72" i="1"/>
  <c r="Q71" i="1"/>
  <c r="N71" i="1"/>
  <c r="B71" i="1"/>
  <c r="C71" i="1"/>
  <c r="D71" i="1"/>
  <c r="O71" i="1"/>
  <c r="L71" i="1"/>
  <c r="K71" i="1"/>
  <c r="J71" i="1"/>
  <c r="I71" i="1"/>
  <c r="F71" i="1"/>
  <c r="G71" i="1"/>
  <c r="Q70" i="1"/>
  <c r="N70" i="1"/>
  <c r="B70" i="1"/>
  <c r="C70" i="1"/>
  <c r="D70" i="1"/>
  <c r="O70" i="1"/>
  <c r="L70" i="1"/>
  <c r="K70" i="1"/>
  <c r="J70" i="1"/>
  <c r="I70" i="1"/>
  <c r="F70" i="1"/>
  <c r="G70" i="1"/>
  <c r="Q69" i="1"/>
  <c r="N69" i="1"/>
  <c r="B69" i="1"/>
  <c r="C69" i="1"/>
  <c r="D69" i="1"/>
  <c r="O69" i="1"/>
  <c r="L69" i="1"/>
  <c r="K69" i="1"/>
  <c r="J69" i="1"/>
  <c r="I69" i="1"/>
  <c r="F69" i="1"/>
  <c r="G69" i="1"/>
  <c r="N52" i="1"/>
  <c r="O52" i="1"/>
  <c r="P52" i="1"/>
  <c r="N53" i="1"/>
  <c r="O53" i="1"/>
  <c r="P53" i="1"/>
  <c r="N54" i="1"/>
  <c r="O54" i="1"/>
  <c r="P54" i="1"/>
  <c r="N55" i="1"/>
  <c r="O55" i="1"/>
  <c r="P55" i="1"/>
  <c r="N56" i="1"/>
  <c r="O56" i="1"/>
  <c r="P56" i="1"/>
  <c r="N57" i="1"/>
  <c r="O57" i="1"/>
  <c r="P57" i="1"/>
  <c r="N58" i="1"/>
  <c r="O58" i="1"/>
  <c r="P58" i="1"/>
  <c r="N59" i="1"/>
  <c r="O59" i="1"/>
  <c r="P59" i="1"/>
  <c r="N60" i="1"/>
  <c r="O60" i="1"/>
  <c r="P60" i="1"/>
  <c r="N61" i="1"/>
  <c r="O61" i="1"/>
  <c r="P61" i="1"/>
  <c r="N62" i="1"/>
  <c r="O62" i="1"/>
  <c r="P62" i="1"/>
  <c r="P63" i="1"/>
  <c r="I63" i="1"/>
  <c r="Q62" i="1"/>
  <c r="I62" i="1"/>
  <c r="C62" i="1"/>
  <c r="C52" i="1"/>
  <c r="D62" i="1"/>
  <c r="Q61" i="1"/>
  <c r="I61" i="1"/>
  <c r="C61" i="1"/>
  <c r="D61" i="1"/>
  <c r="Q60" i="1"/>
  <c r="I60" i="1"/>
  <c r="C60" i="1"/>
  <c r="D60" i="1"/>
  <c r="Q59" i="1"/>
  <c r="I59" i="1"/>
  <c r="C59" i="1"/>
  <c r="D59" i="1"/>
  <c r="Q58" i="1"/>
  <c r="I58" i="1"/>
  <c r="C58" i="1"/>
  <c r="D58" i="1"/>
  <c r="Q57" i="1"/>
  <c r="I57" i="1"/>
  <c r="C57" i="1"/>
  <c r="D57" i="1"/>
  <c r="Q56" i="1"/>
  <c r="I56" i="1"/>
  <c r="C56" i="1"/>
  <c r="D56" i="1"/>
  <c r="Q55" i="1"/>
  <c r="I55" i="1"/>
  <c r="C55" i="1"/>
  <c r="D55" i="1"/>
  <c r="Q54" i="1"/>
  <c r="I54" i="1"/>
  <c r="C54" i="1"/>
  <c r="D54" i="1"/>
  <c r="Q53" i="1"/>
  <c r="I53" i="1"/>
  <c r="Q52" i="1"/>
  <c r="I52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8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8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8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8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8" i="1"/>
  <c r="O48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8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8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8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8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8" i="1"/>
  <c r="G48" i="1"/>
  <c r="O46" i="1"/>
  <c r="G46" i="1"/>
  <c r="O45" i="1"/>
  <c r="G45" i="1"/>
  <c r="O44" i="1"/>
  <c r="G44" i="1"/>
  <c r="O43" i="1"/>
  <c r="G43" i="1"/>
  <c r="O42" i="1"/>
  <c r="G42" i="1"/>
  <c r="O41" i="1"/>
  <c r="G41" i="1"/>
  <c r="O40" i="1"/>
  <c r="G40" i="1"/>
  <c r="O39" i="1"/>
  <c r="G39" i="1"/>
  <c r="O38" i="1"/>
  <c r="G38" i="1"/>
  <c r="O37" i="1"/>
  <c r="G37" i="1"/>
  <c r="O36" i="1"/>
  <c r="G36" i="1"/>
  <c r="O35" i="1"/>
  <c r="G35" i="1"/>
  <c r="O34" i="1"/>
  <c r="G34" i="1"/>
  <c r="O33" i="1"/>
  <c r="G33" i="1"/>
  <c r="O32" i="1"/>
  <c r="G32" i="1"/>
  <c r="O31" i="1"/>
  <c r="G31" i="1"/>
  <c r="O30" i="1"/>
  <c r="G30" i="1"/>
  <c r="O29" i="1"/>
  <c r="G29" i="1"/>
  <c r="O28" i="1"/>
  <c r="G28" i="1"/>
  <c r="O27" i="1"/>
  <c r="G27" i="1"/>
  <c r="O26" i="1"/>
  <c r="G26" i="1"/>
  <c r="O25" i="1"/>
  <c r="G25" i="1"/>
  <c r="O24" i="1"/>
  <c r="G24" i="1"/>
  <c r="O23" i="1"/>
  <c r="G23" i="1"/>
  <c r="O22" i="1"/>
  <c r="G22" i="1"/>
  <c r="O21" i="1"/>
  <c r="G21" i="1"/>
  <c r="O20" i="1"/>
  <c r="G20" i="1"/>
  <c r="O19" i="1"/>
  <c r="G19" i="1"/>
  <c r="O18" i="1"/>
  <c r="G18" i="1"/>
  <c r="O17" i="1"/>
  <c r="G17" i="1"/>
  <c r="O16" i="1"/>
  <c r="G16" i="1"/>
  <c r="O15" i="1"/>
  <c r="G15" i="1"/>
  <c r="O14" i="1"/>
  <c r="G14" i="1"/>
  <c r="O13" i="1"/>
  <c r="G13" i="1"/>
  <c r="O12" i="1"/>
  <c r="G12" i="1"/>
  <c r="O11" i="1"/>
  <c r="G11" i="1"/>
  <c r="O10" i="1"/>
  <c r="G10" i="1"/>
  <c r="O9" i="1"/>
  <c r="G9" i="1"/>
  <c r="O8" i="1"/>
  <c r="G8" i="1"/>
</calcChain>
</file>

<file path=xl/sharedStrings.xml><?xml version="1.0" encoding="utf-8"?>
<sst xmlns="http://schemas.openxmlformats.org/spreadsheetml/2006/main" count="663" uniqueCount="400">
  <si>
    <t>Property</t>
  </si>
  <si>
    <t>0220</t>
  </si>
  <si>
    <t>Start Date:</t>
  </si>
  <si>
    <t>End Date:</t>
  </si>
  <si>
    <t>First Contact with Prospect</t>
  </si>
  <si>
    <t>Tours</t>
  </si>
  <si>
    <t>Application Stats and Status</t>
  </si>
  <si>
    <t>Rentals</t>
  </si>
  <si>
    <t>Calls</t>
  </si>
  <si>
    <t>Emails</t>
  </si>
  <si>
    <t>Walk-Ins</t>
  </si>
  <si>
    <t>Total Tours</t>
  </si>
  <si>
    <t>% of contacts</t>
  </si>
  <si>
    <t>New Applicant</t>
  </si>
  <si>
    <t>Manually Approved</t>
  </si>
  <si>
    <t>Cancelled</t>
  </si>
  <si>
    <t>Application Denied</t>
  </si>
  <si>
    <t>Total Units Rented</t>
  </si>
  <si>
    <t>Renewals</t>
  </si>
  <si>
    <t>PH</t>
  </si>
  <si>
    <t>EM</t>
  </si>
  <si>
    <t>WI</t>
  </si>
  <si>
    <t>SH</t>
  </si>
  <si>
    <t>%</t>
  </si>
  <si>
    <t>AP</t>
  </si>
  <si>
    <t>BA</t>
  </si>
  <si>
    <t>CA</t>
  </si>
  <si>
    <t>DE</t>
  </si>
  <si>
    <t>RE</t>
  </si>
  <si>
    <t>RN</t>
  </si>
  <si>
    <t>Apartment Locators</t>
  </si>
  <si>
    <t>Apartment Shoppers</t>
  </si>
  <si>
    <t>Apartment Showcase</t>
  </si>
  <si>
    <t>ApartmentList</t>
  </si>
  <si>
    <t>Apartments.com</t>
  </si>
  <si>
    <t>Borger Website</t>
  </si>
  <si>
    <t>Brochure</t>
  </si>
  <si>
    <t>City Paper</t>
  </si>
  <si>
    <t>Company/Other</t>
  </si>
  <si>
    <t>Competitor Property</t>
  </si>
  <si>
    <t>Craigslist</t>
  </si>
  <si>
    <t>Embassy</t>
  </si>
  <si>
    <t>Express Paper</t>
  </si>
  <si>
    <t>Flyer</t>
  </si>
  <si>
    <t>Four Walls</t>
  </si>
  <si>
    <t>For Rent</t>
  </si>
  <si>
    <t>Friend/Coll Referral</t>
  </si>
  <si>
    <t>Google</t>
  </si>
  <si>
    <t>Hotpads</t>
  </si>
  <si>
    <t>Internet/Web</t>
  </si>
  <si>
    <t>Live Lovely</t>
  </si>
  <si>
    <t>Move.com</t>
  </si>
  <si>
    <t>My New Place</t>
  </si>
  <si>
    <t>Newspaper</t>
  </si>
  <si>
    <t>Other</t>
  </si>
  <si>
    <t>Pennysaver</t>
  </si>
  <si>
    <t>Prior Resident</t>
  </si>
  <si>
    <t>Professional/Broker</t>
  </si>
  <si>
    <t>Property Website</t>
  </si>
  <si>
    <t>Realtor.com</t>
  </si>
  <si>
    <t>Rent.com</t>
  </si>
  <si>
    <t>RentalsGoneWild.com</t>
  </si>
  <si>
    <t>Resident Referral</t>
  </si>
  <si>
    <t>Signage/Drive By</t>
  </si>
  <si>
    <t>The Washington Post</t>
  </si>
  <si>
    <t>University</t>
  </si>
  <si>
    <t>Unknown</t>
  </si>
  <si>
    <t>Washington Post</t>
  </si>
  <si>
    <t>Zillow</t>
  </si>
  <si>
    <t>Occupancy as of 7/4/2016</t>
  </si>
  <si>
    <t>Units</t>
  </si>
  <si>
    <t>Percentile</t>
  </si>
  <si>
    <t>Monthly Rentals</t>
  </si>
  <si>
    <t>Rental Source Stats (Jan'16 - Jul'16)</t>
  </si>
  <si>
    <t>Total Units</t>
  </si>
  <si>
    <t>January (2016)</t>
  </si>
  <si>
    <t>February</t>
  </si>
  <si>
    <t>Total Occupied</t>
  </si>
  <si>
    <t>March</t>
  </si>
  <si>
    <t>Total Vacant Available</t>
  </si>
  <si>
    <t>April</t>
  </si>
  <si>
    <t>Total Vacant Rented</t>
  </si>
  <si>
    <t>May</t>
  </si>
  <si>
    <t>Total Notice Available</t>
  </si>
  <si>
    <t>June</t>
  </si>
  <si>
    <t>Total Notice Rented</t>
  </si>
  <si>
    <t>July</t>
  </si>
  <si>
    <t>Total Employee Units</t>
  </si>
  <si>
    <t>August</t>
  </si>
  <si>
    <t>Total Models</t>
  </si>
  <si>
    <t>September</t>
  </si>
  <si>
    <t>Total Rental Office</t>
  </si>
  <si>
    <t>October</t>
  </si>
  <si>
    <t>Total Unrentable</t>
  </si>
  <si>
    <t>November</t>
  </si>
  <si>
    <t>December</t>
  </si>
  <si>
    <t>TOTAL:</t>
  </si>
  <si>
    <t/>
  </si>
  <si>
    <t>@</t>
  </si>
  <si>
    <t>00000</t>
  </si>
  <si>
    <t>ABrown1</t>
  </si>
  <si>
    <t>Amartin</t>
  </si>
  <si>
    <t>ANDERSONM</t>
  </si>
  <si>
    <t>ASmith</t>
  </si>
  <si>
    <t>AWatkins</t>
  </si>
  <si>
    <t>BSPIVEY</t>
  </si>
  <si>
    <t>CDAMATO</t>
  </si>
  <si>
    <t>CGaray</t>
  </si>
  <si>
    <t>CHolmes</t>
  </si>
  <si>
    <t>CJoyner</t>
  </si>
  <si>
    <t>CKeefer</t>
  </si>
  <si>
    <t>CSadler</t>
  </si>
  <si>
    <t>CWHITE</t>
  </si>
  <si>
    <t>DBarbour</t>
  </si>
  <si>
    <t>DBrennan</t>
  </si>
  <si>
    <t>DBROWN</t>
  </si>
  <si>
    <t>DLedezma</t>
  </si>
  <si>
    <t>DSamale</t>
  </si>
  <si>
    <t>DThomas</t>
  </si>
  <si>
    <t>EBUTLER</t>
  </si>
  <si>
    <t>EJafari</t>
  </si>
  <si>
    <t>EMARSHALL</t>
  </si>
  <si>
    <t>Esalter</t>
  </si>
  <si>
    <t>ETyson</t>
  </si>
  <si>
    <t>EWilliams</t>
  </si>
  <si>
    <t>FWilliamso</t>
  </si>
  <si>
    <t>GJones</t>
  </si>
  <si>
    <t>GMarquinez</t>
  </si>
  <si>
    <t>GMORENO</t>
  </si>
  <si>
    <t>HBROWN</t>
  </si>
  <si>
    <t>HJones</t>
  </si>
  <si>
    <t>HMBush</t>
  </si>
  <si>
    <t>House</t>
  </si>
  <si>
    <t>IEdmondson</t>
  </si>
  <si>
    <t>J HICKS</t>
  </si>
  <si>
    <t>JAnnan</t>
  </si>
  <si>
    <t>JBALLARD</t>
  </si>
  <si>
    <t>JBarcia</t>
  </si>
  <si>
    <t>JDouglas</t>
  </si>
  <si>
    <t>JDupree</t>
  </si>
  <si>
    <t>JEdmondsG</t>
  </si>
  <si>
    <t>JMalave</t>
  </si>
  <si>
    <t>JMelloul</t>
  </si>
  <si>
    <t>JPheasant</t>
  </si>
  <si>
    <t>JWILSON</t>
  </si>
  <si>
    <t>JZUNIGA</t>
  </si>
  <si>
    <t>JZuniga1</t>
  </si>
  <si>
    <t>KDavis</t>
  </si>
  <si>
    <t>KFARROW</t>
  </si>
  <si>
    <t>KimTate</t>
  </si>
  <si>
    <t>KJENKINS</t>
  </si>
  <si>
    <t>KJones</t>
  </si>
  <si>
    <t>KTate</t>
  </si>
  <si>
    <t>LBAILEY</t>
  </si>
  <si>
    <t>LFOX</t>
  </si>
  <si>
    <t>LHughes</t>
  </si>
  <si>
    <t>LLOCKHART</t>
  </si>
  <si>
    <t>LMickel</t>
  </si>
  <si>
    <t>LReyes</t>
  </si>
  <si>
    <t>M WALKER</t>
  </si>
  <si>
    <t>MAlfaro</t>
  </si>
  <si>
    <t>MANAGER</t>
  </si>
  <si>
    <t>MCarter</t>
  </si>
  <si>
    <t>MHodges</t>
  </si>
  <si>
    <t>miborger</t>
  </si>
  <si>
    <t>MLucas</t>
  </si>
  <si>
    <t>MWALKER</t>
  </si>
  <si>
    <t>NBrice</t>
  </si>
  <si>
    <t>NDiaz</t>
  </si>
  <si>
    <t>NLorenzo</t>
  </si>
  <si>
    <t>NMatthews</t>
  </si>
  <si>
    <t>NWest</t>
  </si>
  <si>
    <t>PFRANCIS</t>
  </si>
  <si>
    <t>PLANGFORD</t>
  </si>
  <si>
    <t>PManager</t>
  </si>
  <si>
    <t>RBOND</t>
  </si>
  <si>
    <t>RBurroughs</t>
  </si>
  <si>
    <t>RCraig</t>
  </si>
  <si>
    <t>RFORD</t>
  </si>
  <si>
    <t>RMadison</t>
  </si>
  <si>
    <t>RMoody</t>
  </si>
  <si>
    <t>SBUTLER</t>
  </si>
  <si>
    <t>SCOBBLER</t>
  </si>
  <si>
    <t>SGordon</t>
  </si>
  <si>
    <t>SGroves</t>
  </si>
  <si>
    <t>SRich</t>
  </si>
  <si>
    <t>SSimms</t>
  </si>
  <si>
    <t>STunstall</t>
  </si>
  <si>
    <t>TDUELL</t>
  </si>
  <si>
    <t>Temp</t>
  </si>
  <si>
    <t>TFoster</t>
  </si>
  <si>
    <t>TKnight</t>
  </si>
  <si>
    <t>TMontgomer</t>
  </si>
  <si>
    <t>TPEARSON</t>
  </si>
  <si>
    <t>TWRIGHT</t>
  </si>
  <si>
    <t>VJarrett</t>
  </si>
  <si>
    <t>VTalamante</t>
  </si>
  <si>
    <t>WScrivner</t>
  </si>
  <si>
    <t>YBeale</t>
  </si>
  <si>
    <t>nameid</t>
  </si>
  <si>
    <t>lastname</t>
  </si>
  <si>
    <t>firstname</t>
  </si>
  <si>
    <t>mrktid</t>
  </si>
  <si>
    <t>mrktname</t>
  </si>
  <si>
    <t>leasagid</t>
  </si>
  <si>
    <t>rmpropid</t>
  </si>
  <si>
    <t>clsreq1c</t>
  </si>
  <si>
    <t>urbuild</t>
  </si>
  <si>
    <t>urunit</t>
  </si>
  <si>
    <t>actdate</t>
  </si>
  <si>
    <t>actcode</t>
  </si>
  <si>
    <t>actdescription</t>
  </si>
  <si>
    <t>type</t>
  </si>
  <si>
    <t>status</t>
  </si>
  <si>
    <t>Month</t>
  </si>
  <si>
    <t>Year</t>
  </si>
  <si>
    <t>Action</t>
  </si>
  <si>
    <t>BH00128245</t>
  </si>
  <si>
    <t>LN1</t>
  </si>
  <si>
    <t>FNM1</t>
  </si>
  <si>
    <t>SGN</t>
  </si>
  <si>
    <t>0177</t>
  </si>
  <si>
    <t>002</t>
  </si>
  <si>
    <t>CP</t>
  </si>
  <si>
    <t>P</t>
  </si>
  <si>
    <t>I</t>
  </si>
  <si>
    <t>BH00135364</t>
  </si>
  <si>
    <t>LN2</t>
  </si>
  <si>
    <t>FNM2</t>
  </si>
  <si>
    <t>EXP</t>
  </si>
  <si>
    <t>CA00091362</t>
  </si>
  <si>
    <t>LN3</t>
  </si>
  <si>
    <t>FNM3</t>
  </si>
  <si>
    <t>1730</t>
  </si>
  <si>
    <t>1BR1</t>
  </si>
  <si>
    <t>DO00139927</t>
  </si>
  <si>
    <t>LN4</t>
  </si>
  <si>
    <t>FNM4</t>
  </si>
  <si>
    <t>ZLW</t>
  </si>
  <si>
    <t>1622</t>
  </si>
  <si>
    <t>STD2</t>
  </si>
  <si>
    <t>Guest Card Entered</t>
  </si>
  <si>
    <t>A</t>
  </si>
  <si>
    <t>DO00126137</t>
  </si>
  <si>
    <t>LN5</t>
  </si>
  <si>
    <t>FNM5</t>
  </si>
  <si>
    <t>CRG</t>
  </si>
  <si>
    <t>0350</t>
  </si>
  <si>
    <t>MH00142160</t>
  </si>
  <si>
    <t>LN6</t>
  </si>
  <si>
    <t>FNM6</t>
  </si>
  <si>
    <t>0115</t>
  </si>
  <si>
    <t>2C</t>
  </si>
  <si>
    <t>UP00130035</t>
  </si>
  <si>
    <t>LN7</t>
  </si>
  <si>
    <t>FNM7</t>
  </si>
  <si>
    <t>0960</t>
  </si>
  <si>
    <t>1BRB</t>
  </si>
  <si>
    <t>FU</t>
  </si>
  <si>
    <t>Followup Scheduled</t>
  </si>
  <si>
    <t>MH00100690</t>
  </si>
  <si>
    <t>LN8</t>
  </si>
  <si>
    <t>FNM8</t>
  </si>
  <si>
    <t>RES</t>
  </si>
  <si>
    <t>Phone Log Entered by Rochelle Ford        - prospect found listing on rent.com &amp; would like schedule for a visit for standard one-bedroom.   12:00 AM</t>
  </si>
  <si>
    <t>PP00076008</t>
  </si>
  <si>
    <t>LN9</t>
  </si>
  <si>
    <t>FNM9</t>
  </si>
  <si>
    <t>0171</t>
  </si>
  <si>
    <t>1E</t>
  </si>
  <si>
    <t>Phone Log Entered by April Smith          -    02:23 PM</t>
  </si>
  <si>
    <t>MA00122975</t>
  </si>
  <si>
    <t>LN10</t>
  </si>
  <si>
    <t>FNM10</t>
  </si>
  <si>
    <t>0230</t>
  </si>
  <si>
    <t>E3</t>
  </si>
  <si>
    <t>Cancelled due to Too Expensive.n $1350 max</t>
  </si>
  <si>
    <t>MA00125618</t>
  </si>
  <si>
    <t>LN11</t>
  </si>
  <si>
    <t>FNM11</t>
  </si>
  <si>
    <t>PWS</t>
  </si>
  <si>
    <t>2B</t>
  </si>
  <si>
    <t>MA00130557</t>
  </si>
  <si>
    <t>LN12</t>
  </si>
  <si>
    <t>FNM12</t>
  </si>
  <si>
    <t>REA</t>
  </si>
  <si>
    <t>2A</t>
  </si>
  <si>
    <t>IT</t>
  </si>
  <si>
    <t>Phone Log Entered by Dearest Brown        -</t>
  </si>
  <si>
    <t>MA00139428</t>
  </si>
  <si>
    <t>LN13</t>
  </si>
  <si>
    <t>FNM13</t>
  </si>
  <si>
    <t>E1</t>
  </si>
  <si>
    <t>MS</t>
  </si>
  <si>
    <t>Emailed him back. saw ad for 101</t>
  </si>
  <si>
    <t>HW00126603</t>
  </si>
  <si>
    <t>LN14</t>
  </si>
  <si>
    <t>FNM14</t>
  </si>
  <si>
    <t>0902</t>
  </si>
  <si>
    <t>Applicant  Entered</t>
  </si>
  <si>
    <t>BH00141811</t>
  </si>
  <si>
    <t>LN15</t>
  </si>
  <si>
    <t>FNM15</t>
  </si>
  <si>
    <t>email address undeliverable</t>
  </si>
  <si>
    <t>MR00132656</t>
  </si>
  <si>
    <t>LN16</t>
  </si>
  <si>
    <t>FNM16</t>
  </si>
  <si>
    <t>BWS</t>
  </si>
  <si>
    <t>0280</t>
  </si>
  <si>
    <t>R5E</t>
  </si>
  <si>
    <t>Shown #119</t>
  </si>
  <si>
    <t>CY00130731</t>
  </si>
  <si>
    <t>LN17</t>
  </si>
  <si>
    <t>FNM17</t>
  </si>
  <si>
    <t>2860</t>
  </si>
  <si>
    <t>STD3</t>
  </si>
  <si>
    <t>Phone Log Entered by Glen Jones           -   12:00 AM</t>
  </si>
  <si>
    <t>PH00121394</t>
  </si>
  <si>
    <t>LN18</t>
  </si>
  <si>
    <t>FNM18</t>
  </si>
  <si>
    <t>0116</t>
  </si>
  <si>
    <t>Phone Log Entered by Sheila Tunstall      - Prospect apartment shopping.  12:00 AM</t>
  </si>
  <si>
    <t>PM00134342</t>
  </si>
  <si>
    <t>LN19</t>
  </si>
  <si>
    <t>FNM19</t>
  </si>
  <si>
    <t>1514</t>
  </si>
  <si>
    <t>2BR1</t>
  </si>
  <si>
    <t>Phone Log Entered by Nakisha West         -   09:14 AM</t>
  </si>
  <si>
    <t>CY00136069</t>
  </si>
  <si>
    <t>LN20</t>
  </si>
  <si>
    <t>FNM20</t>
  </si>
  <si>
    <t>FRT</t>
  </si>
  <si>
    <t>001</t>
  </si>
  <si>
    <t>705</t>
  </si>
  <si>
    <t>R</t>
  </si>
  <si>
    <t>C</t>
  </si>
  <si>
    <t>HO00146336</t>
  </si>
  <si>
    <t>LN21</t>
  </si>
  <si>
    <t>FNM21</t>
  </si>
  <si>
    <t>029</t>
  </si>
  <si>
    <t>201</t>
  </si>
  <si>
    <t>AS</t>
  </si>
  <si>
    <t>Manually approved Applicant Screening</t>
  </si>
  <si>
    <t>N</t>
  </si>
  <si>
    <t>TD00100886</t>
  </si>
  <si>
    <t>LN22</t>
  </si>
  <si>
    <t>FNM22</t>
  </si>
  <si>
    <t>000</t>
  </si>
  <si>
    <t>0501</t>
  </si>
  <si>
    <t>R 00121505</t>
  </si>
  <si>
    <t>LN23</t>
  </si>
  <si>
    <t>FNM23</t>
  </si>
  <si>
    <t>1BR2</t>
  </si>
  <si>
    <t>DO00130746</t>
  </si>
  <si>
    <t>LN24</t>
  </si>
  <si>
    <t>FNM24</t>
  </si>
  <si>
    <t>CY00128971</t>
  </si>
  <si>
    <t>LN25</t>
  </si>
  <si>
    <t>FNM25</t>
  </si>
  <si>
    <t>R 00119197</t>
  </si>
  <si>
    <t>LN26</t>
  </si>
  <si>
    <t>FNM26</t>
  </si>
  <si>
    <t>MR00124980</t>
  </si>
  <si>
    <t>LN27</t>
  </si>
  <si>
    <t>FNM27</t>
  </si>
  <si>
    <t>BH00121268</t>
  </si>
  <si>
    <t>LN28</t>
  </si>
  <si>
    <t>FNM28</t>
  </si>
  <si>
    <t>01S</t>
  </si>
  <si>
    <t>Phone Log Entered by Karen Jenkins        - g/d  01:30 PM</t>
  </si>
  <si>
    <t>MA00121855</t>
  </si>
  <si>
    <t>LN29</t>
  </si>
  <si>
    <t>FNM29</t>
  </si>
  <si>
    <t>RGW</t>
  </si>
  <si>
    <t>AT</t>
  </si>
  <si>
    <t>Appointment Scheduled for 04:30 PM</t>
  </si>
  <si>
    <t>HO00138823</t>
  </si>
  <si>
    <t>LN30</t>
  </si>
  <si>
    <t>FNM30</t>
  </si>
  <si>
    <t>0351</t>
  </si>
  <si>
    <t>1BR</t>
  </si>
  <si>
    <t>Phone Log Entered by Emmett Jafari        -   04:40 PM</t>
  </si>
  <si>
    <t>CG00142817</t>
  </si>
  <si>
    <t>LN31</t>
  </si>
  <si>
    <t>FNM31</t>
  </si>
  <si>
    <t>1215</t>
  </si>
  <si>
    <t>Phone Log Entered by Kim Tate             - sent current info in follow up email  12:00 AM</t>
  </si>
  <si>
    <t>TG00125793</t>
  </si>
  <si>
    <t>LN32</t>
  </si>
  <si>
    <t>FNM32</t>
  </si>
  <si>
    <t>0235</t>
  </si>
  <si>
    <t>OG - 329</t>
  </si>
  <si>
    <t>SE00137484</t>
  </si>
  <si>
    <t>LN33</t>
  </si>
  <si>
    <t>FNM33</t>
  </si>
  <si>
    <t>Phone Log Entered by Tiffany Knight       -   12:00 AM</t>
  </si>
  <si>
    <t>CG00136898</t>
  </si>
  <si>
    <t>LN34</t>
  </si>
  <si>
    <t>FNM34</t>
  </si>
  <si>
    <t>Phone Log Entered by Kim Tate             - Gave all current info/pricing during call and made appt. to tour. 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</si>
</sst>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8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4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164" fontId="0" fillId="2" borderId="0" xfId="0" applyNumberFormat="1" applyFill="1"/>
    <xf numFmtId="0" fontId="2" fillId="0" borderId="0" xfId="0" applyFont="1" applyFill="1"/>
    <xf numFmtId="164" fontId="0" fillId="0" borderId="0" xfId="0" applyNumberFormat="1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0" fillId="2" borderId="1" xfId="0" applyFill="1" applyBorder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49" fontId="0" fillId="0" borderId="0" xfId="0" applyNumberFormat="1" applyBorder="1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2" borderId="0" xfId="0" applyFill="1" applyBorder="1"/>
    <xf numFmtId="10" fontId="0" fillId="0" borderId="7" xfId="1" applyNumberFormat="1" applyFont="1" applyBorder="1"/>
    <xf numFmtId="9" fontId="0" fillId="0" borderId="7" xfId="1" applyFont="1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0" fillId="2" borderId="11" xfId="0" applyFill="1" applyBorder="1"/>
    <xf numFmtId="10" fontId="0" fillId="0" borderId="10" xfId="1" applyNumberFormat="1" applyFont="1" applyBorder="1"/>
    <xf numFmtId="9" fontId="0" fillId="0" borderId="10" xfId="1" applyFont="1" applyBorder="1"/>
    <xf numFmtId="0" fontId="0" fillId="0" borderId="12" xfId="0" applyBorder="1"/>
    <xf numFmtId="0" fontId="0" fillId="3" borderId="1" xfId="0" applyFill="1" applyBorder="1"/>
    <xf numFmtId="0" fontId="0" fillId="3" borderId="2" xfId="0" applyFill="1" applyBorder="1"/>
    <xf numFmtId="10" fontId="0" fillId="3" borderId="2" xfId="1" applyNumberFormat="1" applyFont="1" applyFill="1" applyBorder="1"/>
    <xf numFmtId="9" fontId="0" fillId="3" borderId="2" xfId="1" applyFont="1" applyFill="1" applyBorder="1"/>
    <xf numFmtId="0" fontId="0" fillId="3" borderId="3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2" xfId="0" applyFont="1" applyFill="1" applyBorder="1" applyAlignment="1"/>
    <xf numFmtId="0" fontId="0" fillId="0" borderId="13" xfId="0" applyBorder="1"/>
    <xf numFmtId="0" fontId="0" fillId="0" borderId="14" xfId="0" applyBorder="1"/>
    <xf numFmtId="9" fontId="0" fillId="0" borderId="15" xfId="0" applyNumberFormat="1" applyBorder="1"/>
    <xf numFmtId="0" fontId="0" fillId="0" borderId="16" xfId="0" applyBorder="1"/>
    <xf numFmtId="164" fontId="3" fillId="0" borderId="17" xfId="0" applyNumberFormat="1" applyFont="1" applyFill="1" applyBorder="1"/>
    <xf numFmtId="0" fontId="0" fillId="0" borderId="18" xfId="0" applyBorder="1"/>
    <xf numFmtId="0" fontId="6" fillId="0" borderId="19" xfId="0" applyFont="1" applyBorder="1" applyAlignment="1">
      <alignment horizontal="left"/>
    </xf>
    <xf numFmtId="0" fontId="0" fillId="0" borderId="17" xfId="0" applyBorder="1"/>
    <xf numFmtId="0" fontId="0" fillId="0" borderId="20" xfId="0" applyBorder="1" applyAlignment="1">
      <alignment horizontal="center"/>
    </xf>
    <xf numFmtId="10" fontId="0" fillId="0" borderId="21" xfId="1" applyNumberFormat="1" applyFont="1" applyBorder="1"/>
    <xf numFmtId="0" fontId="0" fillId="0" borderId="6" xfId="0" applyBorder="1"/>
    <xf numFmtId="0" fontId="0" fillId="0" borderId="22" xfId="0" applyBorder="1"/>
    <xf numFmtId="164" fontId="3" fillId="0" borderId="23" xfId="0" applyNumberFormat="1" applyFont="1" applyFill="1" applyBorder="1"/>
    <xf numFmtId="0" fontId="6" fillId="0" borderId="6" xfId="0" applyFont="1" applyBorder="1" applyAlignment="1">
      <alignment horizontal="left"/>
    </xf>
    <xf numFmtId="0" fontId="0" fillId="0" borderId="24" xfId="0" applyBorder="1"/>
    <xf numFmtId="0" fontId="0" fillId="0" borderId="25" xfId="0" applyBorder="1" applyAlignment="1">
      <alignment horizontal="center"/>
    </xf>
    <xf numFmtId="10" fontId="0" fillId="0" borderId="26" xfId="1" applyNumberFormat="1" applyFont="1" applyBorder="1"/>
    <xf numFmtId="9" fontId="0" fillId="0" borderId="8" xfId="1" applyFont="1" applyBorder="1"/>
    <xf numFmtId="0" fontId="6" fillId="0" borderId="22" xfId="0" applyFont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/>
    <xf numFmtId="0" fontId="0" fillId="0" borderId="9" xfId="0" applyBorder="1"/>
    <xf numFmtId="9" fontId="0" fillId="0" borderId="12" xfId="1" applyFont="1" applyBorder="1"/>
    <xf numFmtId="0" fontId="6" fillId="0" borderId="27" xfId="0" applyFont="1" applyBorder="1" applyAlignment="1">
      <alignment horizontal="left"/>
    </xf>
    <xf numFmtId="164" fontId="3" fillId="0" borderId="28" xfId="0" applyNumberFormat="1" applyFont="1" applyFill="1" applyBorder="1"/>
    <xf numFmtId="0" fontId="0" fillId="0" borderId="29" xfId="0" applyBorder="1" applyAlignment="1">
      <alignment horizontal="center"/>
    </xf>
    <xf numFmtId="10" fontId="0" fillId="0" borderId="30" xfId="1" applyNumberFormat="1" applyFont="1" applyBorder="1"/>
    <xf numFmtId="0" fontId="0" fillId="0" borderId="27" xfId="0" applyBorder="1"/>
    <xf numFmtId="0" fontId="0" fillId="0" borderId="30" xfId="0" applyBorder="1"/>
    <xf numFmtId="0" fontId="7" fillId="2" borderId="31" xfId="0" applyFont="1" applyFill="1" applyBorder="1"/>
    <xf numFmtId="1" fontId="7" fillId="2" borderId="11" xfId="0" applyNumberFormat="1" applyFont="1" applyFill="1" applyBorder="1"/>
    <xf numFmtId="1" fontId="7" fillId="2" borderId="11" xfId="0" applyNumberFormat="1" applyFont="1" applyFill="1" applyBorder="1" applyAlignment="1">
      <alignment horizontal="center"/>
    </xf>
    <xf numFmtId="0" fontId="7" fillId="2" borderId="32" xfId="0" applyFont="1" applyFill="1" applyBorder="1"/>
    <xf numFmtId="0" fontId="0" fillId="0" borderId="18" xfId="0" applyBorder="1" applyAlignment="1">
      <alignment wrapText="1"/>
    </xf>
    <xf numFmtId="49" fontId="1" fillId="4" borderId="33" xfId="0" applyNumberFormat="1" applyFont="1" applyFill="1" applyBorder="1"/>
    <xf numFmtId="49" fontId="1" fillId="4" borderId="0" xfId="0" applyNumberFormat="1" applyFont="1" applyFill="1" applyBorder="1"/>
    <xf numFmtId="49" fontId="1" fillId="4" borderId="0" xfId="0" applyNumberFormat="1" applyFont="1" applyFill="1"/>
    <xf numFmtId="49" fontId="0" fillId="5" borderId="33" xfId="0" applyNumberFormat="1" applyFont="1" applyFill="1" applyBorder="1"/>
    <xf numFmtId="164" fontId="0" fillId="5" borderId="33" xfId="0" applyNumberFormat="1" applyFont="1" applyFill="1" applyBorder="1"/>
    <xf numFmtId="0" fontId="0" fillId="0" borderId="34" xfId="0" applyNumberFormat="1" applyFont="1" applyBorder="1"/>
    <xf numFmtId="49" fontId="0" fillId="0" borderId="33" xfId="0" applyNumberFormat="1" applyFont="1" applyBorder="1"/>
    <xf numFmtId="164" fontId="0" fillId="0" borderId="33" xfId="0" applyNumberFormat="1" applyFont="1" applyBorder="1"/>
  </cellXfs>
  <cellStyles count="2">
    <cellStyle name="Normal" xfId="0" builtinId="0"/>
    <cellStyle name="Percent" xfId="1" builtinId="5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d\-mmm\-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ffic%20Report%20Sample_g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ffic Data"/>
      <sheetName val="Unit Status Data"/>
      <sheetName val="Traffic Report"/>
      <sheetName val="Constants"/>
      <sheetName val="Pivots"/>
    </sheetNames>
    <sheetDataSet>
      <sheetData sheetId="0">
        <row r="2">
          <cell r="E2" t="str">
            <v>Signage/Drive By</v>
          </cell>
          <cell r="F2" t="str">
            <v>KJENKINS</v>
          </cell>
          <cell r="G2" t="str">
            <v>0177</v>
          </cell>
          <cell r="K2">
            <v>42229</v>
          </cell>
          <cell r="L2" t="str">
            <v>CP</v>
          </cell>
          <cell r="N2" t="str">
            <v>P</v>
          </cell>
          <cell r="O2" t="str">
            <v>I</v>
          </cell>
        </row>
        <row r="3">
          <cell r="E3" t="str">
            <v>Express Paper</v>
          </cell>
          <cell r="F3" t="str">
            <v>LBAILEY</v>
          </cell>
          <cell r="G3" t="str">
            <v>0177</v>
          </cell>
          <cell r="K3">
            <v>42390</v>
          </cell>
          <cell r="L3" t="str">
            <v>CP</v>
          </cell>
          <cell r="N3" t="str">
            <v>P</v>
          </cell>
          <cell r="O3" t="str">
            <v>I</v>
          </cell>
        </row>
        <row r="4">
          <cell r="E4" t="str">
            <v>Signage/Drive By</v>
          </cell>
          <cell r="F4" t="str">
            <v>MANAGER</v>
          </cell>
          <cell r="G4" t="str">
            <v>1730</v>
          </cell>
          <cell r="K4">
            <v>42513</v>
          </cell>
          <cell r="L4" t="str">
            <v>CP</v>
          </cell>
          <cell r="N4" t="str">
            <v>P</v>
          </cell>
          <cell r="O4" t="str">
            <v>I</v>
          </cell>
        </row>
        <row r="5">
          <cell r="E5" t="str">
            <v>Zillow</v>
          </cell>
          <cell r="F5" t="str">
            <v>GMarquinez</v>
          </cell>
          <cell r="G5" t="str">
            <v>1622</v>
          </cell>
          <cell r="K5">
            <v>42401</v>
          </cell>
          <cell r="L5" t="str">
            <v>WI</v>
          </cell>
          <cell r="N5" t="str">
            <v>P</v>
          </cell>
          <cell r="O5" t="str">
            <v>A</v>
          </cell>
        </row>
        <row r="6">
          <cell r="E6" t="str">
            <v>Craigslist</v>
          </cell>
          <cell r="F6" t="str">
            <v>GMarquinez</v>
          </cell>
          <cell r="G6" t="str">
            <v>0350</v>
          </cell>
          <cell r="K6">
            <v>42505</v>
          </cell>
          <cell r="L6" t="str">
            <v>WI</v>
          </cell>
          <cell r="N6" t="str">
            <v>P</v>
          </cell>
          <cell r="O6" t="str">
            <v>A</v>
          </cell>
        </row>
        <row r="7">
          <cell r="E7" t="str">
            <v>Signage/Drive By</v>
          </cell>
          <cell r="F7" t="str">
            <v>BSPIVEY</v>
          </cell>
          <cell r="G7" t="str">
            <v>0115</v>
          </cell>
          <cell r="K7">
            <v>42460</v>
          </cell>
          <cell r="L7" t="str">
            <v>WI</v>
          </cell>
          <cell r="N7" t="str">
            <v>P</v>
          </cell>
          <cell r="O7" t="str">
            <v>A</v>
          </cell>
        </row>
        <row r="8">
          <cell r="E8" t="str">
            <v>Signage/Drive By</v>
          </cell>
          <cell r="F8" t="str">
            <v>RMoody</v>
          </cell>
          <cell r="G8" t="str">
            <v>0960</v>
          </cell>
          <cell r="K8">
            <v>42198</v>
          </cell>
          <cell r="L8" t="str">
            <v>FU</v>
          </cell>
          <cell r="N8" t="str">
            <v>P</v>
          </cell>
          <cell r="O8" t="str">
            <v>A</v>
          </cell>
        </row>
        <row r="9">
          <cell r="E9" t="str">
            <v>Resident Referral</v>
          </cell>
          <cell r="F9" t="str">
            <v>RFORD</v>
          </cell>
          <cell r="G9" t="str">
            <v>0115</v>
          </cell>
          <cell r="K9">
            <v>42109</v>
          </cell>
          <cell r="L9" t="str">
            <v>PH</v>
          </cell>
          <cell r="N9" t="str">
            <v>P</v>
          </cell>
          <cell r="O9" t="str">
            <v>I</v>
          </cell>
        </row>
        <row r="10">
          <cell r="E10" t="str">
            <v>Signage/Drive By</v>
          </cell>
          <cell r="F10" t="str">
            <v>ASmith</v>
          </cell>
          <cell r="G10" t="str">
            <v>0171</v>
          </cell>
          <cell r="K10">
            <v>42296</v>
          </cell>
          <cell r="L10" t="str">
            <v>PH</v>
          </cell>
          <cell r="N10" t="str">
            <v>A</v>
          </cell>
          <cell r="O10" t="str">
            <v>I</v>
          </cell>
        </row>
        <row r="11">
          <cell r="E11" t="str">
            <v>Signage/Drive By</v>
          </cell>
          <cell r="F11" t="str">
            <v>DBROWN</v>
          </cell>
          <cell r="G11" t="str">
            <v>0230</v>
          </cell>
          <cell r="K11">
            <v>42095</v>
          </cell>
          <cell r="L11" t="str">
            <v>CP</v>
          </cell>
          <cell r="N11" t="str">
            <v>P</v>
          </cell>
          <cell r="O11" t="str">
            <v>I</v>
          </cell>
        </row>
        <row r="12">
          <cell r="E12" t="str">
            <v>Property Website</v>
          </cell>
          <cell r="F12" t="str">
            <v>DBROWN</v>
          </cell>
          <cell r="G12" t="str">
            <v>0230</v>
          </cell>
          <cell r="K12">
            <v>42156</v>
          </cell>
          <cell r="L12" t="str">
            <v>FU</v>
          </cell>
          <cell r="N12" t="str">
            <v>P</v>
          </cell>
          <cell r="O12" t="str">
            <v>I</v>
          </cell>
        </row>
        <row r="13">
          <cell r="E13" t="str">
            <v>Realtor.com</v>
          </cell>
          <cell r="F13" t="str">
            <v>DBROWN</v>
          </cell>
          <cell r="G13" t="str">
            <v>0230</v>
          </cell>
          <cell r="K13">
            <v>42198</v>
          </cell>
          <cell r="L13" t="str">
            <v>IT</v>
          </cell>
          <cell r="N13" t="str">
            <v>P</v>
          </cell>
          <cell r="O13" t="str">
            <v>I</v>
          </cell>
        </row>
        <row r="14">
          <cell r="E14" t="str">
            <v>Craigslist</v>
          </cell>
          <cell r="F14" t="str">
            <v>DBROWN</v>
          </cell>
          <cell r="G14" t="str">
            <v>0230</v>
          </cell>
          <cell r="K14">
            <v>42405</v>
          </cell>
          <cell r="L14" t="str">
            <v>MS</v>
          </cell>
          <cell r="N14" t="str">
            <v>P</v>
          </cell>
          <cell r="O14" t="str">
            <v>I</v>
          </cell>
        </row>
        <row r="15">
          <cell r="E15" t="str">
            <v>Resident Referral</v>
          </cell>
          <cell r="F15" t="str">
            <v>TWRIGHT</v>
          </cell>
          <cell r="G15" t="str">
            <v>0902</v>
          </cell>
          <cell r="K15">
            <v>42132</v>
          </cell>
          <cell r="L15" t="str">
            <v>AP</v>
          </cell>
          <cell r="N15" t="str">
            <v>A</v>
          </cell>
          <cell r="O15" t="str">
            <v>A</v>
          </cell>
        </row>
        <row r="16">
          <cell r="E16" t="str">
            <v>Signage/Drive By</v>
          </cell>
          <cell r="F16" t="str">
            <v>KJENKINS</v>
          </cell>
          <cell r="G16" t="str">
            <v>0177</v>
          </cell>
          <cell r="K16">
            <v>42475</v>
          </cell>
          <cell r="L16" t="str">
            <v>FU</v>
          </cell>
          <cell r="N16" t="str">
            <v>P</v>
          </cell>
          <cell r="O16" t="str">
            <v>A</v>
          </cell>
        </row>
        <row r="17">
          <cell r="E17" t="str">
            <v>Borger Website</v>
          </cell>
          <cell r="F17" t="str">
            <v>JAnnan</v>
          </cell>
          <cell r="G17" t="str">
            <v>0280</v>
          </cell>
          <cell r="K17">
            <v>42250</v>
          </cell>
          <cell r="L17" t="str">
            <v>SH</v>
          </cell>
          <cell r="N17" t="str">
            <v>P</v>
          </cell>
          <cell r="O17" t="str">
            <v>A</v>
          </cell>
        </row>
        <row r="18">
          <cell r="E18" t="str">
            <v>Borger Website</v>
          </cell>
          <cell r="F18" t="str">
            <v>GJones</v>
          </cell>
          <cell r="G18" t="str">
            <v>2860</v>
          </cell>
          <cell r="K18">
            <v>42207</v>
          </cell>
          <cell r="L18" t="str">
            <v>EM</v>
          </cell>
          <cell r="N18" t="str">
            <v>P</v>
          </cell>
          <cell r="O18" t="str">
            <v>A</v>
          </cell>
        </row>
        <row r="19">
          <cell r="E19" t="str">
            <v>Signage/Drive By</v>
          </cell>
          <cell r="F19" t="str">
            <v>STunstall</v>
          </cell>
          <cell r="G19" t="str">
            <v>0116</v>
          </cell>
          <cell r="K19">
            <v>42061</v>
          </cell>
          <cell r="L19" t="str">
            <v>PH</v>
          </cell>
          <cell r="N19" t="str">
            <v>P</v>
          </cell>
          <cell r="O19" t="str">
            <v>A</v>
          </cell>
        </row>
        <row r="20">
          <cell r="E20" t="str">
            <v>Signage/Drive By</v>
          </cell>
          <cell r="F20" t="str">
            <v>NWest</v>
          </cell>
          <cell r="G20" t="str">
            <v>1514</v>
          </cell>
          <cell r="K20">
            <v>42275</v>
          </cell>
          <cell r="L20" t="str">
            <v>PH</v>
          </cell>
          <cell r="N20" t="str">
            <v>P</v>
          </cell>
          <cell r="O20" t="str">
            <v>A</v>
          </cell>
        </row>
        <row r="21">
          <cell r="E21" t="str">
            <v>For Rent</v>
          </cell>
          <cell r="F21" t="str">
            <v>GJones</v>
          </cell>
          <cell r="G21" t="str">
            <v>1622</v>
          </cell>
          <cell r="I21" t="str">
            <v>001</v>
          </cell>
          <cell r="J21" t="str">
            <v>705</v>
          </cell>
          <cell r="K21">
            <v>42552</v>
          </cell>
          <cell r="L21" t="str">
            <v>WI</v>
          </cell>
          <cell r="N21" t="str">
            <v>R</v>
          </cell>
          <cell r="O21" t="str">
            <v>C</v>
          </cell>
        </row>
        <row r="22">
          <cell r="E22" t="str">
            <v>Signage/Drive By</v>
          </cell>
          <cell r="F22" t="str">
            <v>PManager</v>
          </cell>
          <cell r="G22" t="str">
            <v>1622</v>
          </cell>
          <cell r="I22" t="str">
            <v>029</v>
          </cell>
          <cell r="J22" t="str">
            <v>201</v>
          </cell>
          <cell r="K22">
            <v>42522</v>
          </cell>
          <cell r="L22" t="str">
            <v>AS</v>
          </cell>
          <cell r="N22" t="str">
            <v>R</v>
          </cell>
          <cell r="O22" t="str">
            <v>N</v>
          </cell>
        </row>
        <row r="23">
          <cell r="E23" t="str">
            <v>Borger Website</v>
          </cell>
          <cell r="F23" t="str">
            <v>GMORENO</v>
          </cell>
          <cell r="G23" t="str">
            <v>0220</v>
          </cell>
          <cell r="I23" t="str">
            <v>000</v>
          </cell>
          <cell r="J23" t="str">
            <v>0501</v>
          </cell>
          <cell r="K23">
            <v>42401</v>
          </cell>
          <cell r="L23" t="str">
            <v>RE</v>
          </cell>
          <cell r="N23" t="str">
            <v>R</v>
          </cell>
          <cell r="O23" t="str">
            <v>C</v>
          </cell>
        </row>
        <row r="24">
          <cell r="E24" t="str">
            <v>Craigslist</v>
          </cell>
          <cell r="F24" t="str">
            <v>TFoster</v>
          </cell>
          <cell r="G24" t="str">
            <v>1622</v>
          </cell>
          <cell r="K24">
            <v>42063</v>
          </cell>
          <cell r="L24" t="str">
            <v>SH</v>
          </cell>
          <cell r="N24" t="str">
            <v>P</v>
          </cell>
          <cell r="O24" t="str">
            <v>I</v>
          </cell>
        </row>
        <row r="25">
          <cell r="E25" t="str">
            <v>Resident Referral</v>
          </cell>
          <cell r="F25" t="str">
            <v>GMarquinez</v>
          </cell>
          <cell r="G25" t="str">
            <v>0350</v>
          </cell>
          <cell r="K25">
            <v>42196</v>
          </cell>
          <cell r="L25" t="str">
            <v>WI</v>
          </cell>
          <cell r="N25" t="str">
            <v>P</v>
          </cell>
          <cell r="O25" t="str">
            <v>I</v>
          </cell>
        </row>
        <row r="26">
          <cell r="E26" t="str">
            <v>For Rent</v>
          </cell>
          <cell r="F26" t="str">
            <v>GJones</v>
          </cell>
          <cell r="G26" t="str">
            <v>2860</v>
          </cell>
          <cell r="K26">
            <v>42180</v>
          </cell>
          <cell r="L26" t="str">
            <v>WI</v>
          </cell>
          <cell r="N26" t="str">
            <v>P</v>
          </cell>
          <cell r="O26" t="str">
            <v>A</v>
          </cell>
        </row>
        <row r="27">
          <cell r="E27" t="str">
            <v>Craigslist</v>
          </cell>
          <cell r="F27" t="str">
            <v>TFoster</v>
          </cell>
          <cell r="G27" t="str">
            <v>1622</v>
          </cell>
          <cell r="K27">
            <v>42014</v>
          </cell>
          <cell r="L27" t="str">
            <v>WI</v>
          </cell>
          <cell r="N27" t="str">
            <v>P</v>
          </cell>
          <cell r="O27" t="str">
            <v>I</v>
          </cell>
        </row>
        <row r="28">
          <cell r="E28" t="str">
            <v>Borger Website</v>
          </cell>
          <cell r="F28" t="str">
            <v>GMORENO</v>
          </cell>
          <cell r="G28" t="str">
            <v>0220</v>
          </cell>
          <cell r="K28">
            <v>42389</v>
          </cell>
          <cell r="L28" t="str">
            <v>FU</v>
          </cell>
          <cell r="N28" t="str">
            <v>P</v>
          </cell>
          <cell r="O28" t="str">
            <v>A</v>
          </cell>
        </row>
        <row r="29">
          <cell r="E29" t="str">
            <v>Signage/Drive By</v>
          </cell>
          <cell r="F29" t="str">
            <v>KJENKINS</v>
          </cell>
          <cell r="G29" t="str">
            <v>0177</v>
          </cell>
          <cell r="K29">
            <v>42058</v>
          </cell>
          <cell r="L29" t="str">
            <v>PH</v>
          </cell>
          <cell r="N29" t="str">
            <v>P</v>
          </cell>
          <cell r="O29" t="str">
            <v>I</v>
          </cell>
        </row>
        <row r="30">
          <cell r="E30" t="str">
            <v>RentalsGoneWild.com</v>
          </cell>
          <cell r="F30" t="str">
            <v>DBROWN</v>
          </cell>
          <cell r="G30" t="str">
            <v>0230</v>
          </cell>
          <cell r="K30">
            <v>42067</v>
          </cell>
          <cell r="L30" t="str">
            <v>AT</v>
          </cell>
          <cell r="N30" t="str">
            <v>P</v>
          </cell>
          <cell r="O30" t="str">
            <v>I</v>
          </cell>
        </row>
        <row r="31">
          <cell r="E31" t="str">
            <v>Borger Website</v>
          </cell>
          <cell r="F31" t="str">
            <v>EJafari</v>
          </cell>
          <cell r="G31" t="str">
            <v>0351</v>
          </cell>
          <cell r="K31">
            <v>42384</v>
          </cell>
          <cell r="L31" t="str">
            <v>IT</v>
          </cell>
          <cell r="N31" t="str">
            <v>P</v>
          </cell>
          <cell r="O31" t="str">
            <v>A</v>
          </cell>
        </row>
        <row r="32">
          <cell r="E32" t="str">
            <v>Zillow</v>
          </cell>
          <cell r="F32" t="str">
            <v>KTate</v>
          </cell>
          <cell r="G32" t="str">
            <v>1215</v>
          </cell>
          <cell r="K32">
            <v>42471</v>
          </cell>
          <cell r="L32" t="str">
            <v>IT</v>
          </cell>
          <cell r="N32" t="str">
            <v>P</v>
          </cell>
          <cell r="O32" t="str">
            <v>A</v>
          </cell>
        </row>
        <row r="33">
          <cell r="E33" t="str">
            <v>Craigslist</v>
          </cell>
          <cell r="F33" t="str">
            <v>DSamale</v>
          </cell>
          <cell r="G33" t="str">
            <v>0235</v>
          </cell>
          <cell r="K33">
            <v>42134</v>
          </cell>
          <cell r="L33" t="str">
            <v>SH</v>
          </cell>
          <cell r="N33" t="str">
            <v>P</v>
          </cell>
          <cell r="O33" t="str">
            <v>A</v>
          </cell>
        </row>
        <row r="34">
          <cell r="E34" t="str">
            <v>Borger Website</v>
          </cell>
          <cell r="F34" t="str">
            <v>GMORENO</v>
          </cell>
          <cell r="G34" t="str">
            <v>0220</v>
          </cell>
          <cell r="K34">
            <v>42384</v>
          </cell>
          <cell r="L34" t="str">
            <v>PH</v>
          </cell>
          <cell r="N34" t="str">
            <v>P</v>
          </cell>
          <cell r="O34" t="str">
            <v>A</v>
          </cell>
        </row>
        <row r="35">
          <cell r="E35" t="str">
            <v>Signage/Drive By</v>
          </cell>
          <cell r="F35" t="str">
            <v>KTate</v>
          </cell>
          <cell r="G35" t="str">
            <v>1622</v>
          </cell>
          <cell r="K35">
            <v>42338</v>
          </cell>
          <cell r="L35" t="str">
            <v>PH</v>
          </cell>
          <cell r="N35" t="str">
            <v>P</v>
          </cell>
          <cell r="O35" t="str">
            <v>A</v>
          </cell>
        </row>
      </sheetData>
      <sheetData sheetId="1">
        <row r="2">
          <cell r="A2" t="str">
            <v>0220</v>
          </cell>
          <cell r="T2" t="str">
            <v>O</v>
          </cell>
          <cell r="U2">
            <v>42302</v>
          </cell>
        </row>
        <row r="3">
          <cell r="A3" t="str">
            <v>0220</v>
          </cell>
          <cell r="T3" t="str">
            <v>O</v>
          </cell>
          <cell r="U3">
            <v>42385</v>
          </cell>
        </row>
        <row r="4">
          <cell r="A4" t="str">
            <v>0220</v>
          </cell>
          <cell r="T4" t="str">
            <v>O</v>
          </cell>
          <cell r="U4">
            <v>42260</v>
          </cell>
        </row>
        <row r="5">
          <cell r="A5" t="str">
            <v>0220</v>
          </cell>
          <cell r="T5" t="str">
            <v>O</v>
          </cell>
        </row>
        <row r="6">
          <cell r="A6" t="str">
            <v>0220</v>
          </cell>
          <cell r="T6" t="str">
            <v>O</v>
          </cell>
          <cell r="U6">
            <v>41719</v>
          </cell>
        </row>
        <row r="7">
          <cell r="A7" t="str">
            <v>0220</v>
          </cell>
          <cell r="T7" t="str">
            <v>A</v>
          </cell>
        </row>
        <row r="8">
          <cell r="A8" t="str">
            <v>0220</v>
          </cell>
          <cell r="T8" t="str">
            <v>O</v>
          </cell>
          <cell r="U8">
            <v>42278</v>
          </cell>
        </row>
        <row r="9">
          <cell r="A9" t="str">
            <v>0220</v>
          </cell>
          <cell r="T9" t="str">
            <v>O</v>
          </cell>
          <cell r="U9">
            <v>42114</v>
          </cell>
        </row>
        <row r="10">
          <cell r="A10" t="str">
            <v>0220</v>
          </cell>
          <cell r="T10" t="str">
            <v>O</v>
          </cell>
          <cell r="U10">
            <v>42538</v>
          </cell>
        </row>
        <row r="11">
          <cell r="A11" t="str">
            <v>0220</v>
          </cell>
          <cell r="T11" t="str">
            <v>O</v>
          </cell>
          <cell r="U11">
            <v>41948</v>
          </cell>
        </row>
        <row r="12">
          <cell r="A12" t="str">
            <v>0220</v>
          </cell>
          <cell r="T12" t="str">
            <v>O</v>
          </cell>
          <cell r="U12">
            <v>42504</v>
          </cell>
        </row>
        <row r="13">
          <cell r="A13" t="str">
            <v>0220</v>
          </cell>
          <cell r="T13" t="str">
            <v>O</v>
          </cell>
          <cell r="U13">
            <v>42314</v>
          </cell>
        </row>
        <row r="14">
          <cell r="A14" t="str">
            <v>0220</v>
          </cell>
          <cell r="T14" t="str">
            <v>O</v>
          </cell>
          <cell r="U14">
            <v>40734</v>
          </cell>
        </row>
        <row r="15">
          <cell r="A15" t="str">
            <v>0220</v>
          </cell>
          <cell r="T15" t="str">
            <v>O</v>
          </cell>
          <cell r="U15">
            <v>42353</v>
          </cell>
        </row>
        <row r="16">
          <cell r="A16" t="str">
            <v>0220</v>
          </cell>
          <cell r="T16" t="str">
            <v>O</v>
          </cell>
          <cell r="U16">
            <v>42536</v>
          </cell>
        </row>
        <row r="17">
          <cell r="A17" t="str">
            <v>0220</v>
          </cell>
          <cell r="T17" t="str">
            <v>O</v>
          </cell>
          <cell r="U17">
            <v>42512</v>
          </cell>
        </row>
        <row r="18">
          <cell r="A18" t="str">
            <v>0220</v>
          </cell>
          <cell r="T18" t="str">
            <v>O</v>
          </cell>
          <cell r="U18">
            <v>41474</v>
          </cell>
        </row>
        <row r="19">
          <cell r="A19" t="str">
            <v>0220</v>
          </cell>
          <cell r="T19" t="str">
            <v>O</v>
          </cell>
          <cell r="U19">
            <v>42210</v>
          </cell>
        </row>
        <row r="20">
          <cell r="A20" t="str">
            <v>0220</v>
          </cell>
          <cell r="T20" t="str">
            <v>O</v>
          </cell>
          <cell r="U20">
            <v>42353</v>
          </cell>
        </row>
        <row r="21">
          <cell r="A21" t="str">
            <v>0220</v>
          </cell>
          <cell r="T21" t="str">
            <v>O</v>
          </cell>
          <cell r="U21">
            <v>42139</v>
          </cell>
        </row>
        <row r="22">
          <cell r="A22" t="str">
            <v>0220</v>
          </cell>
          <cell r="T22" t="str">
            <v>O</v>
          </cell>
          <cell r="U22">
            <v>42361</v>
          </cell>
        </row>
        <row r="23">
          <cell r="A23" t="str">
            <v>0220</v>
          </cell>
          <cell r="T23" t="str">
            <v>O</v>
          </cell>
          <cell r="U23">
            <v>42206</v>
          </cell>
        </row>
        <row r="24">
          <cell r="A24" t="str">
            <v>0220</v>
          </cell>
          <cell r="T24" t="str">
            <v>O</v>
          </cell>
          <cell r="U24">
            <v>41596</v>
          </cell>
        </row>
        <row r="25">
          <cell r="A25" t="str">
            <v>0220</v>
          </cell>
          <cell r="T25" t="str">
            <v>O</v>
          </cell>
          <cell r="U25">
            <v>42405</v>
          </cell>
        </row>
        <row r="26">
          <cell r="A26" t="str">
            <v>0220</v>
          </cell>
          <cell r="T26" t="str">
            <v>B</v>
          </cell>
          <cell r="U26">
            <v>41401</v>
          </cell>
        </row>
        <row r="27">
          <cell r="A27" t="str">
            <v>0220</v>
          </cell>
          <cell r="T27" t="str">
            <v>O</v>
          </cell>
        </row>
        <row r="28">
          <cell r="A28" t="str">
            <v>0220</v>
          </cell>
          <cell r="T28" t="str">
            <v>O</v>
          </cell>
          <cell r="U28">
            <v>41106</v>
          </cell>
        </row>
        <row r="29">
          <cell r="A29" t="str">
            <v>0220</v>
          </cell>
          <cell r="T29" t="str">
            <v>O</v>
          </cell>
        </row>
        <row r="30">
          <cell r="A30" t="str">
            <v>0220</v>
          </cell>
          <cell r="T30" t="str">
            <v>B</v>
          </cell>
          <cell r="U30">
            <v>42302</v>
          </cell>
        </row>
        <row r="31">
          <cell r="A31" t="str">
            <v>0220</v>
          </cell>
          <cell r="T31" t="str">
            <v>O</v>
          </cell>
        </row>
        <row r="32">
          <cell r="A32" t="str">
            <v>0220</v>
          </cell>
          <cell r="T32" t="str">
            <v>O</v>
          </cell>
          <cell r="U32">
            <v>41548</v>
          </cell>
        </row>
        <row r="33">
          <cell r="A33" t="str">
            <v>0220</v>
          </cell>
          <cell r="T33" t="str">
            <v>O</v>
          </cell>
          <cell r="U33">
            <v>41061</v>
          </cell>
        </row>
        <row r="34">
          <cell r="A34" t="str">
            <v>0220</v>
          </cell>
          <cell r="T34" t="str">
            <v>O</v>
          </cell>
        </row>
        <row r="35">
          <cell r="A35" t="str">
            <v>0220</v>
          </cell>
          <cell r="T35" t="str">
            <v>O</v>
          </cell>
          <cell r="U35">
            <v>42156</v>
          </cell>
        </row>
        <row r="36">
          <cell r="A36" t="str">
            <v>0220</v>
          </cell>
          <cell r="T36" t="str">
            <v>A</v>
          </cell>
        </row>
        <row r="37">
          <cell r="A37" t="str">
            <v>0220</v>
          </cell>
          <cell r="T37" t="str">
            <v>B</v>
          </cell>
          <cell r="U37">
            <v>42209</v>
          </cell>
        </row>
        <row r="38">
          <cell r="A38" t="str">
            <v>0220</v>
          </cell>
          <cell r="T38" t="str">
            <v>O</v>
          </cell>
          <cell r="U38">
            <v>42496</v>
          </cell>
        </row>
        <row r="39">
          <cell r="A39" t="str">
            <v>0220</v>
          </cell>
          <cell r="T39" t="str">
            <v>O</v>
          </cell>
          <cell r="U39">
            <v>42196</v>
          </cell>
        </row>
        <row r="40">
          <cell r="A40" t="str">
            <v>0220</v>
          </cell>
          <cell r="T40" t="str">
            <v>O</v>
          </cell>
          <cell r="U40">
            <v>41426</v>
          </cell>
        </row>
        <row r="41">
          <cell r="A41" t="str">
            <v>0220</v>
          </cell>
          <cell r="T41" t="str">
            <v>O</v>
          </cell>
          <cell r="U41">
            <v>42147</v>
          </cell>
        </row>
        <row r="42">
          <cell r="A42" t="str">
            <v>0220</v>
          </cell>
          <cell r="T42" t="str">
            <v>O</v>
          </cell>
          <cell r="U42">
            <v>42296</v>
          </cell>
        </row>
        <row r="43">
          <cell r="A43" t="str">
            <v>0220</v>
          </cell>
          <cell r="T43" t="str">
            <v>O</v>
          </cell>
          <cell r="U43">
            <v>42163</v>
          </cell>
        </row>
        <row r="44">
          <cell r="A44" t="str">
            <v>0220</v>
          </cell>
          <cell r="T44" t="str">
            <v>A</v>
          </cell>
          <cell r="U44">
            <v>41471</v>
          </cell>
        </row>
        <row r="45">
          <cell r="A45" t="str">
            <v>0220</v>
          </cell>
          <cell r="T45" t="str">
            <v>O</v>
          </cell>
          <cell r="U45">
            <v>42339</v>
          </cell>
        </row>
        <row r="46">
          <cell r="A46" t="str">
            <v>0220</v>
          </cell>
          <cell r="T46" t="str">
            <v>O</v>
          </cell>
          <cell r="U46">
            <v>42522</v>
          </cell>
        </row>
        <row r="47">
          <cell r="A47" t="str">
            <v>0220</v>
          </cell>
          <cell r="T47" t="str">
            <v>O</v>
          </cell>
          <cell r="U47">
            <v>42210</v>
          </cell>
        </row>
        <row r="48">
          <cell r="A48" t="str">
            <v>0220</v>
          </cell>
          <cell r="T48" t="str">
            <v>O</v>
          </cell>
        </row>
        <row r="49">
          <cell r="A49" t="str">
            <v>0220</v>
          </cell>
          <cell r="T49" t="str">
            <v>O</v>
          </cell>
        </row>
        <row r="50">
          <cell r="A50" t="str">
            <v>0220</v>
          </cell>
          <cell r="T50" t="str">
            <v>O</v>
          </cell>
          <cell r="U50">
            <v>42546</v>
          </cell>
        </row>
        <row r="51">
          <cell r="A51" t="str">
            <v>0220</v>
          </cell>
          <cell r="T51" t="str">
            <v>O</v>
          </cell>
        </row>
        <row r="52">
          <cell r="A52" t="str">
            <v>0220</v>
          </cell>
          <cell r="T52" t="str">
            <v>O</v>
          </cell>
        </row>
        <row r="53">
          <cell r="A53" t="str">
            <v>0220</v>
          </cell>
          <cell r="T53" t="str">
            <v>O</v>
          </cell>
          <cell r="U53">
            <v>42170</v>
          </cell>
        </row>
        <row r="54">
          <cell r="A54" t="str">
            <v>0220</v>
          </cell>
          <cell r="T54" t="str">
            <v>O</v>
          </cell>
          <cell r="U54">
            <v>42358</v>
          </cell>
        </row>
        <row r="55">
          <cell r="A55" t="str">
            <v>0220</v>
          </cell>
          <cell r="T55" t="str">
            <v>B</v>
          </cell>
          <cell r="U55">
            <v>42203</v>
          </cell>
        </row>
        <row r="56">
          <cell r="A56" t="str">
            <v>0220</v>
          </cell>
          <cell r="T56" t="str">
            <v>N</v>
          </cell>
          <cell r="U56">
            <v>42173</v>
          </cell>
        </row>
        <row r="57">
          <cell r="A57" t="str">
            <v>0220</v>
          </cell>
          <cell r="T57" t="str">
            <v>O</v>
          </cell>
          <cell r="U57">
            <v>42265</v>
          </cell>
        </row>
        <row r="58">
          <cell r="A58" t="str">
            <v>0220</v>
          </cell>
          <cell r="T58" t="str">
            <v>O</v>
          </cell>
          <cell r="U58">
            <v>42513</v>
          </cell>
        </row>
        <row r="59">
          <cell r="A59" t="str">
            <v>0220</v>
          </cell>
          <cell r="T59" t="str">
            <v>O</v>
          </cell>
        </row>
        <row r="60">
          <cell r="A60" t="str">
            <v>0220</v>
          </cell>
          <cell r="T60" t="str">
            <v>O</v>
          </cell>
        </row>
        <row r="61">
          <cell r="A61" t="str">
            <v>0220</v>
          </cell>
          <cell r="T61" t="str">
            <v>O</v>
          </cell>
        </row>
        <row r="62">
          <cell r="A62" t="str">
            <v>0220</v>
          </cell>
          <cell r="T62" t="str">
            <v>O</v>
          </cell>
        </row>
        <row r="63">
          <cell r="A63" t="str">
            <v>0220</v>
          </cell>
          <cell r="T63" t="str">
            <v>O</v>
          </cell>
          <cell r="U63">
            <v>42546</v>
          </cell>
        </row>
        <row r="64">
          <cell r="A64" t="str">
            <v>0220</v>
          </cell>
          <cell r="T64" t="str">
            <v>O</v>
          </cell>
          <cell r="U64">
            <v>41110</v>
          </cell>
        </row>
        <row r="65">
          <cell r="A65" t="str">
            <v>0220</v>
          </cell>
          <cell r="T65" t="str">
            <v>O</v>
          </cell>
        </row>
        <row r="66">
          <cell r="A66" t="str">
            <v>0220</v>
          </cell>
          <cell r="T66" t="str">
            <v>O</v>
          </cell>
          <cell r="U66">
            <v>42455</v>
          </cell>
        </row>
        <row r="67">
          <cell r="A67" t="str">
            <v>0220</v>
          </cell>
          <cell r="T67" t="str">
            <v>O</v>
          </cell>
          <cell r="U67">
            <v>41468</v>
          </cell>
        </row>
        <row r="68">
          <cell r="A68" t="str">
            <v>0220</v>
          </cell>
          <cell r="T68" t="str">
            <v>O</v>
          </cell>
        </row>
        <row r="69">
          <cell r="A69" t="str">
            <v>0220</v>
          </cell>
          <cell r="T69" t="str">
            <v>O</v>
          </cell>
          <cell r="U69">
            <v>42216</v>
          </cell>
        </row>
        <row r="70">
          <cell r="A70" t="str">
            <v>0220</v>
          </cell>
          <cell r="T70" t="str">
            <v>O</v>
          </cell>
          <cell r="U70">
            <v>42315</v>
          </cell>
        </row>
        <row r="71">
          <cell r="A71" t="str">
            <v>0220</v>
          </cell>
          <cell r="T71" t="str">
            <v>O</v>
          </cell>
          <cell r="U71">
            <v>42315</v>
          </cell>
        </row>
        <row r="72">
          <cell r="A72" t="str">
            <v>0220</v>
          </cell>
          <cell r="T72" t="str">
            <v>O</v>
          </cell>
          <cell r="U72">
            <v>42513</v>
          </cell>
        </row>
        <row r="73">
          <cell r="A73" t="str">
            <v>0220</v>
          </cell>
          <cell r="T73" t="str">
            <v>O</v>
          </cell>
          <cell r="U73">
            <v>42546</v>
          </cell>
        </row>
        <row r="74">
          <cell r="A74" t="str">
            <v>0220</v>
          </cell>
          <cell r="T74" t="str">
            <v>O</v>
          </cell>
          <cell r="U74">
            <v>41661</v>
          </cell>
        </row>
        <row r="75">
          <cell r="A75" t="str">
            <v>0220</v>
          </cell>
          <cell r="T75" t="str">
            <v>O</v>
          </cell>
          <cell r="U75">
            <v>42333</v>
          </cell>
        </row>
        <row r="76">
          <cell r="A76" t="str">
            <v>0220</v>
          </cell>
          <cell r="T76" t="str">
            <v>O</v>
          </cell>
          <cell r="U76">
            <v>41923</v>
          </cell>
        </row>
        <row r="77">
          <cell r="A77" t="str">
            <v>0220</v>
          </cell>
          <cell r="T77" t="str">
            <v>O</v>
          </cell>
          <cell r="U77">
            <v>42171</v>
          </cell>
        </row>
        <row r="78">
          <cell r="A78" t="str">
            <v>0220</v>
          </cell>
          <cell r="T78" t="str">
            <v>O</v>
          </cell>
        </row>
        <row r="79">
          <cell r="A79" t="str">
            <v>0220</v>
          </cell>
          <cell r="T79" t="str">
            <v>O</v>
          </cell>
          <cell r="U79">
            <v>42333</v>
          </cell>
        </row>
        <row r="80">
          <cell r="A80" t="str">
            <v>0220</v>
          </cell>
          <cell r="T80" t="str">
            <v>O</v>
          </cell>
        </row>
        <row r="81">
          <cell r="A81" t="str">
            <v>0220</v>
          </cell>
          <cell r="T81" t="str">
            <v>O</v>
          </cell>
          <cell r="U81">
            <v>42248</v>
          </cell>
        </row>
        <row r="82">
          <cell r="A82" t="str">
            <v>0220</v>
          </cell>
          <cell r="T82" t="str">
            <v>O</v>
          </cell>
        </row>
        <row r="83">
          <cell r="A83" t="str">
            <v>0220</v>
          </cell>
          <cell r="T83" t="str">
            <v>O</v>
          </cell>
          <cell r="U83">
            <v>42524</v>
          </cell>
        </row>
        <row r="84">
          <cell r="A84" t="str">
            <v>0220</v>
          </cell>
          <cell r="T84" t="str">
            <v>C</v>
          </cell>
          <cell r="U84">
            <v>41579</v>
          </cell>
        </row>
        <row r="85">
          <cell r="A85" t="str">
            <v>0220</v>
          </cell>
          <cell r="T85" t="str">
            <v>A</v>
          </cell>
          <cell r="U85">
            <v>42095</v>
          </cell>
        </row>
        <row r="86">
          <cell r="A86" t="str">
            <v>0220</v>
          </cell>
          <cell r="T86" t="str">
            <v>O</v>
          </cell>
          <cell r="U86">
            <v>42278</v>
          </cell>
        </row>
        <row r="87">
          <cell r="A87" t="str">
            <v>0220</v>
          </cell>
          <cell r="T87" t="str">
            <v>O</v>
          </cell>
          <cell r="U87">
            <v>42050</v>
          </cell>
        </row>
        <row r="88">
          <cell r="A88" t="str">
            <v>0220</v>
          </cell>
          <cell r="T88" t="str">
            <v>O</v>
          </cell>
          <cell r="U88">
            <v>41214</v>
          </cell>
        </row>
        <row r="89">
          <cell r="A89" t="str">
            <v>0220</v>
          </cell>
          <cell r="T89" t="str">
            <v>O</v>
          </cell>
          <cell r="U89">
            <v>42125</v>
          </cell>
        </row>
        <row r="90">
          <cell r="A90" t="str">
            <v>0220</v>
          </cell>
          <cell r="T90" t="str">
            <v>O</v>
          </cell>
        </row>
        <row r="91">
          <cell r="A91" t="str">
            <v>0220</v>
          </cell>
          <cell r="T91" t="str">
            <v>O</v>
          </cell>
          <cell r="U91">
            <v>41986</v>
          </cell>
        </row>
        <row r="92">
          <cell r="A92" t="str">
            <v>0220</v>
          </cell>
          <cell r="T92" t="str">
            <v>O</v>
          </cell>
          <cell r="U92">
            <v>42165</v>
          </cell>
        </row>
        <row r="93">
          <cell r="A93" t="str">
            <v>0220</v>
          </cell>
          <cell r="T93" t="str">
            <v>O</v>
          </cell>
        </row>
        <row r="94">
          <cell r="A94" t="str">
            <v>0220</v>
          </cell>
          <cell r="T94" t="str">
            <v>A</v>
          </cell>
          <cell r="U94">
            <v>41829</v>
          </cell>
        </row>
        <row r="95">
          <cell r="A95" t="str">
            <v>0220</v>
          </cell>
          <cell r="T95" t="str">
            <v>O</v>
          </cell>
          <cell r="U95">
            <v>41730</v>
          </cell>
        </row>
        <row r="96">
          <cell r="A96" t="str">
            <v>0220</v>
          </cell>
          <cell r="T96" t="str">
            <v>B</v>
          </cell>
        </row>
        <row r="97">
          <cell r="A97" t="str">
            <v>0220</v>
          </cell>
          <cell r="T97" t="str">
            <v>O</v>
          </cell>
          <cell r="U97">
            <v>42199</v>
          </cell>
        </row>
        <row r="98">
          <cell r="A98" t="str">
            <v>0220</v>
          </cell>
          <cell r="T98" t="str">
            <v>O</v>
          </cell>
          <cell r="U98">
            <v>42180</v>
          </cell>
        </row>
        <row r="99">
          <cell r="A99" t="str">
            <v>0220</v>
          </cell>
          <cell r="T99" t="str">
            <v>O</v>
          </cell>
        </row>
        <row r="100">
          <cell r="A100" t="str">
            <v>0220</v>
          </cell>
          <cell r="T100" t="str">
            <v>O</v>
          </cell>
          <cell r="U100">
            <v>41649</v>
          </cell>
        </row>
        <row r="101">
          <cell r="A101" t="str">
            <v>0220</v>
          </cell>
          <cell r="T101" t="str">
            <v>O</v>
          </cell>
          <cell r="U101">
            <v>42258</v>
          </cell>
        </row>
        <row r="102">
          <cell r="A102" t="str">
            <v>0220</v>
          </cell>
          <cell r="T102" t="str">
            <v>O</v>
          </cell>
          <cell r="U102">
            <v>42439</v>
          </cell>
        </row>
        <row r="103">
          <cell r="A103" t="str">
            <v>0220</v>
          </cell>
          <cell r="T103" t="str">
            <v>O</v>
          </cell>
          <cell r="U103">
            <v>40856</v>
          </cell>
        </row>
        <row r="104">
          <cell r="A104" t="str">
            <v>0220</v>
          </cell>
          <cell r="T104" t="str">
            <v>O</v>
          </cell>
        </row>
        <row r="105">
          <cell r="A105" t="str">
            <v>0220</v>
          </cell>
          <cell r="T105" t="str">
            <v>O</v>
          </cell>
          <cell r="U105">
            <v>42527</v>
          </cell>
        </row>
        <row r="106">
          <cell r="A106" t="str">
            <v>0220</v>
          </cell>
          <cell r="T106" t="str">
            <v>A</v>
          </cell>
          <cell r="U106">
            <v>40704</v>
          </cell>
        </row>
        <row r="107">
          <cell r="A107" t="str">
            <v>0220</v>
          </cell>
          <cell r="T107" t="str">
            <v>O</v>
          </cell>
          <cell r="U107">
            <v>41468</v>
          </cell>
        </row>
        <row r="108">
          <cell r="A108" t="str">
            <v>0220</v>
          </cell>
          <cell r="T108" t="str">
            <v>O</v>
          </cell>
          <cell r="U108">
            <v>42476</v>
          </cell>
        </row>
        <row r="109">
          <cell r="A109" t="str">
            <v>0220</v>
          </cell>
          <cell r="T109" t="str">
            <v>O</v>
          </cell>
          <cell r="U109">
            <v>41038</v>
          </cell>
        </row>
        <row r="110">
          <cell r="A110" t="str">
            <v>0220</v>
          </cell>
          <cell r="T110" t="str">
            <v>O</v>
          </cell>
        </row>
        <row r="111">
          <cell r="A111" t="str">
            <v>0220</v>
          </cell>
          <cell r="T111" t="str">
            <v>O</v>
          </cell>
          <cell r="U111">
            <v>42522</v>
          </cell>
        </row>
        <row r="112">
          <cell r="A112" t="str">
            <v>0220</v>
          </cell>
          <cell r="T112" t="str">
            <v>O</v>
          </cell>
          <cell r="U112">
            <v>42252</v>
          </cell>
        </row>
        <row r="113">
          <cell r="A113" t="str">
            <v>0220</v>
          </cell>
          <cell r="T113" t="str">
            <v>O</v>
          </cell>
        </row>
        <row r="114">
          <cell r="A114" t="str">
            <v>0220</v>
          </cell>
          <cell r="T114" t="str">
            <v>O</v>
          </cell>
          <cell r="U114">
            <v>42392</v>
          </cell>
        </row>
        <row r="115">
          <cell r="A115" t="str">
            <v>0220</v>
          </cell>
          <cell r="T115" t="str">
            <v>O</v>
          </cell>
          <cell r="U115">
            <v>42301</v>
          </cell>
        </row>
        <row r="116">
          <cell r="A116" t="str">
            <v>0220</v>
          </cell>
          <cell r="T116" t="str">
            <v>O</v>
          </cell>
          <cell r="U116">
            <v>42055</v>
          </cell>
        </row>
        <row r="117">
          <cell r="A117" t="str">
            <v>0220</v>
          </cell>
          <cell r="T117" t="str">
            <v>O</v>
          </cell>
          <cell r="U117">
            <v>41937</v>
          </cell>
        </row>
        <row r="118">
          <cell r="A118" t="str">
            <v>0220</v>
          </cell>
          <cell r="T118" t="str">
            <v>O</v>
          </cell>
          <cell r="U118">
            <v>42552</v>
          </cell>
        </row>
        <row r="119">
          <cell r="A119" t="str">
            <v>0220</v>
          </cell>
          <cell r="T119" t="str">
            <v>O</v>
          </cell>
          <cell r="U119">
            <v>41894</v>
          </cell>
        </row>
        <row r="120">
          <cell r="A120" t="str">
            <v>0220</v>
          </cell>
          <cell r="T120" t="str">
            <v>O</v>
          </cell>
          <cell r="U120">
            <v>42522</v>
          </cell>
        </row>
        <row r="121">
          <cell r="A121" t="str">
            <v>0220</v>
          </cell>
          <cell r="T121" t="str">
            <v>O</v>
          </cell>
          <cell r="U121">
            <v>42298</v>
          </cell>
        </row>
        <row r="122">
          <cell r="A122" t="str">
            <v>0220</v>
          </cell>
          <cell r="T122" t="str">
            <v>O</v>
          </cell>
          <cell r="U122">
            <v>42401</v>
          </cell>
        </row>
        <row r="123">
          <cell r="A123" t="str">
            <v>0220</v>
          </cell>
          <cell r="T123" t="str">
            <v>O</v>
          </cell>
          <cell r="U123">
            <v>41491</v>
          </cell>
        </row>
        <row r="124">
          <cell r="A124" t="str">
            <v>0220</v>
          </cell>
          <cell r="T124" t="str">
            <v>O</v>
          </cell>
          <cell r="U124">
            <v>42223</v>
          </cell>
        </row>
        <row r="125">
          <cell r="A125" t="str">
            <v>0220</v>
          </cell>
          <cell r="T125" t="str">
            <v>O</v>
          </cell>
          <cell r="U125">
            <v>42012</v>
          </cell>
        </row>
        <row r="126">
          <cell r="A126" t="str">
            <v>0220</v>
          </cell>
          <cell r="T126" t="str">
            <v>O</v>
          </cell>
          <cell r="U126">
            <v>41965</v>
          </cell>
        </row>
        <row r="127">
          <cell r="A127" t="str">
            <v>0220</v>
          </cell>
          <cell r="T127" t="str">
            <v>O</v>
          </cell>
          <cell r="U127">
            <v>41867</v>
          </cell>
        </row>
        <row r="128">
          <cell r="A128" t="str">
            <v>0220</v>
          </cell>
          <cell r="T128" t="str">
            <v>B</v>
          </cell>
          <cell r="U128">
            <v>42176</v>
          </cell>
        </row>
        <row r="129">
          <cell r="A129" t="str">
            <v>0220</v>
          </cell>
          <cell r="T129" t="str">
            <v>O</v>
          </cell>
        </row>
        <row r="130">
          <cell r="A130" t="str">
            <v>0220</v>
          </cell>
          <cell r="T130" t="str">
            <v>O</v>
          </cell>
          <cell r="U130">
            <v>42389</v>
          </cell>
        </row>
        <row r="131">
          <cell r="A131" t="str">
            <v>0220</v>
          </cell>
          <cell r="T131" t="str">
            <v>O</v>
          </cell>
        </row>
        <row r="132">
          <cell r="A132" t="str">
            <v>0220</v>
          </cell>
          <cell r="T132" t="str">
            <v>O</v>
          </cell>
        </row>
        <row r="133">
          <cell r="A133" t="str">
            <v>0220</v>
          </cell>
          <cell r="T133" t="str">
            <v>O</v>
          </cell>
          <cell r="U133">
            <v>40584</v>
          </cell>
        </row>
        <row r="134">
          <cell r="A134" t="str">
            <v>0220</v>
          </cell>
          <cell r="T134" t="str">
            <v>O</v>
          </cell>
          <cell r="U134">
            <v>42325</v>
          </cell>
        </row>
        <row r="135">
          <cell r="A135" t="str">
            <v>0220</v>
          </cell>
          <cell r="T135" t="str">
            <v>B</v>
          </cell>
          <cell r="U135">
            <v>41091</v>
          </cell>
        </row>
        <row r="136">
          <cell r="A136" t="str">
            <v>0220</v>
          </cell>
          <cell r="T136" t="str">
            <v>O</v>
          </cell>
          <cell r="U136">
            <v>41813</v>
          </cell>
        </row>
        <row r="137">
          <cell r="A137" t="str">
            <v>0220</v>
          </cell>
          <cell r="T137" t="str">
            <v>O</v>
          </cell>
          <cell r="U137">
            <v>41548</v>
          </cell>
        </row>
        <row r="138">
          <cell r="A138" t="str">
            <v>0220</v>
          </cell>
          <cell r="T138" t="str">
            <v>O</v>
          </cell>
          <cell r="U138">
            <v>42253</v>
          </cell>
        </row>
        <row r="139">
          <cell r="A139" t="str">
            <v>0220</v>
          </cell>
          <cell r="T139" t="str">
            <v>A</v>
          </cell>
          <cell r="U139">
            <v>42178</v>
          </cell>
        </row>
        <row r="140">
          <cell r="A140" t="str">
            <v>0220</v>
          </cell>
          <cell r="T140" t="str">
            <v>O</v>
          </cell>
          <cell r="U140">
            <v>42510</v>
          </cell>
        </row>
        <row r="141">
          <cell r="A141" t="str">
            <v>0220</v>
          </cell>
          <cell r="T141" t="str">
            <v>O</v>
          </cell>
          <cell r="U141">
            <v>42255</v>
          </cell>
        </row>
        <row r="142">
          <cell r="A142" t="str">
            <v>0220</v>
          </cell>
          <cell r="T142" t="str">
            <v>O</v>
          </cell>
          <cell r="U142">
            <v>42391</v>
          </cell>
        </row>
        <row r="143">
          <cell r="A143" t="str">
            <v>0220</v>
          </cell>
          <cell r="T143" t="str">
            <v>O</v>
          </cell>
          <cell r="U143">
            <v>41286</v>
          </cell>
        </row>
        <row r="144">
          <cell r="A144" t="str">
            <v>0220</v>
          </cell>
          <cell r="T144" t="str">
            <v>O</v>
          </cell>
          <cell r="U144">
            <v>41013</v>
          </cell>
        </row>
        <row r="145">
          <cell r="A145" t="str">
            <v>0220</v>
          </cell>
          <cell r="T145" t="str">
            <v>O</v>
          </cell>
        </row>
        <row r="146">
          <cell r="A146" t="str">
            <v>0220</v>
          </cell>
          <cell r="T146" t="str">
            <v>O</v>
          </cell>
        </row>
        <row r="147">
          <cell r="A147" t="str">
            <v>0220</v>
          </cell>
          <cell r="T147" t="str">
            <v>O</v>
          </cell>
          <cell r="U147">
            <v>42105</v>
          </cell>
        </row>
        <row r="148">
          <cell r="A148" t="str">
            <v>0220</v>
          </cell>
          <cell r="T148" t="str">
            <v>O</v>
          </cell>
        </row>
        <row r="149">
          <cell r="A149" t="str">
            <v>0220</v>
          </cell>
          <cell r="T149" t="str">
            <v>O</v>
          </cell>
          <cell r="U149">
            <v>41876</v>
          </cell>
        </row>
        <row r="150">
          <cell r="A150" t="str">
            <v>0220</v>
          </cell>
          <cell r="T150" t="str">
            <v>O</v>
          </cell>
        </row>
        <row r="151">
          <cell r="A151" t="str">
            <v>0220</v>
          </cell>
          <cell r="T151" t="str">
            <v>O</v>
          </cell>
          <cell r="U151">
            <v>42406</v>
          </cell>
        </row>
        <row r="152">
          <cell r="A152" t="str">
            <v>0220</v>
          </cell>
          <cell r="T152" t="str">
            <v>C</v>
          </cell>
          <cell r="U152">
            <v>41091</v>
          </cell>
        </row>
        <row r="153">
          <cell r="A153" t="str">
            <v>0220</v>
          </cell>
          <cell r="T153" t="str">
            <v>O</v>
          </cell>
        </row>
        <row r="154">
          <cell r="A154" t="str">
            <v>0220</v>
          </cell>
          <cell r="T154" t="str">
            <v>O</v>
          </cell>
          <cell r="U154">
            <v>42454</v>
          </cell>
        </row>
        <row r="155">
          <cell r="A155" t="str">
            <v>0220</v>
          </cell>
          <cell r="T155" t="str">
            <v>C</v>
          </cell>
          <cell r="U155">
            <v>41867</v>
          </cell>
        </row>
        <row r="156">
          <cell r="A156" t="str">
            <v>0220</v>
          </cell>
          <cell r="T156" t="str">
            <v>O</v>
          </cell>
          <cell r="U156">
            <v>42302</v>
          </cell>
        </row>
        <row r="157">
          <cell r="A157" t="str">
            <v>0220</v>
          </cell>
          <cell r="T157" t="str">
            <v>A</v>
          </cell>
          <cell r="U157">
            <v>42315</v>
          </cell>
        </row>
        <row r="158">
          <cell r="A158" t="str">
            <v>0220</v>
          </cell>
          <cell r="T158" t="str">
            <v>O</v>
          </cell>
        </row>
        <row r="159">
          <cell r="A159" t="str">
            <v>0220</v>
          </cell>
          <cell r="T159" t="str">
            <v>O</v>
          </cell>
          <cell r="U159">
            <v>42522</v>
          </cell>
        </row>
        <row r="160">
          <cell r="A160" t="str">
            <v>0220</v>
          </cell>
          <cell r="T160" t="str">
            <v>O</v>
          </cell>
        </row>
        <row r="161">
          <cell r="A161" t="str">
            <v>0220</v>
          </cell>
          <cell r="T161" t="str">
            <v>O</v>
          </cell>
          <cell r="U161">
            <v>41409</v>
          </cell>
        </row>
        <row r="162">
          <cell r="A162" t="str">
            <v>0220</v>
          </cell>
          <cell r="T162" t="str">
            <v>O</v>
          </cell>
          <cell r="U162">
            <v>42352</v>
          </cell>
        </row>
        <row r="163">
          <cell r="A163" t="str">
            <v>0220</v>
          </cell>
          <cell r="T163" t="str">
            <v>A</v>
          </cell>
          <cell r="U163">
            <v>41874</v>
          </cell>
        </row>
        <row r="164">
          <cell r="A164" t="str">
            <v>0230</v>
          </cell>
          <cell r="T164" t="str">
            <v>O</v>
          </cell>
          <cell r="U164">
            <v>42454</v>
          </cell>
        </row>
        <row r="165">
          <cell r="A165" t="str">
            <v>0230</v>
          </cell>
          <cell r="T165" t="str">
            <v>O</v>
          </cell>
          <cell r="U165">
            <v>41544</v>
          </cell>
        </row>
        <row r="166">
          <cell r="A166" t="str">
            <v>0230</v>
          </cell>
          <cell r="T166" t="str">
            <v>O</v>
          </cell>
          <cell r="U166">
            <v>40303</v>
          </cell>
        </row>
        <row r="167">
          <cell r="A167" t="str">
            <v>0230</v>
          </cell>
          <cell r="T167" t="str">
            <v>O</v>
          </cell>
          <cell r="U167">
            <v>40746</v>
          </cell>
        </row>
        <row r="168">
          <cell r="A168" t="str">
            <v>0230</v>
          </cell>
          <cell r="T168" t="str">
            <v>O</v>
          </cell>
          <cell r="U168">
            <v>33304</v>
          </cell>
        </row>
        <row r="169">
          <cell r="A169" t="str">
            <v>0230</v>
          </cell>
          <cell r="T169" t="str">
            <v>O</v>
          </cell>
          <cell r="U169">
            <v>41809</v>
          </cell>
        </row>
        <row r="170">
          <cell r="A170" t="str">
            <v>0230</v>
          </cell>
          <cell r="T170" t="str">
            <v>O</v>
          </cell>
          <cell r="U170">
            <v>40213</v>
          </cell>
        </row>
        <row r="171">
          <cell r="A171" t="str">
            <v>0230</v>
          </cell>
          <cell r="T171" t="str">
            <v>O</v>
          </cell>
          <cell r="U171">
            <v>41988</v>
          </cell>
        </row>
        <row r="172">
          <cell r="A172" t="str">
            <v>0230</v>
          </cell>
          <cell r="T172" t="str">
            <v>O</v>
          </cell>
          <cell r="U172">
            <v>38605</v>
          </cell>
        </row>
        <row r="173">
          <cell r="A173" t="str">
            <v>0230</v>
          </cell>
          <cell r="T173" t="str">
            <v>O</v>
          </cell>
          <cell r="U173">
            <v>42021</v>
          </cell>
        </row>
        <row r="174">
          <cell r="A174" t="str">
            <v>0230</v>
          </cell>
          <cell r="T174" t="str">
            <v>O</v>
          </cell>
          <cell r="U174">
            <v>39521</v>
          </cell>
        </row>
        <row r="175">
          <cell r="A175" t="str">
            <v>0315</v>
          </cell>
          <cell r="T175" t="str">
            <v>O</v>
          </cell>
          <cell r="U175">
            <v>40684</v>
          </cell>
        </row>
        <row r="176">
          <cell r="A176" t="str">
            <v>0315</v>
          </cell>
          <cell r="T176" t="str">
            <v>O</v>
          </cell>
          <cell r="U176">
            <v>41301</v>
          </cell>
        </row>
        <row r="177">
          <cell r="A177" t="str">
            <v>0315</v>
          </cell>
          <cell r="T177" t="str">
            <v>O</v>
          </cell>
        </row>
        <row r="178">
          <cell r="A178" t="str">
            <v>0315</v>
          </cell>
          <cell r="T178" t="str">
            <v>O</v>
          </cell>
          <cell r="U178">
            <v>41364</v>
          </cell>
        </row>
        <row r="179">
          <cell r="A179" t="str">
            <v>0315</v>
          </cell>
          <cell r="T179" t="str">
            <v>A</v>
          </cell>
          <cell r="U179">
            <v>41142</v>
          </cell>
        </row>
        <row r="180">
          <cell r="A180" t="str">
            <v>0315</v>
          </cell>
          <cell r="T180" t="str">
            <v>O</v>
          </cell>
          <cell r="U180">
            <v>41440</v>
          </cell>
        </row>
        <row r="181">
          <cell r="A181" t="str">
            <v>0315</v>
          </cell>
          <cell r="T181" t="str">
            <v>O</v>
          </cell>
          <cell r="U181">
            <v>41445</v>
          </cell>
        </row>
        <row r="182">
          <cell r="A182" t="str">
            <v>0315</v>
          </cell>
          <cell r="T182" t="str">
            <v>O</v>
          </cell>
          <cell r="U182">
            <v>41494</v>
          </cell>
        </row>
        <row r="183">
          <cell r="A183" t="str">
            <v>0315</v>
          </cell>
          <cell r="T183" t="str">
            <v>O</v>
          </cell>
          <cell r="U183">
            <v>41476</v>
          </cell>
        </row>
        <row r="184">
          <cell r="A184" t="str">
            <v>0315</v>
          </cell>
          <cell r="T184" t="str">
            <v>O</v>
          </cell>
        </row>
        <row r="185">
          <cell r="A185" t="str">
            <v>0315</v>
          </cell>
          <cell r="T185" t="str">
            <v>A</v>
          </cell>
          <cell r="U185">
            <v>41082</v>
          </cell>
        </row>
        <row r="186">
          <cell r="A186" t="str">
            <v>0315</v>
          </cell>
          <cell r="T186" t="str">
            <v>A</v>
          </cell>
          <cell r="U186">
            <v>41131</v>
          </cell>
        </row>
        <row r="187">
          <cell r="A187" t="str">
            <v>0315</v>
          </cell>
          <cell r="T187" t="str">
            <v>A</v>
          </cell>
        </row>
        <row r="188">
          <cell r="A188" t="str">
            <v>0315</v>
          </cell>
          <cell r="T188" t="str">
            <v>O</v>
          </cell>
          <cell r="U188">
            <v>41084</v>
          </cell>
        </row>
        <row r="189">
          <cell r="A189" t="str">
            <v>0315</v>
          </cell>
          <cell r="T189" t="str">
            <v>O</v>
          </cell>
        </row>
        <row r="190">
          <cell r="A190" t="str">
            <v>0315</v>
          </cell>
          <cell r="T190" t="str">
            <v>O</v>
          </cell>
          <cell r="U190">
            <v>41061</v>
          </cell>
        </row>
        <row r="191">
          <cell r="A191" t="str">
            <v>0315</v>
          </cell>
          <cell r="T191" t="str">
            <v>O</v>
          </cell>
        </row>
        <row r="192">
          <cell r="A192" t="str">
            <v>0315</v>
          </cell>
          <cell r="T192" t="str">
            <v>A</v>
          </cell>
        </row>
        <row r="193">
          <cell r="A193" t="str">
            <v>0315</v>
          </cell>
          <cell r="T193" t="str">
            <v>O</v>
          </cell>
          <cell r="U193">
            <v>40796</v>
          </cell>
        </row>
        <row r="194">
          <cell r="A194" t="str">
            <v>0315</v>
          </cell>
          <cell r="T194" t="str">
            <v>O</v>
          </cell>
          <cell r="U194">
            <v>41445</v>
          </cell>
        </row>
        <row r="195">
          <cell r="A195" t="str">
            <v>0315</v>
          </cell>
          <cell r="T195" t="str">
            <v>O</v>
          </cell>
          <cell r="U195">
            <v>41425</v>
          </cell>
        </row>
        <row r="196">
          <cell r="A196" t="str">
            <v>0315</v>
          </cell>
          <cell r="T196" t="str">
            <v>O</v>
          </cell>
          <cell r="U196">
            <v>41440</v>
          </cell>
        </row>
        <row r="197">
          <cell r="A197" t="str">
            <v>0315</v>
          </cell>
          <cell r="T197" t="str">
            <v>O</v>
          </cell>
          <cell r="U197">
            <v>41502</v>
          </cell>
        </row>
        <row r="198">
          <cell r="A198" t="str">
            <v>0315</v>
          </cell>
          <cell r="T198" t="str">
            <v>O</v>
          </cell>
          <cell r="U198">
            <v>40878</v>
          </cell>
        </row>
        <row r="199">
          <cell r="A199" t="str">
            <v>0315</v>
          </cell>
          <cell r="T199" t="str">
            <v>O</v>
          </cell>
          <cell r="U199">
            <v>40870</v>
          </cell>
        </row>
        <row r="200">
          <cell r="A200" t="str">
            <v>0315</v>
          </cell>
          <cell r="T200" t="str">
            <v>O</v>
          </cell>
          <cell r="U200">
            <v>41370</v>
          </cell>
        </row>
        <row r="201">
          <cell r="A201" t="str">
            <v>0315</v>
          </cell>
          <cell r="T201" t="str">
            <v>O</v>
          </cell>
          <cell r="U201">
            <v>40756</v>
          </cell>
        </row>
        <row r="202">
          <cell r="A202" t="str">
            <v>0315</v>
          </cell>
          <cell r="T202" t="str">
            <v>O</v>
          </cell>
          <cell r="U202">
            <v>41262</v>
          </cell>
        </row>
        <row r="203">
          <cell r="A203" t="str">
            <v>0315</v>
          </cell>
          <cell r="T203" t="str">
            <v>A</v>
          </cell>
          <cell r="U203">
            <v>40752</v>
          </cell>
        </row>
        <row r="204">
          <cell r="A204" t="str">
            <v>0315</v>
          </cell>
          <cell r="T204" t="str">
            <v>O</v>
          </cell>
        </row>
        <row r="205">
          <cell r="A205" t="str">
            <v>0315</v>
          </cell>
          <cell r="T205" t="str">
            <v>O</v>
          </cell>
          <cell r="U205">
            <v>41141</v>
          </cell>
        </row>
        <row r="206">
          <cell r="A206" t="str">
            <v>0315</v>
          </cell>
          <cell r="T206" t="str">
            <v>O</v>
          </cell>
          <cell r="U206">
            <v>41075</v>
          </cell>
        </row>
        <row r="207">
          <cell r="A207" t="str">
            <v>0315</v>
          </cell>
          <cell r="T207" t="str">
            <v>O</v>
          </cell>
          <cell r="U207">
            <v>41540</v>
          </cell>
        </row>
        <row r="208">
          <cell r="A208" t="str">
            <v>0315</v>
          </cell>
          <cell r="T208" t="str">
            <v>O</v>
          </cell>
          <cell r="U208">
            <v>41142</v>
          </cell>
        </row>
        <row r="209">
          <cell r="A209" t="str">
            <v>0315</v>
          </cell>
          <cell r="T209" t="str">
            <v>O</v>
          </cell>
          <cell r="U209">
            <v>40745</v>
          </cell>
        </row>
        <row r="210">
          <cell r="A210" t="str">
            <v>0315</v>
          </cell>
          <cell r="T210" t="str">
            <v>O</v>
          </cell>
        </row>
        <row r="211">
          <cell r="A211" t="str">
            <v>0315</v>
          </cell>
          <cell r="T211" t="str">
            <v>O</v>
          </cell>
          <cell r="U211">
            <v>41243</v>
          </cell>
        </row>
        <row r="212">
          <cell r="A212" t="str">
            <v>0315</v>
          </cell>
          <cell r="T212" t="str">
            <v>O</v>
          </cell>
          <cell r="U212">
            <v>41168</v>
          </cell>
        </row>
        <row r="213">
          <cell r="A213" t="str">
            <v>0315</v>
          </cell>
          <cell r="T213" t="str">
            <v>O</v>
          </cell>
          <cell r="U213">
            <v>41394</v>
          </cell>
        </row>
        <row r="214">
          <cell r="A214" t="str">
            <v>0315</v>
          </cell>
          <cell r="T214" t="str">
            <v>O</v>
          </cell>
          <cell r="U214">
            <v>41275</v>
          </cell>
        </row>
        <row r="215">
          <cell r="A215" t="str">
            <v>0315</v>
          </cell>
          <cell r="T215" t="str">
            <v>O</v>
          </cell>
          <cell r="U215">
            <v>40756</v>
          </cell>
        </row>
        <row r="216">
          <cell r="A216" t="str">
            <v>0315</v>
          </cell>
          <cell r="T216" t="str">
            <v>O</v>
          </cell>
          <cell r="U216">
            <v>41337</v>
          </cell>
        </row>
        <row r="217">
          <cell r="A217" t="str">
            <v>0315</v>
          </cell>
          <cell r="T217" t="str">
            <v>O</v>
          </cell>
          <cell r="U217">
            <v>41314</v>
          </cell>
        </row>
        <row r="218">
          <cell r="A218" t="str">
            <v>0315</v>
          </cell>
          <cell r="T218" t="str">
            <v>O</v>
          </cell>
        </row>
        <row r="219">
          <cell r="A219" t="str">
            <v>0315</v>
          </cell>
          <cell r="T219" t="str">
            <v>O</v>
          </cell>
          <cell r="U219">
            <v>41419</v>
          </cell>
        </row>
        <row r="220">
          <cell r="A220" t="str">
            <v>0315</v>
          </cell>
          <cell r="T220" t="str">
            <v>O</v>
          </cell>
          <cell r="U220">
            <v>41348</v>
          </cell>
        </row>
        <row r="221">
          <cell r="A221" t="str">
            <v>0315</v>
          </cell>
          <cell r="T221" t="str">
            <v>O</v>
          </cell>
          <cell r="U221">
            <v>41501</v>
          </cell>
        </row>
        <row r="222">
          <cell r="A222" t="str">
            <v>0315</v>
          </cell>
          <cell r="T222" t="str">
            <v>O</v>
          </cell>
          <cell r="U222">
            <v>40768</v>
          </cell>
        </row>
        <row r="223">
          <cell r="A223" t="str">
            <v>0315</v>
          </cell>
          <cell r="T223" t="str">
            <v>O</v>
          </cell>
          <cell r="U223">
            <v>41410</v>
          </cell>
        </row>
        <row r="224">
          <cell r="A224" t="str">
            <v>0315</v>
          </cell>
          <cell r="T224" t="str">
            <v>O</v>
          </cell>
          <cell r="U224">
            <v>41413</v>
          </cell>
        </row>
        <row r="225">
          <cell r="A225" t="str">
            <v>0315</v>
          </cell>
          <cell r="T225" t="str">
            <v>O</v>
          </cell>
          <cell r="U225">
            <v>41091</v>
          </cell>
        </row>
        <row r="226">
          <cell r="A226" t="str">
            <v>0315</v>
          </cell>
          <cell r="T226" t="str">
            <v>O</v>
          </cell>
          <cell r="U226">
            <v>40723</v>
          </cell>
        </row>
        <row r="227">
          <cell r="A227" t="str">
            <v>0315</v>
          </cell>
          <cell r="T227" t="str">
            <v>O</v>
          </cell>
          <cell r="U227">
            <v>40904</v>
          </cell>
        </row>
        <row r="228">
          <cell r="A228" t="str">
            <v>0315</v>
          </cell>
          <cell r="T228" t="str">
            <v>O</v>
          </cell>
        </row>
        <row r="229">
          <cell r="A229" t="str">
            <v>0315</v>
          </cell>
          <cell r="T229" t="str">
            <v>O</v>
          </cell>
        </row>
        <row r="230">
          <cell r="A230" t="str">
            <v>0315</v>
          </cell>
          <cell r="T230" t="str">
            <v>O</v>
          </cell>
        </row>
        <row r="231">
          <cell r="A231" t="str">
            <v>0315</v>
          </cell>
          <cell r="T231" t="str">
            <v>O</v>
          </cell>
          <cell r="U231">
            <v>41587</v>
          </cell>
        </row>
        <row r="232">
          <cell r="A232" t="str">
            <v>0315</v>
          </cell>
          <cell r="T232" t="str">
            <v>O</v>
          </cell>
        </row>
        <row r="233">
          <cell r="A233" t="str">
            <v>0315</v>
          </cell>
          <cell r="T233" t="str">
            <v>O</v>
          </cell>
        </row>
        <row r="234">
          <cell r="A234" t="str">
            <v>0315</v>
          </cell>
          <cell r="T234" t="str">
            <v>O</v>
          </cell>
          <cell r="U234">
            <v>40824</v>
          </cell>
        </row>
        <row r="235">
          <cell r="A235" t="str">
            <v>0315</v>
          </cell>
          <cell r="T235" t="str">
            <v>O</v>
          </cell>
          <cell r="U235">
            <v>41440</v>
          </cell>
        </row>
        <row r="236">
          <cell r="A236" t="str">
            <v>0315</v>
          </cell>
          <cell r="T236" t="str">
            <v>O</v>
          </cell>
          <cell r="U236">
            <v>40615</v>
          </cell>
        </row>
        <row r="237">
          <cell r="A237" t="str">
            <v>0315</v>
          </cell>
          <cell r="T237" t="str">
            <v>O</v>
          </cell>
        </row>
        <row r="238">
          <cell r="A238" t="str">
            <v>0315</v>
          </cell>
          <cell r="T238" t="str">
            <v>O</v>
          </cell>
        </row>
        <row r="239">
          <cell r="A239" t="str">
            <v>0315</v>
          </cell>
          <cell r="T239" t="str">
            <v>O</v>
          </cell>
        </row>
        <row r="240">
          <cell r="A240" t="str">
            <v>0315</v>
          </cell>
          <cell r="T240" t="str">
            <v>O</v>
          </cell>
          <cell r="U240">
            <v>41314</v>
          </cell>
        </row>
        <row r="241">
          <cell r="A241" t="str">
            <v>0315</v>
          </cell>
          <cell r="T241" t="str">
            <v>O</v>
          </cell>
        </row>
        <row r="242">
          <cell r="A242" t="str">
            <v>0315</v>
          </cell>
          <cell r="T242" t="str">
            <v>A</v>
          </cell>
        </row>
        <row r="243">
          <cell r="A243" t="str">
            <v>0315</v>
          </cell>
          <cell r="T243" t="str">
            <v>O</v>
          </cell>
        </row>
        <row r="244">
          <cell r="A244" t="str">
            <v>0315</v>
          </cell>
          <cell r="T244" t="str">
            <v>A</v>
          </cell>
        </row>
        <row r="245">
          <cell r="A245" t="str">
            <v>0315</v>
          </cell>
          <cell r="T245" t="str">
            <v>O</v>
          </cell>
          <cell r="U245">
            <v>40991</v>
          </cell>
        </row>
        <row r="246">
          <cell r="A246" t="str">
            <v>0315</v>
          </cell>
          <cell r="T246" t="str">
            <v>O</v>
          </cell>
          <cell r="U246">
            <v>41445</v>
          </cell>
        </row>
        <row r="247">
          <cell r="A247" t="str">
            <v>0315</v>
          </cell>
          <cell r="T247" t="str">
            <v>O</v>
          </cell>
          <cell r="U247">
            <v>41057</v>
          </cell>
        </row>
        <row r="248">
          <cell r="A248" t="str">
            <v>0315</v>
          </cell>
          <cell r="T248" t="str">
            <v>O</v>
          </cell>
          <cell r="U248">
            <v>41300</v>
          </cell>
        </row>
        <row r="249">
          <cell r="A249" t="str">
            <v>0315</v>
          </cell>
          <cell r="T249" t="str">
            <v>O</v>
          </cell>
          <cell r="U249">
            <v>41428</v>
          </cell>
        </row>
        <row r="250">
          <cell r="A250" t="str">
            <v>0315</v>
          </cell>
          <cell r="T250" t="str">
            <v>O</v>
          </cell>
          <cell r="U250">
            <v>41049</v>
          </cell>
        </row>
        <row r="251">
          <cell r="A251" t="str">
            <v>0315</v>
          </cell>
          <cell r="T251" t="str">
            <v>A</v>
          </cell>
          <cell r="U251">
            <v>41132</v>
          </cell>
        </row>
        <row r="252">
          <cell r="A252" t="str">
            <v>0315</v>
          </cell>
          <cell r="T252" t="str">
            <v>O</v>
          </cell>
        </row>
        <row r="253">
          <cell r="A253" t="str">
            <v>0315</v>
          </cell>
          <cell r="T253" t="str">
            <v>O</v>
          </cell>
          <cell r="U253">
            <v>41589</v>
          </cell>
        </row>
        <row r="254">
          <cell r="A254" t="str">
            <v>0315</v>
          </cell>
          <cell r="T254" t="str">
            <v>A</v>
          </cell>
          <cell r="U254">
            <v>40991</v>
          </cell>
        </row>
        <row r="255">
          <cell r="A255" t="str">
            <v>0315</v>
          </cell>
          <cell r="T255" t="str">
            <v>O</v>
          </cell>
          <cell r="U255">
            <v>41426</v>
          </cell>
        </row>
        <row r="256">
          <cell r="A256" t="str">
            <v>0315</v>
          </cell>
          <cell r="T256" t="str">
            <v>O</v>
          </cell>
        </row>
        <row r="257">
          <cell r="A257" t="str">
            <v>0315</v>
          </cell>
          <cell r="T257" t="str">
            <v>O</v>
          </cell>
          <cell r="U257">
            <v>41273</v>
          </cell>
        </row>
        <row r="258">
          <cell r="A258" t="str">
            <v>0315</v>
          </cell>
          <cell r="T258" t="str">
            <v>O</v>
          </cell>
        </row>
        <row r="259">
          <cell r="A259" t="str">
            <v>0315</v>
          </cell>
          <cell r="T259" t="str">
            <v>O</v>
          </cell>
          <cell r="U259">
            <v>41408</v>
          </cell>
        </row>
        <row r="260">
          <cell r="A260" t="str">
            <v>0315</v>
          </cell>
          <cell r="T260" t="str">
            <v>O</v>
          </cell>
          <cell r="U260">
            <v>41445</v>
          </cell>
        </row>
        <row r="261">
          <cell r="A261" t="str">
            <v>0315</v>
          </cell>
          <cell r="T261" t="str">
            <v>O</v>
          </cell>
          <cell r="U261">
            <v>41547</v>
          </cell>
        </row>
        <row r="262">
          <cell r="A262" t="str">
            <v>0315</v>
          </cell>
          <cell r="T262" t="str">
            <v>O</v>
          </cell>
        </row>
        <row r="263">
          <cell r="A263" t="str">
            <v>0315</v>
          </cell>
          <cell r="T263" t="str">
            <v>O</v>
          </cell>
        </row>
        <row r="264">
          <cell r="A264" t="str">
            <v>0315</v>
          </cell>
          <cell r="T264" t="str">
            <v>O</v>
          </cell>
          <cell r="U264">
            <v>41601</v>
          </cell>
        </row>
        <row r="265">
          <cell r="A265" t="str">
            <v>0315</v>
          </cell>
          <cell r="T265" t="str">
            <v>O</v>
          </cell>
          <cell r="U265">
            <v>41535</v>
          </cell>
        </row>
        <row r="266">
          <cell r="A266" t="str">
            <v>0315</v>
          </cell>
          <cell r="T266" t="str">
            <v>O</v>
          </cell>
          <cell r="U266">
            <v>41580</v>
          </cell>
        </row>
        <row r="267">
          <cell r="A267" t="str">
            <v>0315</v>
          </cell>
          <cell r="T267" t="str">
            <v>O</v>
          </cell>
          <cell r="U267">
            <v>41552</v>
          </cell>
        </row>
        <row r="268">
          <cell r="A268" t="str">
            <v>0315</v>
          </cell>
          <cell r="T268" t="str">
            <v>O</v>
          </cell>
        </row>
        <row r="269">
          <cell r="A269" t="str">
            <v>0315</v>
          </cell>
          <cell r="T269" t="str">
            <v>O</v>
          </cell>
        </row>
        <row r="270">
          <cell r="A270" t="str">
            <v>0315</v>
          </cell>
          <cell r="T270" t="str">
            <v>O</v>
          </cell>
          <cell r="U270">
            <v>41193</v>
          </cell>
        </row>
        <row r="271">
          <cell r="A271" t="str">
            <v>0315</v>
          </cell>
          <cell r="T271" t="str">
            <v>O</v>
          </cell>
          <cell r="U271">
            <v>40954</v>
          </cell>
        </row>
        <row r="272">
          <cell r="A272" t="str">
            <v>0315</v>
          </cell>
          <cell r="T272" t="str">
            <v>O</v>
          </cell>
          <cell r="U272">
            <v>40810</v>
          </cell>
        </row>
        <row r="273">
          <cell r="A273" t="str">
            <v>0315</v>
          </cell>
          <cell r="T273" t="str">
            <v>O</v>
          </cell>
          <cell r="U273">
            <v>41408</v>
          </cell>
        </row>
        <row r="274">
          <cell r="A274" t="str">
            <v>0315</v>
          </cell>
          <cell r="T274" t="str">
            <v>O</v>
          </cell>
          <cell r="U274">
            <v>41473</v>
          </cell>
        </row>
        <row r="275">
          <cell r="A275" t="str">
            <v>0315</v>
          </cell>
          <cell r="T275" t="str">
            <v>O</v>
          </cell>
          <cell r="U275">
            <v>41412</v>
          </cell>
        </row>
        <row r="276">
          <cell r="A276" t="str">
            <v>0315</v>
          </cell>
          <cell r="T276" t="str">
            <v>O</v>
          </cell>
        </row>
        <row r="277">
          <cell r="A277" t="str">
            <v>0315</v>
          </cell>
          <cell r="T277" t="str">
            <v>O</v>
          </cell>
          <cell r="U277">
            <v>41477</v>
          </cell>
        </row>
        <row r="278">
          <cell r="A278" t="str">
            <v>0315</v>
          </cell>
          <cell r="T278" t="str">
            <v>A</v>
          </cell>
          <cell r="U278">
            <v>41030</v>
          </cell>
        </row>
        <row r="279">
          <cell r="A279" t="str">
            <v>0315</v>
          </cell>
          <cell r="T279" t="str">
            <v>O</v>
          </cell>
          <cell r="U279">
            <v>41111</v>
          </cell>
        </row>
        <row r="280">
          <cell r="A280" t="str">
            <v>0315</v>
          </cell>
          <cell r="T280" t="str">
            <v>O</v>
          </cell>
        </row>
        <row r="281">
          <cell r="A281" t="str">
            <v>0315</v>
          </cell>
          <cell r="T281" t="str">
            <v>O</v>
          </cell>
        </row>
        <row r="282">
          <cell r="A282" t="str">
            <v>0315</v>
          </cell>
          <cell r="T282" t="str">
            <v>O</v>
          </cell>
          <cell r="U282">
            <v>41348</v>
          </cell>
        </row>
        <row r="283">
          <cell r="A283" t="str">
            <v>0315</v>
          </cell>
          <cell r="T283" t="str">
            <v>O</v>
          </cell>
          <cell r="U283">
            <v>41491</v>
          </cell>
        </row>
        <row r="284">
          <cell r="A284" t="str">
            <v>0315</v>
          </cell>
          <cell r="T284" t="str">
            <v>O</v>
          </cell>
        </row>
        <row r="285">
          <cell r="A285" t="str">
            <v>0315</v>
          </cell>
          <cell r="T285" t="str">
            <v>O</v>
          </cell>
          <cell r="U285">
            <v>41440</v>
          </cell>
        </row>
        <row r="286">
          <cell r="A286" t="str">
            <v>0315</v>
          </cell>
          <cell r="T286" t="str">
            <v>O</v>
          </cell>
          <cell r="U286">
            <v>40664</v>
          </cell>
        </row>
        <row r="287">
          <cell r="A287" t="str">
            <v>0315</v>
          </cell>
          <cell r="T287" t="str">
            <v>O</v>
          </cell>
        </row>
        <row r="288">
          <cell r="A288" t="str">
            <v>0315</v>
          </cell>
          <cell r="T288" t="str">
            <v>O</v>
          </cell>
        </row>
        <row r="289">
          <cell r="A289" t="str">
            <v>0315</v>
          </cell>
          <cell r="T289" t="str">
            <v>O</v>
          </cell>
        </row>
        <row r="290">
          <cell r="A290" t="str">
            <v>0315</v>
          </cell>
          <cell r="T290" t="str">
            <v>O</v>
          </cell>
          <cell r="U290">
            <v>41131</v>
          </cell>
        </row>
        <row r="291">
          <cell r="A291" t="str">
            <v>0315</v>
          </cell>
          <cell r="T291" t="str">
            <v>O</v>
          </cell>
        </row>
        <row r="292">
          <cell r="A292" t="str">
            <v>0315</v>
          </cell>
          <cell r="T292" t="str">
            <v>O</v>
          </cell>
          <cell r="U292">
            <v>41472</v>
          </cell>
        </row>
        <row r="293">
          <cell r="A293" t="str">
            <v>0315</v>
          </cell>
          <cell r="T293" t="str">
            <v>O</v>
          </cell>
          <cell r="U293">
            <v>41194</v>
          </cell>
        </row>
        <row r="294">
          <cell r="A294" t="str">
            <v>0315</v>
          </cell>
          <cell r="T294" t="str">
            <v>O</v>
          </cell>
          <cell r="U294">
            <v>40796</v>
          </cell>
        </row>
        <row r="295">
          <cell r="A295" t="str">
            <v>0315</v>
          </cell>
          <cell r="T295" t="str">
            <v>A</v>
          </cell>
          <cell r="U295">
            <v>40603</v>
          </cell>
        </row>
        <row r="296">
          <cell r="A296" t="str">
            <v>0315</v>
          </cell>
          <cell r="T296" t="str">
            <v>O</v>
          </cell>
          <cell r="U296">
            <v>41348</v>
          </cell>
        </row>
        <row r="297">
          <cell r="A297" t="str">
            <v>0315</v>
          </cell>
          <cell r="T297" t="str">
            <v>O</v>
          </cell>
          <cell r="U297">
            <v>41426</v>
          </cell>
        </row>
        <row r="298">
          <cell r="A298" t="str">
            <v>0315</v>
          </cell>
          <cell r="T298" t="str">
            <v>O</v>
          </cell>
          <cell r="U298">
            <v>41560</v>
          </cell>
        </row>
        <row r="299">
          <cell r="A299" t="str">
            <v>0315</v>
          </cell>
          <cell r="T299" t="str">
            <v>O</v>
          </cell>
          <cell r="U299">
            <v>41418</v>
          </cell>
        </row>
        <row r="300">
          <cell r="A300" t="str">
            <v>0315</v>
          </cell>
          <cell r="T300" t="str">
            <v>O</v>
          </cell>
          <cell r="U300">
            <v>41412</v>
          </cell>
        </row>
        <row r="301">
          <cell r="A301" t="str">
            <v>0315</v>
          </cell>
          <cell r="T301" t="str">
            <v>A</v>
          </cell>
        </row>
        <row r="302">
          <cell r="A302" t="str">
            <v>0315</v>
          </cell>
          <cell r="T302" t="str">
            <v>O</v>
          </cell>
        </row>
        <row r="303">
          <cell r="A303" t="str">
            <v>0315</v>
          </cell>
          <cell r="T303" t="str">
            <v>O</v>
          </cell>
        </row>
        <row r="304">
          <cell r="A304" t="str">
            <v>0315</v>
          </cell>
          <cell r="T304" t="str">
            <v>O</v>
          </cell>
          <cell r="U304">
            <v>41089</v>
          </cell>
        </row>
        <row r="305">
          <cell r="A305" t="str">
            <v>0315</v>
          </cell>
          <cell r="T305" t="str">
            <v>A</v>
          </cell>
        </row>
        <row r="306">
          <cell r="A306" t="str">
            <v>0315</v>
          </cell>
          <cell r="T306" t="str">
            <v>O</v>
          </cell>
          <cell r="U306">
            <v>40609</v>
          </cell>
        </row>
        <row r="307">
          <cell r="A307" t="str">
            <v>0315</v>
          </cell>
          <cell r="T307" t="str">
            <v>O</v>
          </cell>
        </row>
        <row r="308">
          <cell r="A308" t="str">
            <v>0315</v>
          </cell>
          <cell r="T308" t="str">
            <v>O</v>
          </cell>
          <cell r="U308">
            <v>41526</v>
          </cell>
        </row>
        <row r="309">
          <cell r="A309" t="str">
            <v>0315</v>
          </cell>
          <cell r="T309" t="str">
            <v>O</v>
          </cell>
        </row>
        <row r="310">
          <cell r="A310" t="str">
            <v>0315</v>
          </cell>
          <cell r="T310" t="str">
            <v>O</v>
          </cell>
        </row>
        <row r="311">
          <cell r="A311" t="str">
            <v>0315</v>
          </cell>
          <cell r="T311" t="str">
            <v>O</v>
          </cell>
          <cell r="U311">
            <v>41629</v>
          </cell>
        </row>
        <row r="312">
          <cell r="A312" t="str">
            <v>0315</v>
          </cell>
          <cell r="T312" t="str">
            <v>O</v>
          </cell>
          <cell r="U312">
            <v>41293</v>
          </cell>
        </row>
        <row r="313">
          <cell r="A313" t="str">
            <v>0315</v>
          </cell>
          <cell r="T313" t="str">
            <v>O</v>
          </cell>
          <cell r="U313">
            <v>41203</v>
          </cell>
        </row>
        <row r="314">
          <cell r="A314" t="str">
            <v>0315</v>
          </cell>
          <cell r="T314" t="str">
            <v>O</v>
          </cell>
          <cell r="U314">
            <v>40914</v>
          </cell>
        </row>
        <row r="315">
          <cell r="A315" t="str">
            <v>0315</v>
          </cell>
          <cell r="T315" t="str">
            <v>O</v>
          </cell>
          <cell r="U315">
            <v>41476</v>
          </cell>
        </row>
        <row r="316">
          <cell r="A316" t="str">
            <v>0315</v>
          </cell>
          <cell r="T316" t="str">
            <v>O</v>
          </cell>
        </row>
        <row r="317">
          <cell r="A317" t="str">
            <v>0315</v>
          </cell>
          <cell r="T317" t="str">
            <v>O</v>
          </cell>
          <cell r="U317">
            <v>41306</v>
          </cell>
        </row>
        <row r="318">
          <cell r="A318" t="str">
            <v>0315</v>
          </cell>
          <cell r="T318" t="str">
            <v>O</v>
          </cell>
          <cell r="U318">
            <v>41455</v>
          </cell>
        </row>
        <row r="319">
          <cell r="A319" t="str">
            <v>0315</v>
          </cell>
          <cell r="T319" t="str">
            <v>A</v>
          </cell>
          <cell r="U319">
            <v>41068</v>
          </cell>
        </row>
        <row r="320">
          <cell r="A320" t="str">
            <v>0315</v>
          </cell>
          <cell r="T320" t="str">
            <v>O</v>
          </cell>
          <cell r="U320">
            <v>41343</v>
          </cell>
        </row>
        <row r="321">
          <cell r="A321" t="str">
            <v>0315</v>
          </cell>
          <cell r="T321" t="str">
            <v>O</v>
          </cell>
          <cell r="U321">
            <v>41204</v>
          </cell>
        </row>
        <row r="322">
          <cell r="A322" t="str">
            <v>0315</v>
          </cell>
          <cell r="T322" t="str">
            <v>O</v>
          </cell>
          <cell r="U322">
            <v>41139</v>
          </cell>
        </row>
        <row r="323">
          <cell r="A323" t="str">
            <v>0315</v>
          </cell>
          <cell r="T323" t="str">
            <v>O</v>
          </cell>
        </row>
        <row r="324">
          <cell r="A324" t="str">
            <v>0315</v>
          </cell>
          <cell r="T324" t="str">
            <v>O</v>
          </cell>
          <cell r="U324">
            <v>41314</v>
          </cell>
        </row>
        <row r="325">
          <cell r="A325" t="str">
            <v>0315</v>
          </cell>
          <cell r="T325" t="str">
            <v>O</v>
          </cell>
          <cell r="U325">
            <v>41243</v>
          </cell>
        </row>
        <row r="326">
          <cell r="A326" t="str">
            <v>0315</v>
          </cell>
          <cell r="T326" t="str">
            <v>O</v>
          </cell>
          <cell r="U326">
            <v>41341</v>
          </cell>
        </row>
        <row r="327">
          <cell r="A327" t="str">
            <v>0315</v>
          </cell>
          <cell r="T327" t="str">
            <v>O</v>
          </cell>
          <cell r="U327">
            <v>41548</v>
          </cell>
        </row>
        <row r="328">
          <cell r="A328" t="str">
            <v>0315</v>
          </cell>
          <cell r="T328" t="str">
            <v>O</v>
          </cell>
          <cell r="U328">
            <v>41517</v>
          </cell>
        </row>
        <row r="329">
          <cell r="A329" t="str">
            <v>0315</v>
          </cell>
          <cell r="T329" t="str">
            <v>O</v>
          </cell>
          <cell r="U329">
            <v>41477</v>
          </cell>
        </row>
        <row r="330">
          <cell r="A330" t="str">
            <v>0315</v>
          </cell>
          <cell r="T330" t="str">
            <v>O</v>
          </cell>
          <cell r="U330">
            <v>41163</v>
          </cell>
        </row>
        <row r="331">
          <cell r="A331" t="str">
            <v>0315</v>
          </cell>
          <cell r="T331" t="str">
            <v>O</v>
          </cell>
          <cell r="U331">
            <v>41494</v>
          </cell>
        </row>
        <row r="332">
          <cell r="A332" t="str">
            <v>0315</v>
          </cell>
          <cell r="T332" t="str">
            <v>O</v>
          </cell>
        </row>
        <row r="333">
          <cell r="A333" t="str">
            <v>0315</v>
          </cell>
          <cell r="T333" t="str">
            <v>O</v>
          </cell>
          <cell r="U333">
            <v>41364</v>
          </cell>
        </row>
        <row r="334">
          <cell r="A334" t="str">
            <v>0315</v>
          </cell>
          <cell r="T334" t="str">
            <v>O</v>
          </cell>
        </row>
        <row r="335">
          <cell r="A335" t="str">
            <v>0315</v>
          </cell>
          <cell r="T335" t="str">
            <v>O</v>
          </cell>
          <cell r="U335">
            <v>40999</v>
          </cell>
        </row>
        <row r="336">
          <cell r="A336" t="str">
            <v>0315</v>
          </cell>
          <cell r="T336" t="str">
            <v>O</v>
          </cell>
          <cell r="U336">
            <v>41518</v>
          </cell>
        </row>
        <row r="337">
          <cell r="A337" t="str">
            <v>0315</v>
          </cell>
          <cell r="T337" t="str">
            <v>O</v>
          </cell>
          <cell r="U337">
            <v>41272</v>
          </cell>
        </row>
        <row r="338">
          <cell r="A338" t="str">
            <v>0315</v>
          </cell>
          <cell r="T338" t="str">
            <v>O</v>
          </cell>
          <cell r="U338">
            <v>40721</v>
          </cell>
        </row>
        <row r="339">
          <cell r="A339" t="str">
            <v>0315</v>
          </cell>
          <cell r="T339" t="str">
            <v>O</v>
          </cell>
        </row>
        <row r="340">
          <cell r="A340" t="str">
            <v>0315</v>
          </cell>
          <cell r="T340" t="str">
            <v>O</v>
          </cell>
        </row>
        <row r="341">
          <cell r="A341" t="str">
            <v>0315</v>
          </cell>
          <cell r="T341" t="str">
            <v>O</v>
          </cell>
          <cell r="U341">
            <v>41544</v>
          </cell>
        </row>
        <row r="342">
          <cell r="A342" t="str">
            <v>0315</v>
          </cell>
          <cell r="T342" t="str">
            <v>O</v>
          </cell>
        </row>
        <row r="343">
          <cell r="A343" t="str">
            <v>0315</v>
          </cell>
          <cell r="T343" t="str">
            <v>O</v>
          </cell>
          <cell r="U343">
            <v>41475</v>
          </cell>
        </row>
        <row r="344">
          <cell r="A344" t="str">
            <v>0315</v>
          </cell>
          <cell r="T344" t="str">
            <v>O</v>
          </cell>
          <cell r="U344">
            <v>41515</v>
          </cell>
        </row>
        <row r="345">
          <cell r="A345" t="str">
            <v>0315</v>
          </cell>
          <cell r="T345" t="str">
            <v>O</v>
          </cell>
          <cell r="U345">
            <v>41078</v>
          </cell>
        </row>
        <row r="346">
          <cell r="A346" t="str">
            <v>0315</v>
          </cell>
          <cell r="T346" t="str">
            <v>O</v>
          </cell>
          <cell r="U346">
            <v>41578</v>
          </cell>
        </row>
        <row r="347">
          <cell r="A347" t="str">
            <v>0315</v>
          </cell>
          <cell r="T347" t="str">
            <v>O</v>
          </cell>
          <cell r="U347">
            <v>41061</v>
          </cell>
        </row>
        <row r="348">
          <cell r="A348" t="str">
            <v>0315</v>
          </cell>
          <cell r="T348" t="str">
            <v>O</v>
          </cell>
        </row>
        <row r="349">
          <cell r="A349" t="str">
            <v>0315</v>
          </cell>
          <cell r="T349" t="str">
            <v>O</v>
          </cell>
        </row>
        <row r="350">
          <cell r="A350" t="str">
            <v>0315</v>
          </cell>
          <cell r="T350" t="str">
            <v>O</v>
          </cell>
        </row>
        <row r="351">
          <cell r="A351" t="str">
            <v>0315</v>
          </cell>
          <cell r="T351" t="str">
            <v>O</v>
          </cell>
        </row>
        <row r="352">
          <cell r="A352" t="str">
            <v>0315</v>
          </cell>
          <cell r="T352" t="str">
            <v>O</v>
          </cell>
          <cell r="U352">
            <v>41447</v>
          </cell>
        </row>
        <row r="353">
          <cell r="A353" t="str">
            <v>0315</v>
          </cell>
          <cell r="T353" t="str">
            <v>O</v>
          </cell>
          <cell r="U353">
            <v>40915</v>
          </cell>
        </row>
        <row r="354">
          <cell r="A354" t="str">
            <v>0315</v>
          </cell>
          <cell r="T354" t="str">
            <v>O</v>
          </cell>
        </row>
        <row r="355">
          <cell r="A355" t="str">
            <v>0315</v>
          </cell>
          <cell r="T355" t="str">
            <v>O</v>
          </cell>
          <cell r="U355">
            <v>41261</v>
          </cell>
        </row>
        <row r="356">
          <cell r="A356" t="str">
            <v>0315</v>
          </cell>
          <cell r="T356" t="str">
            <v>O</v>
          </cell>
        </row>
        <row r="357">
          <cell r="A357" t="str">
            <v>0315</v>
          </cell>
          <cell r="T357" t="str">
            <v>O</v>
          </cell>
          <cell r="U357">
            <v>41029</v>
          </cell>
        </row>
        <row r="358">
          <cell r="A358" t="str">
            <v>0315</v>
          </cell>
          <cell r="T358" t="str">
            <v>O</v>
          </cell>
        </row>
        <row r="359">
          <cell r="A359" t="str">
            <v>0315</v>
          </cell>
          <cell r="T359" t="str">
            <v>O</v>
          </cell>
        </row>
        <row r="360">
          <cell r="A360" t="str">
            <v>0315</v>
          </cell>
          <cell r="T360" t="str">
            <v>A</v>
          </cell>
          <cell r="U360">
            <v>41229</v>
          </cell>
        </row>
        <row r="361">
          <cell r="A361" t="str">
            <v>0315</v>
          </cell>
          <cell r="T361" t="str">
            <v>O</v>
          </cell>
          <cell r="U361">
            <v>40720</v>
          </cell>
        </row>
        <row r="362">
          <cell r="A362" t="str">
            <v>0315</v>
          </cell>
          <cell r="T362" t="str">
            <v>O</v>
          </cell>
          <cell r="U362">
            <v>40628</v>
          </cell>
        </row>
        <row r="363">
          <cell r="A363" t="str">
            <v>0315</v>
          </cell>
          <cell r="T363" t="str">
            <v>O</v>
          </cell>
          <cell r="U363">
            <v>41362</v>
          </cell>
        </row>
        <row r="364">
          <cell r="A364" t="str">
            <v>0315</v>
          </cell>
          <cell r="T364" t="str">
            <v>O</v>
          </cell>
          <cell r="U364">
            <v>40562</v>
          </cell>
        </row>
        <row r="365">
          <cell r="A365" t="str">
            <v>0315</v>
          </cell>
          <cell r="T365" t="str">
            <v>O</v>
          </cell>
          <cell r="U365">
            <v>41426</v>
          </cell>
        </row>
        <row r="366">
          <cell r="A366" t="str">
            <v>0315</v>
          </cell>
          <cell r="T366" t="str">
            <v>O</v>
          </cell>
          <cell r="U366">
            <v>41524</v>
          </cell>
        </row>
        <row r="367">
          <cell r="A367" t="str">
            <v>0315</v>
          </cell>
          <cell r="T367" t="str">
            <v>O</v>
          </cell>
        </row>
        <row r="368">
          <cell r="A368" t="str">
            <v>0315</v>
          </cell>
          <cell r="T368" t="str">
            <v>O</v>
          </cell>
          <cell r="U368">
            <v>41359</v>
          </cell>
        </row>
        <row r="369">
          <cell r="A369" t="str">
            <v>0315</v>
          </cell>
          <cell r="T369" t="str">
            <v>O</v>
          </cell>
          <cell r="U369">
            <v>41180</v>
          </cell>
        </row>
        <row r="370">
          <cell r="A370" t="str">
            <v>0315</v>
          </cell>
          <cell r="T370" t="str">
            <v>O</v>
          </cell>
        </row>
        <row r="371">
          <cell r="A371" t="str">
            <v>0315</v>
          </cell>
          <cell r="T371" t="str">
            <v>O</v>
          </cell>
          <cell r="U371">
            <v>40586</v>
          </cell>
        </row>
        <row r="372">
          <cell r="A372" t="str">
            <v>0315</v>
          </cell>
          <cell r="T372" t="str">
            <v>O</v>
          </cell>
          <cell r="U372">
            <v>41044</v>
          </cell>
        </row>
        <row r="373">
          <cell r="A373" t="str">
            <v>0315</v>
          </cell>
          <cell r="T373" t="str">
            <v>O</v>
          </cell>
          <cell r="U373">
            <v>41112</v>
          </cell>
        </row>
        <row r="374">
          <cell r="A374" t="str">
            <v>0315</v>
          </cell>
          <cell r="T374" t="str">
            <v>O</v>
          </cell>
          <cell r="U374">
            <v>41475</v>
          </cell>
        </row>
        <row r="375">
          <cell r="A375" t="str">
            <v>0315</v>
          </cell>
          <cell r="T375" t="str">
            <v>O</v>
          </cell>
          <cell r="U375">
            <v>41455</v>
          </cell>
        </row>
        <row r="376">
          <cell r="A376" t="str">
            <v>0315</v>
          </cell>
          <cell r="T376" t="str">
            <v>O</v>
          </cell>
          <cell r="U376">
            <v>41518</v>
          </cell>
        </row>
        <row r="377">
          <cell r="A377" t="str">
            <v>0315</v>
          </cell>
          <cell r="T377" t="str">
            <v>O</v>
          </cell>
          <cell r="U377">
            <v>41433</v>
          </cell>
        </row>
        <row r="378">
          <cell r="A378" t="str">
            <v>0315</v>
          </cell>
          <cell r="T378" t="str">
            <v>O</v>
          </cell>
          <cell r="U378">
            <v>41111</v>
          </cell>
        </row>
        <row r="379">
          <cell r="A379" t="str">
            <v>0315</v>
          </cell>
          <cell r="T379" t="str">
            <v>O</v>
          </cell>
          <cell r="U379">
            <v>41477</v>
          </cell>
        </row>
        <row r="380">
          <cell r="A380" t="str">
            <v>0315</v>
          </cell>
          <cell r="T380" t="str">
            <v>O</v>
          </cell>
        </row>
        <row r="381">
          <cell r="A381" t="str">
            <v>0315</v>
          </cell>
          <cell r="T381" t="str">
            <v>O</v>
          </cell>
          <cell r="U381">
            <v>41320</v>
          </cell>
        </row>
        <row r="382">
          <cell r="A382" t="str">
            <v>0315</v>
          </cell>
          <cell r="T382" t="str">
            <v>O</v>
          </cell>
          <cell r="U382">
            <v>41496</v>
          </cell>
        </row>
        <row r="383">
          <cell r="A383" t="str">
            <v>0315</v>
          </cell>
          <cell r="T383" t="str">
            <v>O</v>
          </cell>
          <cell r="U383">
            <v>41413</v>
          </cell>
        </row>
        <row r="384">
          <cell r="A384" t="str">
            <v>0315</v>
          </cell>
          <cell r="T384" t="str">
            <v>O</v>
          </cell>
          <cell r="U384">
            <v>41454</v>
          </cell>
        </row>
        <row r="385">
          <cell r="A385" t="str">
            <v>0315</v>
          </cell>
          <cell r="T385" t="str">
            <v>A</v>
          </cell>
        </row>
        <row r="386">
          <cell r="A386" t="str">
            <v>0315</v>
          </cell>
          <cell r="T386" t="str">
            <v>O</v>
          </cell>
        </row>
        <row r="387">
          <cell r="A387" t="str">
            <v>0315</v>
          </cell>
          <cell r="T387" t="str">
            <v>O</v>
          </cell>
        </row>
        <row r="388">
          <cell r="A388" t="str">
            <v>0315</v>
          </cell>
          <cell r="T388" t="str">
            <v>O</v>
          </cell>
        </row>
        <row r="389">
          <cell r="A389" t="str">
            <v>0315</v>
          </cell>
          <cell r="T389" t="str">
            <v>O</v>
          </cell>
          <cell r="U389">
            <v>41440</v>
          </cell>
        </row>
        <row r="390">
          <cell r="A390" t="str">
            <v>0315</v>
          </cell>
          <cell r="T390" t="str">
            <v>O</v>
          </cell>
          <cell r="U390">
            <v>40601</v>
          </cell>
        </row>
        <row r="391">
          <cell r="A391" t="str">
            <v>0315</v>
          </cell>
          <cell r="T391" t="str">
            <v>O</v>
          </cell>
        </row>
        <row r="392">
          <cell r="A392" t="str">
            <v>0315</v>
          </cell>
          <cell r="T392" t="str">
            <v>O</v>
          </cell>
        </row>
        <row r="393">
          <cell r="A393" t="str">
            <v>0315</v>
          </cell>
          <cell r="T393" t="str">
            <v>O</v>
          </cell>
        </row>
        <row r="394">
          <cell r="A394" t="str">
            <v>0315</v>
          </cell>
          <cell r="T394" t="str">
            <v>O</v>
          </cell>
          <cell r="U394">
            <v>40695</v>
          </cell>
        </row>
        <row r="395">
          <cell r="A395" t="str">
            <v>0315</v>
          </cell>
          <cell r="T395" t="str">
            <v>O</v>
          </cell>
          <cell r="U395">
            <v>40999</v>
          </cell>
        </row>
        <row r="396">
          <cell r="A396" t="str">
            <v>0315</v>
          </cell>
          <cell r="T396" t="str">
            <v>O</v>
          </cell>
          <cell r="U396">
            <v>40851</v>
          </cell>
        </row>
        <row r="397">
          <cell r="A397" t="str">
            <v>0315</v>
          </cell>
          <cell r="T397" t="str">
            <v>O</v>
          </cell>
          <cell r="U397">
            <v>41412</v>
          </cell>
        </row>
        <row r="398">
          <cell r="A398" t="str">
            <v>0315</v>
          </cell>
          <cell r="T398" t="str">
            <v>O</v>
          </cell>
          <cell r="U398">
            <v>41348</v>
          </cell>
        </row>
        <row r="399">
          <cell r="A399" t="str">
            <v>0315</v>
          </cell>
          <cell r="T399" t="str">
            <v>O</v>
          </cell>
          <cell r="U399">
            <v>41084</v>
          </cell>
        </row>
        <row r="400">
          <cell r="A400" t="str">
            <v>0315</v>
          </cell>
          <cell r="T400" t="str">
            <v>O</v>
          </cell>
        </row>
        <row r="401">
          <cell r="A401" t="str">
            <v>0315</v>
          </cell>
          <cell r="T401" t="str">
            <v>O</v>
          </cell>
        </row>
        <row r="402">
          <cell r="A402" t="str">
            <v>0315</v>
          </cell>
          <cell r="T402" t="str">
            <v>O</v>
          </cell>
          <cell r="U402">
            <v>41090</v>
          </cell>
        </row>
        <row r="403">
          <cell r="A403" t="str">
            <v>0315</v>
          </cell>
          <cell r="T403" t="str">
            <v>A</v>
          </cell>
          <cell r="U403">
            <v>41167</v>
          </cell>
        </row>
        <row r="404">
          <cell r="A404" t="str">
            <v>0315</v>
          </cell>
          <cell r="T404" t="str">
            <v>O</v>
          </cell>
        </row>
        <row r="405">
          <cell r="A405" t="str">
            <v>0315</v>
          </cell>
          <cell r="T405" t="str">
            <v>O</v>
          </cell>
          <cell r="U405">
            <v>40960</v>
          </cell>
        </row>
        <row r="406">
          <cell r="A406" t="str">
            <v>0315</v>
          </cell>
          <cell r="T406" t="str">
            <v>O</v>
          </cell>
          <cell r="U406">
            <v>41365</v>
          </cell>
        </row>
        <row r="407">
          <cell r="A407" t="str">
            <v>0315</v>
          </cell>
          <cell r="T407" t="str">
            <v>O</v>
          </cell>
          <cell r="U407">
            <v>41122</v>
          </cell>
        </row>
        <row r="408">
          <cell r="A408" t="str">
            <v>0315</v>
          </cell>
          <cell r="T408" t="str">
            <v>O</v>
          </cell>
          <cell r="U408">
            <v>40747</v>
          </cell>
        </row>
        <row r="409">
          <cell r="A409" t="str">
            <v>0315</v>
          </cell>
          <cell r="T409" t="str">
            <v>O</v>
          </cell>
          <cell r="U409">
            <v>40571</v>
          </cell>
        </row>
        <row r="410">
          <cell r="A410" t="str">
            <v>0315</v>
          </cell>
          <cell r="T410" t="str">
            <v>O</v>
          </cell>
          <cell r="U410">
            <v>41594</v>
          </cell>
        </row>
        <row r="411">
          <cell r="A411" t="str">
            <v>0315</v>
          </cell>
          <cell r="T411" t="str">
            <v>O</v>
          </cell>
        </row>
        <row r="412">
          <cell r="A412" t="str">
            <v>0315</v>
          </cell>
          <cell r="T412" t="str">
            <v>A</v>
          </cell>
        </row>
        <row r="413">
          <cell r="A413" t="str">
            <v>0315</v>
          </cell>
          <cell r="T413" t="str">
            <v>O</v>
          </cell>
          <cell r="U413">
            <v>41082</v>
          </cell>
        </row>
        <row r="414">
          <cell r="A414" t="str">
            <v>0315</v>
          </cell>
          <cell r="T414" t="str">
            <v>O</v>
          </cell>
        </row>
        <row r="415">
          <cell r="A415" t="str">
            <v>0315</v>
          </cell>
          <cell r="T415" t="str">
            <v>O</v>
          </cell>
        </row>
        <row r="416">
          <cell r="A416" t="str">
            <v>0315</v>
          </cell>
          <cell r="T416" t="str">
            <v>A</v>
          </cell>
        </row>
        <row r="417">
          <cell r="A417" t="str">
            <v>0315</v>
          </cell>
          <cell r="T417" t="str">
            <v>O</v>
          </cell>
          <cell r="U417">
            <v>41443</v>
          </cell>
        </row>
        <row r="418">
          <cell r="A418" t="str">
            <v>0315</v>
          </cell>
          <cell r="T418" t="str">
            <v>O</v>
          </cell>
          <cell r="U418">
            <v>41482</v>
          </cell>
        </row>
        <row r="419">
          <cell r="A419" t="str">
            <v>0315</v>
          </cell>
          <cell r="T419" t="str">
            <v>O</v>
          </cell>
          <cell r="U419">
            <v>40760</v>
          </cell>
        </row>
        <row r="420">
          <cell r="A420" t="str">
            <v>0315</v>
          </cell>
          <cell r="T420" t="str">
            <v>O</v>
          </cell>
        </row>
        <row r="421">
          <cell r="A421" t="str">
            <v>0315</v>
          </cell>
          <cell r="T421" t="str">
            <v>O</v>
          </cell>
          <cell r="U421">
            <v>41573</v>
          </cell>
        </row>
        <row r="422">
          <cell r="A422" t="str">
            <v>0315</v>
          </cell>
          <cell r="T422" t="str">
            <v>O</v>
          </cell>
          <cell r="U422">
            <v>41480</v>
          </cell>
        </row>
        <row r="423">
          <cell r="A423" t="str">
            <v>0315</v>
          </cell>
          <cell r="T423" t="str">
            <v>A</v>
          </cell>
          <cell r="U423">
            <v>41022</v>
          </cell>
        </row>
        <row r="424">
          <cell r="A424" t="str">
            <v>0315</v>
          </cell>
          <cell r="T424" t="str">
            <v>O</v>
          </cell>
        </row>
        <row r="425">
          <cell r="A425" t="str">
            <v>0315</v>
          </cell>
          <cell r="T425" t="str">
            <v>O</v>
          </cell>
          <cell r="U425">
            <v>41475</v>
          </cell>
        </row>
        <row r="426">
          <cell r="A426" t="str">
            <v>0315</v>
          </cell>
          <cell r="T426" t="str">
            <v>O</v>
          </cell>
          <cell r="U426">
            <v>41091</v>
          </cell>
        </row>
        <row r="427">
          <cell r="A427" t="str">
            <v>0315</v>
          </cell>
          <cell r="T427" t="str">
            <v>O</v>
          </cell>
          <cell r="U427">
            <v>41456</v>
          </cell>
        </row>
        <row r="428">
          <cell r="A428" t="str">
            <v>0315</v>
          </cell>
          <cell r="T428" t="str">
            <v>O</v>
          </cell>
        </row>
        <row r="429">
          <cell r="A429" t="str">
            <v>0315</v>
          </cell>
          <cell r="T429" t="str">
            <v>O</v>
          </cell>
        </row>
        <row r="430">
          <cell r="A430" t="str">
            <v>0315</v>
          </cell>
          <cell r="T430" t="str">
            <v>O</v>
          </cell>
          <cell r="U430">
            <v>41503</v>
          </cell>
        </row>
        <row r="431">
          <cell r="A431" t="str">
            <v>0315</v>
          </cell>
          <cell r="T431" t="str">
            <v>O</v>
          </cell>
          <cell r="U431">
            <v>41169</v>
          </cell>
        </row>
        <row r="432">
          <cell r="A432" t="str">
            <v>0315</v>
          </cell>
          <cell r="T432" t="str">
            <v>O</v>
          </cell>
          <cell r="U432">
            <v>41222</v>
          </cell>
        </row>
        <row r="433">
          <cell r="A433" t="str">
            <v>0315</v>
          </cell>
          <cell r="T433" t="str">
            <v>O</v>
          </cell>
        </row>
        <row r="434">
          <cell r="A434" t="str">
            <v>0315</v>
          </cell>
          <cell r="T434" t="str">
            <v>O</v>
          </cell>
          <cell r="U434">
            <v>41362</v>
          </cell>
        </row>
        <row r="435">
          <cell r="A435" t="str">
            <v>0315</v>
          </cell>
          <cell r="T435" t="str">
            <v>O</v>
          </cell>
        </row>
        <row r="436">
          <cell r="A436" t="str">
            <v>0315</v>
          </cell>
          <cell r="T436" t="str">
            <v>O</v>
          </cell>
        </row>
        <row r="437">
          <cell r="A437" t="str">
            <v>0315</v>
          </cell>
          <cell r="T437" t="str">
            <v>O</v>
          </cell>
          <cell r="U437">
            <v>40831</v>
          </cell>
        </row>
        <row r="438">
          <cell r="A438" t="str">
            <v>0315</v>
          </cell>
          <cell r="T438" t="str">
            <v>O</v>
          </cell>
          <cell r="U438">
            <v>40961</v>
          </cell>
        </row>
        <row r="439">
          <cell r="A439" t="str">
            <v>0315</v>
          </cell>
          <cell r="T439" t="str">
            <v>O</v>
          </cell>
        </row>
        <row r="440">
          <cell r="A440" t="str">
            <v>0315</v>
          </cell>
          <cell r="T440" t="str">
            <v>O</v>
          </cell>
          <cell r="U440">
            <v>41160</v>
          </cell>
        </row>
        <row r="441">
          <cell r="A441" t="str">
            <v>0315</v>
          </cell>
          <cell r="T441" t="str">
            <v>O</v>
          </cell>
          <cell r="U441">
            <v>41307</v>
          </cell>
        </row>
        <row r="442">
          <cell r="A442" t="str">
            <v>0315</v>
          </cell>
          <cell r="T442" t="str">
            <v>O</v>
          </cell>
        </row>
        <row r="443">
          <cell r="A443" t="str">
            <v>0315</v>
          </cell>
          <cell r="T443" t="str">
            <v>O</v>
          </cell>
          <cell r="U443">
            <v>40887</v>
          </cell>
        </row>
        <row r="444">
          <cell r="A444" t="str">
            <v>0315</v>
          </cell>
          <cell r="T444" t="str">
            <v>O</v>
          </cell>
          <cell r="U444">
            <v>40909</v>
          </cell>
        </row>
        <row r="445">
          <cell r="A445" t="str">
            <v>0315</v>
          </cell>
          <cell r="T445" t="str">
            <v>O</v>
          </cell>
          <cell r="U445">
            <v>41202</v>
          </cell>
        </row>
        <row r="446">
          <cell r="A446" t="str">
            <v>0315</v>
          </cell>
          <cell r="T446" t="str">
            <v>O</v>
          </cell>
          <cell r="U446">
            <v>41622</v>
          </cell>
        </row>
        <row r="447">
          <cell r="A447" t="str">
            <v>0315</v>
          </cell>
          <cell r="T447" t="str">
            <v>O</v>
          </cell>
          <cell r="U447">
            <v>40918</v>
          </cell>
        </row>
        <row r="448">
          <cell r="A448" t="str">
            <v>0315</v>
          </cell>
          <cell r="T448" t="str">
            <v>O</v>
          </cell>
        </row>
        <row r="449">
          <cell r="A449" t="str">
            <v>0315</v>
          </cell>
          <cell r="T449" t="str">
            <v>O</v>
          </cell>
          <cell r="U449">
            <v>41146</v>
          </cell>
        </row>
        <row r="450">
          <cell r="A450" t="str">
            <v>0315</v>
          </cell>
          <cell r="T450" t="str">
            <v>O</v>
          </cell>
          <cell r="U450">
            <v>41143</v>
          </cell>
        </row>
        <row r="451">
          <cell r="A451" t="str">
            <v>0315</v>
          </cell>
          <cell r="T451" t="str">
            <v>O</v>
          </cell>
        </row>
        <row r="452">
          <cell r="A452" t="str">
            <v>0315</v>
          </cell>
          <cell r="T452" t="str">
            <v>O</v>
          </cell>
          <cell r="U452">
            <v>41542</v>
          </cell>
        </row>
        <row r="453">
          <cell r="A453" t="str">
            <v>0315</v>
          </cell>
          <cell r="T453" t="str">
            <v>O</v>
          </cell>
          <cell r="U453">
            <v>40725</v>
          </cell>
        </row>
        <row r="454">
          <cell r="A454" t="str">
            <v>0315</v>
          </cell>
          <cell r="T454" t="str">
            <v>A</v>
          </cell>
        </row>
        <row r="455">
          <cell r="A455" t="str">
            <v>0315</v>
          </cell>
          <cell r="T455" t="str">
            <v>O</v>
          </cell>
          <cell r="U455">
            <v>40937</v>
          </cell>
        </row>
        <row r="456">
          <cell r="A456" t="str">
            <v>0315</v>
          </cell>
          <cell r="T456" t="str">
            <v>O</v>
          </cell>
        </row>
        <row r="457">
          <cell r="A457" t="str">
            <v>0315</v>
          </cell>
          <cell r="T457" t="str">
            <v>O</v>
          </cell>
          <cell r="U457">
            <v>41438</v>
          </cell>
        </row>
        <row r="458">
          <cell r="A458" t="str">
            <v>0315</v>
          </cell>
          <cell r="T458" t="str">
            <v>O</v>
          </cell>
          <cell r="U458">
            <v>41086</v>
          </cell>
        </row>
        <row r="459">
          <cell r="A459" t="str">
            <v>0315</v>
          </cell>
          <cell r="T459" t="str">
            <v>O</v>
          </cell>
          <cell r="U459">
            <v>41274</v>
          </cell>
        </row>
        <row r="460">
          <cell r="A460" t="str">
            <v>0315</v>
          </cell>
          <cell r="T460" t="str">
            <v>O</v>
          </cell>
        </row>
        <row r="461">
          <cell r="A461" t="str">
            <v>0315</v>
          </cell>
          <cell r="T461" t="str">
            <v>O</v>
          </cell>
        </row>
        <row r="462">
          <cell r="A462" t="str">
            <v>0315</v>
          </cell>
          <cell r="T462" t="str">
            <v>O</v>
          </cell>
          <cell r="U462">
            <v>40909</v>
          </cell>
        </row>
        <row r="463">
          <cell r="A463" t="str">
            <v>0315</v>
          </cell>
          <cell r="T463" t="str">
            <v>O</v>
          </cell>
        </row>
        <row r="464">
          <cell r="A464" t="str">
            <v>0315</v>
          </cell>
          <cell r="T464" t="str">
            <v>O</v>
          </cell>
          <cell r="U464">
            <v>41413</v>
          </cell>
        </row>
        <row r="465">
          <cell r="A465" t="str">
            <v>0315</v>
          </cell>
          <cell r="T465" t="str">
            <v>O</v>
          </cell>
          <cell r="U465">
            <v>41579</v>
          </cell>
        </row>
        <row r="466">
          <cell r="A466" t="str">
            <v>0315</v>
          </cell>
          <cell r="T466" t="str">
            <v>O</v>
          </cell>
          <cell r="U466">
            <v>41627</v>
          </cell>
        </row>
        <row r="467">
          <cell r="A467" t="str">
            <v>0315</v>
          </cell>
          <cell r="T467" t="str">
            <v>O</v>
          </cell>
          <cell r="U467">
            <v>41074</v>
          </cell>
        </row>
        <row r="468">
          <cell r="A468" t="str">
            <v>0315</v>
          </cell>
          <cell r="T468" t="str">
            <v>O</v>
          </cell>
        </row>
        <row r="469">
          <cell r="A469" t="str">
            <v>0315</v>
          </cell>
          <cell r="T469" t="str">
            <v>O</v>
          </cell>
          <cell r="U469">
            <v>41394</v>
          </cell>
        </row>
        <row r="470">
          <cell r="A470" t="str">
            <v>0315</v>
          </cell>
          <cell r="T470" t="str">
            <v>O</v>
          </cell>
        </row>
        <row r="471">
          <cell r="A471" t="str">
            <v>0315</v>
          </cell>
          <cell r="T471" t="str">
            <v>O</v>
          </cell>
          <cell r="U471">
            <v>40609</v>
          </cell>
        </row>
        <row r="472">
          <cell r="A472" t="str">
            <v>0315</v>
          </cell>
          <cell r="T472" t="str">
            <v>A</v>
          </cell>
          <cell r="U472">
            <v>40644</v>
          </cell>
        </row>
        <row r="473">
          <cell r="A473" t="str">
            <v>0315</v>
          </cell>
          <cell r="T473" t="str">
            <v>O</v>
          </cell>
          <cell r="U473">
            <v>40787</v>
          </cell>
        </row>
        <row r="474">
          <cell r="A474" t="str">
            <v>0315</v>
          </cell>
          <cell r="T474" t="str">
            <v>O</v>
          </cell>
        </row>
        <row r="475">
          <cell r="A475" t="str">
            <v>0315</v>
          </cell>
          <cell r="T475" t="str">
            <v>O</v>
          </cell>
        </row>
        <row r="476">
          <cell r="A476" t="str">
            <v>0315</v>
          </cell>
          <cell r="T476" t="str">
            <v>O</v>
          </cell>
        </row>
        <row r="477">
          <cell r="A477" t="str">
            <v>0350</v>
          </cell>
          <cell r="T477" t="str">
            <v>O</v>
          </cell>
        </row>
        <row r="478">
          <cell r="A478" t="str">
            <v>0350</v>
          </cell>
          <cell r="T478" t="str">
            <v>C</v>
          </cell>
          <cell r="U478">
            <v>42017</v>
          </cell>
        </row>
        <row r="479">
          <cell r="A479" t="str">
            <v>0350</v>
          </cell>
          <cell r="T479" t="str">
            <v>O</v>
          </cell>
        </row>
        <row r="480">
          <cell r="A480" t="str">
            <v>0350</v>
          </cell>
          <cell r="T480" t="str">
            <v>O</v>
          </cell>
          <cell r="U480">
            <v>42400</v>
          </cell>
        </row>
        <row r="481">
          <cell r="A481" t="str">
            <v>0350</v>
          </cell>
          <cell r="T481" t="str">
            <v>O</v>
          </cell>
          <cell r="U481">
            <v>42186</v>
          </cell>
        </row>
        <row r="482">
          <cell r="A482" t="str">
            <v>0350</v>
          </cell>
          <cell r="T482" t="str">
            <v>O</v>
          </cell>
        </row>
        <row r="483">
          <cell r="A483" t="str">
            <v>0350</v>
          </cell>
          <cell r="T483" t="str">
            <v>O</v>
          </cell>
          <cell r="U483">
            <v>41985</v>
          </cell>
        </row>
        <row r="484">
          <cell r="A484" t="str">
            <v>0350</v>
          </cell>
          <cell r="T484" t="str">
            <v>O</v>
          </cell>
        </row>
        <row r="485">
          <cell r="A485" t="str">
            <v>0350</v>
          </cell>
          <cell r="T485" t="str">
            <v>O</v>
          </cell>
        </row>
        <row r="486">
          <cell r="A486" t="str">
            <v>0350</v>
          </cell>
          <cell r="T486" t="str">
            <v>C</v>
          </cell>
          <cell r="U486">
            <v>41873</v>
          </cell>
        </row>
        <row r="487">
          <cell r="A487" t="str">
            <v>0350</v>
          </cell>
          <cell r="T487" t="str">
            <v>O</v>
          </cell>
        </row>
        <row r="488">
          <cell r="A488" t="str">
            <v>0350</v>
          </cell>
          <cell r="T488" t="str">
            <v>O</v>
          </cell>
          <cell r="U488">
            <v>41671</v>
          </cell>
        </row>
        <row r="489">
          <cell r="A489" t="str">
            <v>0350</v>
          </cell>
          <cell r="T489" t="str">
            <v>O</v>
          </cell>
          <cell r="U489">
            <v>42210</v>
          </cell>
        </row>
        <row r="490">
          <cell r="A490" t="str">
            <v>0350</v>
          </cell>
          <cell r="T490" t="str">
            <v>O</v>
          </cell>
          <cell r="U490">
            <v>41814</v>
          </cell>
        </row>
        <row r="491">
          <cell r="A491" t="str">
            <v>0350</v>
          </cell>
          <cell r="T491" t="str">
            <v>O</v>
          </cell>
          <cell r="U491">
            <v>42170</v>
          </cell>
        </row>
        <row r="492">
          <cell r="A492" t="str">
            <v>0350</v>
          </cell>
          <cell r="T492" t="str">
            <v>O</v>
          </cell>
          <cell r="U492">
            <v>42278</v>
          </cell>
        </row>
        <row r="493">
          <cell r="A493" t="str">
            <v>0350</v>
          </cell>
          <cell r="T493" t="str">
            <v>O</v>
          </cell>
          <cell r="U493">
            <v>42156</v>
          </cell>
        </row>
        <row r="494">
          <cell r="A494" t="str">
            <v>0350</v>
          </cell>
          <cell r="T494" t="str">
            <v>O</v>
          </cell>
          <cell r="U494">
            <v>41790</v>
          </cell>
        </row>
        <row r="495">
          <cell r="A495" t="str">
            <v>0350</v>
          </cell>
          <cell r="T495" t="str">
            <v>A</v>
          </cell>
          <cell r="U495">
            <v>41974</v>
          </cell>
        </row>
        <row r="496">
          <cell r="A496" t="str">
            <v>0350</v>
          </cell>
          <cell r="T496" t="str">
            <v>O</v>
          </cell>
          <cell r="U496">
            <v>41760</v>
          </cell>
        </row>
        <row r="497">
          <cell r="A497" t="str">
            <v>0350</v>
          </cell>
          <cell r="T497" t="str">
            <v>O</v>
          </cell>
          <cell r="U497">
            <v>41822</v>
          </cell>
        </row>
        <row r="498">
          <cell r="A498" t="str">
            <v>0350</v>
          </cell>
          <cell r="T498" t="str">
            <v>O</v>
          </cell>
          <cell r="U498">
            <v>42323</v>
          </cell>
        </row>
        <row r="499">
          <cell r="A499" t="str">
            <v>0350</v>
          </cell>
          <cell r="T499" t="str">
            <v>O</v>
          </cell>
          <cell r="U499">
            <v>42265</v>
          </cell>
        </row>
        <row r="500">
          <cell r="A500" t="str">
            <v>0350</v>
          </cell>
          <cell r="T500" t="str">
            <v>O</v>
          </cell>
          <cell r="U500">
            <v>41593</v>
          </cell>
        </row>
        <row r="501">
          <cell r="A501" t="str">
            <v>0350</v>
          </cell>
          <cell r="T501" t="str">
            <v>O</v>
          </cell>
          <cell r="U501">
            <v>42366</v>
          </cell>
        </row>
        <row r="502">
          <cell r="A502" t="str">
            <v>0350</v>
          </cell>
          <cell r="T502" t="str">
            <v>O</v>
          </cell>
          <cell r="U502">
            <v>42339</v>
          </cell>
        </row>
        <row r="503">
          <cell r="A503" t="str">
            <v>0350</v>
          </cell>
          <cell r="T503" t="str">
            <v>O</v>
          </cell>
        </row>
        <row r="504">
          <cell r="A504" t="str">
            <v>0350</v>
          </cell>
          <cell r="T504" t="str">
            <v>O</v>
          </cell>
        </row>
        <row r="505">
          <cell r="A505" t="str">
            <v>0350</v>
          </cell>
          <cell r="T505" t="str">
            <v>O</v>
          </cell>
        </row>
        <row r="506">
          <cell r="A506" t="str">
            <v>0350</v>
          </cell>
          <cell r="T506" t="str">
            <v>O</v>
          </cell>
        </row>
        <row r="507">
          <cell r="A507" t="str">
            <v>0350</v>
          </cell>
          <cell r="T507" t="str">
            <v>O</v>
          </cell>
          <cell r="U507">
            <v>42292</v>
          </cell>
        </row>
        <row r="508">
          <cell r="A508" t="str">
            <v>0350</v>
          </cell>
          <cell r="T508" t="str">
            <v>O</v>
          </cell>
          <cell r="U508">
            <v>42505</v>
          </cell>
        </row>
        <row r="509">
          <cell r="A509" t="str">
            <v>0350</v>
          </cell>
          <cell r="T509" t="str">
            <v>O</v>
          </cell>
          <cell r="U509">
            <v>41871</v>
          </cell>
        </row>
        <row r="510">
          <cell r="A510" t="str">
            <v>0350</v>
          </cell>
          <cell r="T510" t="str">
            <v>O</v>
          </cell>
        </row>
        <row r="511">
          <cell r="A511" t="str">
            <v>0350</v>
          </cell>
          <cell r="T511" t="str">
            <v>O</v>
          </cell>
          <cell r="U511">
            <v>41153</v>
          </cell>
        </row>
        <row r="512">
          <cell r="A512" t="str">
            <v>0350</v>
          </cell>
          <cell r="T512" t="str">
            <v>O</v>
          </cell>
        </row>
        <row r="513">
          <cell r="A513" t="str">
            <v>0350</v>
          </cell>
          <cell r="T513" t="str">
            <v>O</v>
          </cell>
        </row>
        <row r="514">
          <cell r="A514" t="str">
            <v>0350</v>
          </cell>
          <cell r="T514" t="str">
            <v>O</v>
          </cell>
        </row>
        <row r="515">
          <cell r="A515" t="str">
            <v>0350</v>
          </cell>
          <cell r="T515" t="str">
            <v>O</v>
          </cell>
        </row>
        <row r="516">
          <cell r="A516" t="str">
            <v>0350</v>
          </cell>
          <cell r="T516" t="str">
            <v>O</v>
          </cell>
        </row>
        <row r="517">
          <cell r="A517" t="str">
            <v>0350</v>
          </cell>
          <cell r="T517" t="str">
            <v>O</v>
          </cell>
          <cell r="U517">
            <v>42410</v>
          </cell>
        </row>
        <row r="518">
          <cell r="A518" t="str">
            <v>0350</v>
          </cell>
          <cell r="T518" t="str">
            <v>O</v>
          </cell>
          <cell r="U518">
            <v>41937</v>
          </cell>
        </row>
        <row r="519">
          <cell r="A519" t="str">
            <v>0350</v>
          </cell>
          <cell r="T519" t="str">
            <v>O</v>
          </cell>
        </row>
        <row r="520">
          <cell r="A520" t="str">
            <v>0350</v>
          </cell>
          <cell r="T520" t="str">
            <v>O</v>
          </cell>
          <cell r="U520">
            <v>42147</v>
          </cell>
        </row>
        <row r="521">
          <cell r="A521" t="str">
            <v>0350</v>
          </cell>
          <cell r="T521" t="str">
            <v>O</v>
          </cell>
        </row>
        <row r="522">
          <cell r="A522" t="str">
            <v>0350</v>
          </cell>
          <cell r="T522" t="str">
            <v>O</v>
          </cell>
          <cell r="U522">
            <v>42241</v>
          </cell>
        </row>
        <row r="523">
          <cell r="A523" t="str">
            <v>0350</v>
          </cell>
          <cell r="T523" t="str">
            <v>O</v>
          </cell>
        </row>
        <row r="524">
          <cell r="A524" t="str">
            <v>0350</v>
          </cell>
          <cell r="T524" t="str">
            <v>O</v>
          </cell>
          <cell r="U524">
            <v>41852</v>
          </cell>
        </row>
        <row r="525">
          <cell r="A525" t="str">
            <v>0350</v>
          </cell>
          <cell r="T525" t="str">
            <v>O</v>
          </cell>
          <cell r="U525">
            <v>41628</v>
          </cell>
        </row>
        <row r="526">
          <cell r="A526" t="str">
            <v>0350</v>
          </cell>
          <cell r="T526" t="str">
            <v>O</v>
          </cell>
          <cell r="U526">
            <v>42133</v>
          </cell>
        </row>
        <row r="527">
          <cell r="A527" t="str">
            <v>0350</v>
          </cell>
          <cell r="T527" t="str">
            <v>O</v>
          </cell>
        </row>
        <row r="528">
          <cell r="A528" t="str">
            <v>0350</v>
          </cell>
          <cell r="T528" t="str">
            <v>O</v>
          </cell>
          <cell r="U528">
            <v>42248</v>
          </cell>
        </row>
        <row r="529">
          <cell r="A529" t="str">
            <v>0350</v>
          </cell>
          <cell r="T529" t="str">
            <v>O</v>
          </cell>
          <cell r="U529">
            <v>42461</v>
          </cell>
        </row>
        <row r="530">
          <cell r="A530" t="str">
            <v>0350</v>
          </cell>
          <cell r="T530" t="str">
            <v>O</v>
          </cell>
          <cell r="U530">
            <v>42248</v>
          </cell>
        </row>
        <row r="531">
          <cell r="A531" t="str">
            <v>0350</v>
          </cell>
          <cell r="T531" t="str">
            <v>O</v>
          </cell>
          <cell r="U531">
            <v>42272</v>
          </cell>
        </row>
        <row r="532">
          <cell r="A532" t="str">
            <v>0350</v>
          </cell>
          <cell r="T532" t="str">
            <v>O</v>
          </cell>
          <cell r="U532">
            <v>42042</v>
          </cell>
        </row>
        <row r="533">
          <cell r="A533" t="str">
            <v>0350</v>
          </cell>
          <cell r="T533" t="str">
            <v>O</v>
          </cell>
        </row>
        <row r="534">
          <cell r="A534" t="str">
            <v>0350</v>
          </cell>
          <cell r="T534" t="str">
            <v>O</v>
          </cell>
          <cell r="U534">
            <v>42252</v>
          </cell>
        </row>
        <row r="535">
          <cell r="A535" t="str">
            <v>0350</v>
          </cell>
          <cell r="T535" t="str">
            <v>O</v>
          </cell>
          <cell r="U535">
            <v>42401</v>
          </cell>
        </row>
        <row r="536">
          <cell r="A536" t="str">
            <v>0350</v>
          </cell>
          <cell r="T536" t="str">
            <v>O</v>
          </cell>
        </row>
        <row r="537">
          <cell r="A537" t="str">
            <v>0350</v>
          </cell>
          <cell r="T537" t="str">
            <v>O</v>
          </cell>
          <cell r="U537">
            <v>42201</v>
          </cell>
        </row>
        <row r="538">
          <cell r="A538" t="str">
            <v>0350</v>
          </cell>
          <cell r="T538" t="str">
            <v>O</v>
          </cell>
          <cell r="U538">
            <v>42401</v>
          </cell>
        </row>
        <row r="539">
          <cell r="A539" t="str">
            <v>0350</v>
          </cell>
          <cell r="T539" t="str">
            <v>C</v>
          </cell>
        </row>
        <row r="540">
          <cell r="A540" t="str">
            <v>0350</v>
          </cell>
          <cell r="T540" t="str">
            <v>O</v>
          </cell>
          <cell r="U540">
            <v>41487</v>
          </cell>
        </row>
        <row r="541">
          <cell r="A541" t="str">
            <v>0350</v>
          </cell>
          <cell r="T541" t="str">
            <v>O</v>
          </cell>
          <cell r="U541">
            <v>41061</v>
          </cell>
        </row>
        <row r="542">
          <cell r="A542" t="str">
            <v>0350</v>
          </cell>
          <cell r="T542" t="str">
            <v>O</v>
          </cell>
        </row>
        <row r="543">
          <cell r="A543" t="str">
            <v>0350</v>
          </cell>
          <cell r="T543" t="str">
            <v>O</v>
          </cell>
        </row>
        <row r="544">
          <cell r="A544" t="str">
            <v>0350</v>
          </cell>
          <cell r="T544" t="str">
            <v>O</v>
          </cell>
          <cell r="U544">
            <v>42427</v>
          </cell>
        </row>
        <row r="545">
          <cell r="A545" t="str">
            <v>0350</v>
          </cell>
          <cell r="T545" t="str">
            <v>O</v>
          </cell>
          <cell r="U545">
            <v>41988</v>
          </cell>
        </row>
        <row r="546">
          <cell r="A546" t="str">
            <v>0350</v>
          </cell>
          <cell r="T546" t="str">
            <v>O</v>
          </cell>
        </row>
        <row r="547">
          <cell r="A547" t="str">
            <v>0350</v>
          </cell>
          <cell r="T547" t="str">
            <v>O</v>
          </cell>
          <cell r="U547">
            <v>42401</v>
          </cell>
        </row>
        <row r="548">
          <cell r="A548" t="str">
            <v>0350</v>
          </cell>
          <cell r="T548" t="str">
            <v>O</v>
          </cell>
          <cell r="U548">
            <v>42505</v>
          </cell>
        </row>
        <row r="549">
          <cell r="A549" t="str">
            <v>0350</v>
          </cell>
          <cell r="T549" t="str">
            <v>O</v>
          </cell>
          <cell r="U549">
            <v>41692</v>
          </cell>
        </row>
        <row r="550">
          <cell r="A550" t="str">
            <v>0350</v>
          </cell>
          <cell r="T550" t="str">
            <v>O</v>
          </cell>
        </row>
        <row r="551">
          <cell r="A551" t="str">
            <v>0350</v>
          </cell>
          <cell r="T551" t="str">
            <v>O</v>
          </cell>
          <cell r="U551">
            <v>42430</v>
          </cell>
        </row>
        <row r="552">
          <cell r="A552" t="str">
            <v>0350</v>
          </cell>
          <cell r="T552" t="str">
            <v>O</v>
          </cell>
          <cell r="U552">
            <v>41774</v>
          </cell>
        </row>
        <row r="553">
          <cell r="A553" t="str">
            <v>0350</v>
          </cell>
          <cell r="T553" t="str">
            <v>O</v>
          </cell>
          <cell r="U553">
            <v>42248</v>
          </cell>
        </row>
        <row r="554">
          <cell r="A554" t="str">
            <v>0350</v>
          </cell>
          <cell r="T554" t="str">
            <v>O</v>
          </cell>
        </row>
        <row r="555">
          <cell r="A555" t="str">
            <v>0350</v>
          </cell>
          <cell r="T555" t="str">
            <v>O</v>
          </cell>
          <cell r="U555">
            <v>42541</v>
          </cell>
        </row>
        <row r="556">
          <cell r="A556" t="str">
            <v>0350</v>
          </cell>
          <cell r="T556" t="str">
            <v>O</v>
          </cell>
          <cell r="U556">
            <v>41826</v>
          </cell>
        </row>
        <row r="557">
          <cell r="A557" t="str">
            <v>0350</v>
          </cell>
          <cell r="T557" t="str">
            <v>O</v>
          </cell>
          <cell r="U557">
            <v>42109</v>
          </cell>
        </row>
        <row r="558">
          <cell r="A558" t="str">
            <v>0350</v>
          </cell>
          <cell r="T558" t="str">
            <v>O</v>
          </cell>
          <cell r="U558">
            <v>41808</v>
          </cell>
        </row>
        <row r="559">
          <cell r="A559" t="str">
            <v>0350</v>
          </cell>
          <cell r="T559" t="str">
            <v>O</v>
          </cell>
          <cell r="U559">
            <v>41849</v>
          </cell>
        </row>
        <row r="560">
          <cell r="A560" t="str">
            <v>0350</v>
          </cell>
          <cell r="T560" t="str">
            <v>O</v>
          </cell>
          <cell r="U560">
            <v>42241</v>
          </cell>
        </row>
        <row r="561">
          <cell r="A561" t="str">
            <v>0350</v>
          </cell>
          <cell r="T561" t="str">
            <v>O</v>
          </cell>
          <cell r="U561">
            <v>42401</v>
          </cell>
        </row>
        <row r="562">
          <cell r="A562" t="str">
            <v>0350</v>
          </cell>
          <cell r="T562" t="str">
            <v>O</v>
          </cell>
          <cell r="U562">
            <v>42287</v>
          </cell>
        </row>
        <row r="563">
          <cell r="A563" t="str">
            <v>0350</v>
          </cell>
          <cell r="T563" t="str">
            <v>O</v>
          </cell>
          <cell r="U563">
            <v>41306</v>
          </cell>
        </row>
        <row r="564">
          <cell r="A564" t="str">
            <v>0350</v>
          </cell>
          <cell r="T564" t="str">
            <v>A</v>
          </cell>
        </row>
        <row r="565">
          <cell r="A565" t="str">
            <v>0350</v>
          </cell>
          <cell r="T565" t="str">
            <v>O</v>
          </cell>
          <cell r="U565">
            <v>42156</v>
          </cell>
        </row>
        <row r="566">
          <cell r="A566" t="str">
            <v>0350</v>
          </cell>
          <cell r="T566" t="str">
            <v>O</v>
          </cell>
          <cell r="U566">
            <v>42091</v>
          </cell>
        </row>
        <row r="567">
          <cell r="A567" t="str">
            <v>0350</v>
          </cell>
          <cell r="T567" t="str">
            <v>O</v>
          </cell>
          <cell r="U567">
            <v>40787</v>
          </cell>
        </row>
        <row r="568">
          <cell r="A568" t="str">
            <v>0350</v>
          </cell>
          <cell r="T568" t="str">
            <v>O</v>
          </cell>
          <cell r="U568">
            <v>42077</v>
          </cell>
        </row>
        <row r="569">
          <cell r="A569" t="str">
            <v>0350</v>
          </cell>
          <cell r="T569" t="str">
            <v>O</v>
          </cell>
          <cell r="U569">
            <v>42504</v>
          </cell>
        </row>
        <row r="570">
          <cell r="A570" t="str">
            <v>0350</v>
          </cell>
          <cell r="T570" t="str">
            <v>O</v>
          </cell>
          <cell r="U570">
            <v>41409</v>
          </cell>
        </row>
        <row r="571">
          <cell r="A571" t="str">
            <v>0350</v>
          </cell>
          <cell r="T571" t="str">
            <v>C</v>
          </cell>
          <cell r="U571">
            <v>41289</v>
          </cell>
        </row>
        <row r="572">
          <cell r="A572" t="str">
            <v>0350</v>
          </cell>
          <cell r="T572" t="str">
            <v>O</v>
          </cell>
          <cell r="U572">
            <v>42389</v>
          </cell>
        </row>
        <row r="573">
          <cell r="A573" t="str">
            <v>0350</v>
          </cell>
          <cell r="T573" t="str">
            <v>O</v>
          </cell>
        </row>
        <row r="574">
          <cell r="A574" t="str">
            <v>0350</v>
          </cell>
          <cell r="T574" t="str">
            <v>O</v>
          </cell>
          <cell r="U574">
            <v>42156</v>
          </cell>
        </row>
        <row r="575">
          <cell r="A575" t="str">
            <v>0350</v>
          </cell>
          <cell r="T575" t="str">
            <v>O</v>
          </cell>
          <cell r="U575">
            <v>42043</v>
          </cell>
        </row>
        <row r="576">
          <cell r="A576" t="str">
            <v>0350</v>
          </cell>
          <cell r="T576" t="str">
            <v>O</v>
          </cell>
          <cell r="U576">
            <v>42064</v>
          </cell>
        </row>
        <row r="577">
          <cell r="A577" t="str">
            <v>0350</v>
          </cell>
          <cell r="T577" t="str">
            <v>O</v>
          </cell>
          <cell r="U577">
            <v>42370</v>
          </cell>
        </row>
        <row r="578">
          <cell r="A578" t="str">
            <v>0350</v>
          </cell>
          <cell r="T578" t="str">
            <v>O</v>
          </cell>
        </row>
        <row r="579">
          <cell r="A579" t="str">
            <v>0350</v>
          </cell>
          <cell r="T579" t="str">
            <v>O</v>
          </cell>
          <cell r="U579">
            <v>42328</v>
          </cell>
        </row>
        <row r="580">
          <cell r="A580" t="str">
            <v>0350</v>
          </cell>
          <cell r="T580" t="str">
            <v>O</v>
          </cell>
        </row>
        <row r="581">
          <cell r="A581" t="str">
            <v>0350</v>
          </cell>
          <cell r="T581" t="str">
            <v>O</v>
          </cell>
          <cell r="U581">
            <v>40817</v>
          </cell>
        </row>
        <row r="582">
          <cell r="A582" t="str">
            <v>0350</v>
          </cell>
          <cell r="T582" t="str">
            <v>O</v>
          </cell>
        </row>
        <row r="583">
          <cell r="A583" t="str">
            <v>0350</v>
          </cell>
          <cell r="T583" t="str">
            <v>C</v>
          </cell>
          <cell r="U583">
            <v>42125</v>
          </cell>
        </row>
        <row r="584">
          <cell r="A584" t="str">
            <v>0350</v>
          </cell>
          <cell r="T584" t="str">
            <v>O</v>
          </cell>
        </row>
        <row r="585">
          <cell r="A585" t="str">
            <v>0350</v>
          </cell>
          <cell r="T585" t="str">
            <v>O</v>
          </cell>
          <cell r="U585">
            <v>41625</v>
          </cell>
        </row>
        <row r="586">
          <cell r="A586" t="str">
            <v>0350</v>
          </cell>
          <cell r="T586" t="str">
            <v>O</v>
          </cell>
          <cell r="U586">
            <v>40725</v>
          </cell>
        </row>
        <row r="587">
          <cell r="A587" t="str">
            <v>0350</v>
          </cell>
          <cell r="T587" t="str">
            <v>O</v>
          </cell>
          <cell r="U587">
            <v>41253</v>
          </cell>
        </row>
        <row r="588">
          <cell r="A588" t="str">
            <v>0350</v>
          </cell>
          <cell r="T588" t="str">
            <v>O</v>
          </cell>
          <cell r="U588">
            <v>42548</v>
          </cell>
        </row>
        <row r="589">
          <cell r="A589" t="str">
            <v>0350</v>
          </cell>
          <cell r="T589" t="str">
            <v>O</v>
          </cell>
          <cell r="U589">
            <v>42505</v>
          </cell>
        </row>
        <row r="590">
          <cell r="A590" t="str">
            <v>0350</v>
          </cell>
          <cell r="T590" t="str">
            <v>C</v>
          </cell>
        </row>
        <row r="591">
          <cell r="A591" t="str">
            <v>0350</v>
          </cell>
          <cell r="T591" t="str">
            <v>O</v>
          </cell>
          <cell r="U591">
            <v>40695</v>
          </cell>
        </row>
        <row r="592">
          <cell r="A592" t="str">
            <v>0350</v>
          </cell>
          <cell r="T592" t="str">
            <v>O</v>
          </cell>
          <cell r="U592">
            <v>42035</v>
          </cell>
        </row>
        <row r="593">
          <cell r="A593" t="str">
            <v>0350</v>
          </cell>
          <cell r="T593" t="str">
            <v>O</v>
          </cell>
        </row>
        <row r="594">
          <cell r="A594" t="str">
            <v>0350</v>
          </cell>
          <cell r="T594" t="str">
            <v>B</v>
          </cell>
          <cell r="U594">
            <v>42217</v>
          </cell>
        </row>
        <row r="595">
          <cell r="A595" t="str">
            <v>0350</v>
          </cell>
          <cell r="T595" t="str">
            <v>O</v>
          </cell>
          <cell r="U595">
            <v>42491</v>
          </cell>
        </row>
        <row r="596">
          <cell r="A596" t="str">
            <v>0350</v>
          </cell>
          <cell r="T596" t="str">
            <v>O</v>
          </cell>
          <cell r="U596">
            <v>41671</v>
          </cell>
        </row>
        <row r="597">
          <cell r="A597" t="str">
            <v>0350</v>
          </cell>
          <cell r="T597" t="str">
            <v>O</v>
          </cell>
          <cell r="U597">
            <v>42278</v>
          </cell>
        </row>
        <row r="598">
          <cell r="A598" t="str">
            <v>0350</v>
          </cell>
          <cell r="T598" t="str">
            <v>O</v>
          </cell>
          <cell r="U598">
            <v>42405</v>
          </cell>
        </row>
        <row r="599">
          <cell r="A599" t="str">
            <v>0350</v>
          </cell>
          <cell r="T599" t="str">
            <v>O</v>
          </cell>
          <cell r="U599">
            <v>42461</v>
          </cell>
        </row>
        <row r="600">
          <cell r="A600" t="str">
            <v>0350</v>
          </cell>
          <cell r="T600" t="str">
            <v>O</v>
          </cell>
          <cell r="U600">
            <v>42495</v>
          </cell>
        </row>
        <row r="601">
          <cell r="A601" t="str">
            <v>0350</v>
          </cell>
          <cell r="T601" t="str">
            <v>O</v>
          </cell>
          <cell r="U601">
            <v>42370</v>
          </cell>
        </row>
        <row r="602">
          <cell r="A602" t="str">
            <v>0350</v>
          </cell>
          <cell r="T602" t="str">
            <v>O</v>
          </cell>
          <cell r="U602">
            <v>42491</v>
          </cell>
        </row>
        <row r="603">
          <cell r="A603" t="str">
            <v>0350</v>
          </cell>
          <cell r="T603" t="str">
            <v>O</v>
          </cell>
          <cell r="U603">
            <v>42200</v>
          </cell>
        </row>
        <row r="604">
          <cell r="A604" t="str">
            <v>0350</v>
          </cell>
          <cell r="T604" t="str">
            <v>O</v>
          </cell>
        </row>
        <row r="605">
          <cell r="A605" t="str">
            <v>0350</v>
          </cell>
          <cell r="T605" t="str">
            <v>O</v>
          </cell>
        </row>
        <row r="606">
          <cell r="A606" t="str">
            <v>0350</v>
          </cell>
          <cell r="T606" t="str">
            <v>O</v>
          </cell>
          <cell r="U606">
            <v>41426</v>
          </cell>
        </row>
        <row r="607">
          <cell r="A607" t="str">
            <v>0350</v>
          </cell>
          <cell r="T607" t="str">
            <v>O</v>
          </cell>
          <cell r="U607">
            <v>42210</v>
          </cell>
        </row>
        <row r="608">
          <cell r="A608" t="str">
            <v>0350</v>
          </cell>
          <cell r="T608" t="str">
            <v>B</v>
          </cell>
          <cell r="U608">
            <v>42200</v>
          </cell>
        </row>
        <row r="609">
          <cell r="A609" t="str">
            <v>0350</v>
          </cell>
          <cell r="T609" t="str">
            <v>N</v>
          </cell>
          <cell r="U609">
            <v>41760</v>
          </cell>
        </row>
        <row r="610">
          <cell r="A610" t="str">
            <v>0350</v>
          </cell>
          <cell r="T610" t="str">
            <v>O</v>
          </cell>
          <cell r="U610">
            <v>41776</v>
          </cell>
        </row>
        <row r="611">
          <cell r="A611" t="str">
            <v>0350</v>
          </cell>
          <cell r="T611" t="str">
            <v>O</v>
          </cell>
        </row>
        <row r="612">
          <cell r="A612" t="str">
            <v>0350</v>
          </cell>
          <cell r="T612" t="str">
            <v>O</v>
          </cell>
        </row>
        <row r="613">
          <cell r="A613" t="str">
            <v>0350</v>
          </cell>
          <cell r="T613" t="str">
            <v>O</v>
          </cell>
          <cell r="U613">
            <v>41166</v>
          </cell>
        </row>
        <row r="614">
          <cell r="A614" t="str">
            <v>0350</v>
          </cell>
          <cell r="T614" t="str">
            <v>O</v>
          </cell>
          <cell r="U614">
            <v>42522</v>
          </cell>
        </row>
        <row r="615">
          <cell r="A615" t="str">
            <v>0350</v>
          </cell>
          <cell r="T615" t="str">
            <v>O</v>
          </cell>
          <cell r="U615">
            <v>42370</v>
          </cell>
        </row>
        <row r="616">
          <cell r="A616" t="str">
            <v>0350</v>
          </cell>
          <cell r="T616" t="str">
            <v>O</v>
          </cell>
          <cell r="U616">
            <v>41773</v>
          </cell>
        </row>
        <row r="617">
          <cell r="A617" t="str">
            <v>0350</v>
          </cell>
          <cell r="T617" t="str">
            <v>O</v>
          </cell>
          <cell r="U617">
            <v>42512</v>
          </cell>
        </row>
        <row r="618">
          <cell r="A618" t="str">
            <v>0350</v>
          </cell>
          <cell r="T618" t="str">
            <v>O</v>
          </cell>
          <cell r="U618">
            <v>42480</v>
          </cell>
        </row>
        <row r="619">
          <cell r="A619" t="str">
            <v>0350</v>
          </cell>
          <cell r="T619" t="str">
            <v>O</v>
          </cell>
          <cell r="U619">
            <v>41791</v>
          </cell>
        </row>
        <row r="620">
          <cell r="A620" t="str">
            <v>0350</v>
          </cell>
          <cell r="T620" t="str">
            <v>O</v>
          </cell>
        </row>
        <row r="621">
          <cell r="A621" t="str">
            <v>0350</v>
          </cell>
          <cell r="T621" t="str">
            <v>O</v>
          </cell>
          <cell r="U621">
            <v>42536</v>
          </cell>
        </row>
        <row r="622">
          <cell r="A622" t="str">
            <v>0350</v>
          </cell>
          <cell r="T622" t="str">
            <v>O</v>
          </cell>
        </row>
        <row r="623">
          <cell r="A623" t="str">
            <v>0350</v>
          </cell>
          <cell r="T623" t="str">
            <v>O</v>
          </cell>
          <cell r="U623">
            <v>42307</v>
          </cell>
        </row>
        <row r="624">
          <cell r="A624" t="str">
            <v>0350</v>
          </cell>
          <cell r="T624" t="str">
            <v>O</v>
          </cell>
          <cell r="U624">
            <v>42273</v>
          </cell>
        </row>
        <row r="625">
          <cell r="A625" t="str">
            <v>0350</v>
          </cell>
          <cell r="T625" t="str">
            <v>O</v>
          </cell>
        </row>
        <row r="626">
          <cell r="A626" t="str">
            <v>0350</v>
          </cell>
          <cell r="T626" t="str">
            <v>O</v>
          </cell>
          <cell r="U626">
            <v>42391</v>
          </cell>
        </row>
        <row r="627">
          <cell r="A627" t="str">
            <v>0350</v>
          </cell>
          <cell r="T627" t="str">
            <v>O</v>
          </cell>
          <cell r="U627">
            <v>42552</v>
          </cell>
        </row>
        <row r="628">
          <cell r="A628" t="str">
            <v>0350</v>
          </cell>
          <cell r="T628" t="str">
            <v>O</v>
          </cell>
        </row>
        <row r="629">
          <cell r="A629" t="str">
            <v>0350</v>
          </cell>
          <cell r="T629" t="str">
            <v>O</v>
          </cell>
          <cell r="U629">
            <v>41913</v>
          </cell>
        </row>
        <row r="630">
          <cell r="A630" t="str">
            <v>0350</v>
          </cell>
          <cell r="T630" t="str">
            <v>O</v>
          </cell>
        </row>
        <row r="631">
          <cell r="A631" t="str">
            <v>0350</v>
          </cell>
          <cell r="T631" t="str">
            <v>O</v>
          </cell>
          <cell r="U631">
            <v>42175</v>
          </cell>
        </row>
        <row r="632">
          <cell r="A632" t="str">
            <v>0350</v>
          </cell>
          <cell r="T632" t="str">
            <v>O</v>
          </cell>
        </row>
        <row r="633">
          <cell r="A633" t="str">
            <v>0350</v>
          </cell>
          <cell r="T633" t="str">
            <v>O</v>
          </cell>
        </row>
        <row r="634">
          <cell r="A634" t="str">
            <v>0350</v>
          </cell>
          <cell r="T634" t="str">
            <v>O</v>
          </cell>
          <cell r="U634">
            <v>41153</v>
          </cell>
        </row>
        <row r="635">
          <cell r="A635" t="str">
            <v>0350</v>
          </cell>
          <cell r="T635" t="str">
            <v>O</v>
          </cell>
          <cell r="U635">
            <v>41244</v>
          </cell>
        </row>
        <row r="636">
          <cell r="A636" t="str">
            <v>0350</v>
          </cell>
          <cell r="T636" t="str">
            <v>O</v>
          </cell>
        </row>
        <row r="637">
          <cell r="A637" t="str">
            <v>0350</v>
          </cell>
          <cell r="T637" t="str">
            <v>O</v>
          </cell>
          <cell r="U637">
            <v>41866</v>
          </cell>
        </row>
        <row r="638">
          <cell r="A638" t="str">
            <v>0350</v>
          </cell>
          <cell r="T638" t="str">
            <v>O</v>
          </cell>
          <cell r="U638">
            <v>42028</v>
          </cell>
        </row>
        <row r="639">
          <cell r="A639" t="str">
            <v>0350</v>
          </cell>
          <cell r="T639" t="str">
            <v>O</v>
          </cell>
          <cell r="U639">
            <v>41830</v>
          </cell>
        </row>
        <row r="640">
          <cell r="A640" t="str">
            <v>0350</v>
          </cell>
          <cell r="T640" t="str">
            <v>O</v>
          </cell>
        </row>
        <row r="641">
          <cell r="A641" t="str">
            <v>0350</v>
          </cell>
          <cell r="T641" t="str">
            <v>O</v>
          </cell>
        </row>
        <row r="642">
          <cell r="A642" t="str">
            <v>0350</v>
          </cell>
          <cell r="T642" t="str">
            <v>O</v>
          </cell>
          <cell r="U642">
            <v>42156</v>
          </cell>
        </row>
        <row r="643">
          <cell r="A643" t="str">
            <v>0350</v>
          </cell>
          <cell r="T643" t="str">
            <v>N</v>
          </cell>
          <cell r="U643">
            <v>41852</v>
          </cell>
        </row>
        <row r="644">
          <cell r="A644" t="str">
            <v>0350</v>
          </cell>
          <cell r="T644" t="str">
            <v>O</v>
          </cell>
          <cell r="U644">
            <v>41641</v>
          </cell>
        </row>
        <row r="645">
          <cell r="A645" t="str">
            <v>0350</v>
          </cell>
          <cell r="T645" t="str">
            <v>O</v>
          </cell>
          <cell r="U645">
            <v>42231</v>
          </cell>
        </row>
        <row r="646">
          <cell r="A646" t="str">
            <v>0350</v>
          </cell>
          <cell r="T646" t="str">
            <v>O</v>
          </cell>
          <cell r="U646">
            <v>42366</v>
          </cell>
        </row>
        <row r="647">
          <cell r="A647" t="str">
            <v>0350</v>
          </cell>
          <cell r="T647" t="str">
            <v>O</v>
          </cell>
          <cell r="U647">
            <v>42367</v>
          </cell>
        </row>
        <row r="648">
          <cell r="A648" t="str">
            <v>0350</v>
          </cell>
          <cell r="T648" t="str">
            <v>O</v>
          </cell>
        </row>
        <row r="649">
          <cell r="A649" t="str">
            <v>0350</v>
          </cell>
          <cell r="T649" t="str">
            <v>O</v>
          </cell>
          <cell r="U649">
            <v>41671</v>
          </cell>
        </row>
        <row r="650">
          <cell r="A650" t="str">
            <v>0350</v>
          </cell>
          <cell r="T650" t="str">
            <v>O</v>
          </cell>
          <cell r="U650">
            <v>42522</v>
          </cell>
        </row>
        <row r="651">
          <cell r="A651" t="str">
            <v>0350</v>
          </cell>
          <cell r="T651" t="str">
            <v>O</v>
          </cell>
          <cell r="U651">
            <v>41153</v>
          </cell>
        </row>
        <row r="652">
          <cell r="A652" t="str">
            <v>0350</v>
          </cell>
          <cell r="T652" t="str">
            <v>O</v>
          </cell>
          <cell r="U652">
            <v>42522</v>
          </cell>
        </row>
        <row r="653">
          <cell r="A653" t="str">
            <v>0350</v>
          </cell>
          <cell r="T653" t="str">
            <v>O</v>
          </cell>
          <cell r="U653">
            <v>42217</v>
          </cell>
        </row>
        <row r="654">
          <cell r="A654" t="str">
            <v>0350</v>
          </cell>
          <cell r="T654" t="str">
            <v>O</v>
          </cell>
          <cell r="U654">
            <v>41342</v>
          </cell>
        </row>
        <row r="655">
          <cell r="A655" t="str">
            <v>0350</v>
          </cell>
          <cell r="T655" t="str">
            <v>O</v>
          </cell>
          <cell r="U655">
            <v>42238</v>
          </cell>
        </row>
        <row r="656">
          <cell r="A656" t="str">
            <v>0350</v>
          </cell>
          <cell r="T656" t="str">
            <v>N</v>
          </cell>
          <cell r="U656">
            <v>40684</v>
          </cell>
        </row>
        <row r="657">
          <cell r="A657" t="str">
            <v>0350</v>
          </cell>
          <cell r="T657" t="str">
            <v>O</v>
          </cell>
          <cell r="U657">
            <v>42314</v>
          </cell>
        </row>
        <row r="658">
          <cell r="A658" t="str">
            <v>0350</v>
          </cell>
          <cell r="T658" t="str">
            <v>O</v>
          </cell>
        </row>
        <row r="659">
          <cell r="A659" t="str">
            <v>0350</v>
          </cell>
          <cell r="T659" t="str">
            <v>O</v>
          </cell>
          <cell r="U659">
            <v>41835</v>
          </cell>
        </row>
        <row r="660">
          <cell r="A660" t="str">
            <v>0350</v>
          </cell>
          <cell r="T660" t="str">
            <v>O</v>
          </cell>
          <cell r="U660">
            <v>41883</v>
          </cell>
        </row>
        <row r="661">
          <cell r="A661" t="str">
            <v>0350</v>
          </cell>
          <cell r="T661" t="str">
            <v>O</v>
          </cell>
        </row>
        <row r="662">
          <cell r="A662" t="str">
            <v>0350</v>
          </cell>
          <cell r="T662" t="str">
            <v>O</v>
          </cell>
        </row>
        <row r="663">
          <cell r="A663" t="str">
            <v>0350</v>
          </cell>
          <cell r="T663" t="str">
            <v>C</v>
          </cell>
          <cell r="U663">
            <v>42370</v>
          </cell>
        </row>
        <row r="664">
          <cell r="A664" t="str">
            <v>0350</v>
          </cell>
          <cell r="T664" t="str">
            <v>O</v>
          </cell>
          <cell r="U664">
            <v>41791</v>
          </cell>
        </row>
        <row r="665">
          <cell r="A665" t="str">
            <v>0350</v>
          </cell>
          <cell r="T665" t="str">
            <v>O</v>
          </cell>
        </row>
        <row r="666">
          <cell r="A666" t="str">
            <v>0350</v>
          </cell>
          <cell r="T666" t="str">
            <v>O</v>
          </cell>
        </row>
        <row r="667">
          <cell r="A667" t="str">
            <v>0350</v>
          </cell>
          <cell r="T667" t="str">
            <v>O</v>
          </cell>
          <cell r="U667">
            <v>40831</v>
          </cell>
        </row>
        <row r="668">
          <cell r="A668" t="str">
            <v>0350</v>
          </cell>
          <cell r="T668" t="str">
            <v>O</v>
          </cell>
        </row>
        <row r="669">
          <cell r="A669" t="str">
            <v>0350</v>
          </cell>
          <cell r="T669" t="str">
            <v>O</v>
          </cell>
          <cell r="U669">
            <v>42287</v>
          </cell>
        </row>
        <row r="670">
          <cell r="A670" t="str">
            <v>0350</v>
          </cell>
          <cell r="T670" t="str">
            <v>O</v>
          </cell>
          <cell r="U670">
            <v>41365</v>
          </cell>
        </row>
        <row r="671">
          <cell r="A671" t="str">
            <v>0350</v>
          </cell>
          <cell r="T671" t="str">
            <v>O</v>
          </cell>
          <cell r="U671">
            <v>41562</v>
          </cell>
        </row>
        <row r="672">
          <cell r="A672" t="str">
            <v>0350</v>
          </cell>
          <cell r="T672" t="str">
            <v>O</v>
          </cell>
          <cell r="U672">
            <v>42505</v>
          </cell>
        </row>
        <row r="673">
          <cell r="A673" t="str">
            <v>0350</v>
          </cell>
          <cell r="T673" t="str">
            <v>O</v>
          </cell>
          <cell r="U673">
            <v>42546</v>
          </cell>
        </row>
        <row r="674">
          <cell r="A674" t="str">
            <v>0350</v>
          </cell>
          <cell r="T674" t="str">
            <v>O</v>
          </cell>
          <cell r="U674">
            <v>42306</v>
          </cell>
        </row>
        <row r="675">
          <cell r="A675" t="str">
            <v>0350</v>
          </cell>
          <cell r="T675" t="str">
            <v>B</v>
          </cell>
          <cell r="U675">
            <v>42093</v>
          </cell>
        </row>
        <row r="676">
          <cell r="A676" t="str">
            <v>0350</v>
          </cell>
          <cell r="T676" t="str">
            <v>B</v>
          </cell>
          <cell r="U676">
            <v>42246</v>
          </cell>
        </row>
        <row r="677">
          <cell r="A677" t="str">
            <v>0350</v>
          </cell>
          <cell r="T677" t="str">
            <v>O</v>
          </cell>
          <cell r="U677">
            <v>42278</v>
          </cell>
        </row>
        <row r="678">
          <cell r="A678" t="str">
            <v>0350</v>
          </cell>
          <cell r="T678" t="str">
            <v>C</v>
          </cell>
          <cell r="U678">
            <v>41244</v>
          </cell>
        </row>
        <row r="679">
          <cell r="A679" t="str">
            <v>0350</v>
          </cell>
          <cell r="T679" t="str">
            <v>O</v>
          </cell>
          <cell r="U679">
            <v>42373</v>
          </cell>
        </row>
        <row r="680">
          <cell r="A680" t="str">
            <v>0350</v>
          </cell>
          <cell r="T680" t="str">
            <v>O</v>
          </cell>
          <cell r="U680">
            <v>42370</v>
          </cell>
        </row>
        <row r="681">
          <cell r="A681" t="str">
            <v>0350</v>
          </cell>
          <cell r="T681" t="str">
            <v>O</v>
          </cell>
          <cell r="U681">
            <v>41866</v>
          </cell>
        </row>
        <row r="682">
          <cell r="A682" t="str">
            <v>0350</v>
          </cell>
          <cell r="T682" t="str">
            <v>O</v>
          </cell>
          <cell r="U682">
            <v>42182</v>
          </cell>
        </row>
        <row r="683">
          <cell r="A683" t="str">
            <v>0350</v>
          </cell>
          <cell r="T683" t="str">
            <v>B</v>
          </cell>
          <cell r="U683">
            <v>41798</v>
          </cell>
        </row>
        <row r="684">
          <cell r="A684" t="str">
            <v>0350</v>
          </cell>
          <cell r="T684" t="str">
            <v>O</v>
          </cell>
          <cell r="U684">
            <v>41446</v>
          </cell>
        </row>
        <row r="685">
          <cell r="A685" t="str">
            <v>0350</v>
          </cell>
          <cell r="T685" t="str">
            <v>O</v>
          </cell>
          <cell r="U685">
            <v>42415</v>
          </cell>
        </row>
        <row r="686">
          <cell r="A686" t="str">
            <v>0350</v>
          </cell>
          <cell r="T686" t="str">
            <v>O</v>
          </cell>
          <cell r="U686">
            <v>42156</v>
          </cell>
        </row>
        <row r="687">
          <cell r="A687" t="str">
            <v>0350</v>
          </cell>
          <cell r="T687" t="str">
            <v>O</v>
          </cell>
          <cell r="U687">
            <v>41044</v>
          </cell>
        </row>
        <row r="688">
          <cell r="A688" t="str">
            <v>0350</v>
          </cell>
          <cell r="T688" t="str">
            <v>O</v>
          </cell>
          <cell r="U688">
            <v>41816</v>
          </cell>
        </row>
        <row r="689">
          <cell r="A689" t="str">
            <v>0350</v>
          </cell>
          <cell r="T689" t="str">
            <v>O</v>
          </cell>
          <cell r="U689">
            <v>42536</v>
          </cell>
        </row>
        <row r="690">
          <cell r="A690" t="str">
            <v>0350</v>
          </cell>
          <cell r="T690" t="str">
            <v>O</v>
          </cell>
        </row>
        <row r="691">
          <cell r="A691" t="str">
            <v>0350</v>
          </cell>
          <cell r="T691" t="str">
            <v>O</v>
          </cell>
        </row>
        <row r="692">
          <cell r="A692" t="str">
            <v>0350</v>
          </cell>
          <cell r="T692" t="str">
            <v>O</v>
          </cell>
          <cell r="U692">
            <v>41798</v>
          </cell>
        </row>
        <row r="693">
          <cell r="A693" t="str">
            <v>0350</v>
          </cell>
          <cell r="T693" t="str">
            <v>O</v>
          </cell>
          <cell r="U693">
            <v>41760</v>
          </cell>
        </row>
        <row r="694">
          <cell r="A694" t="str">
            <v>0350</v>
          </cell>
          <cell r="T694" t="str">
            <v>O</v>
          </cell>
          <cell r="U694">
            <v>41353</v>
          </cell>
        </row>
        <row r="695">
          <cell r="A695" t="str">
            <v>0350</v>
          </cell>
          <cell r="T695" t="str">
            <v>O</v>
          </cell>
          <cell r="U695">
            <v>42491</v>
          </cell>
        </row>
        <row r="696">
          <cell r="A696" t="str">
            <v>0350</v>
          </cell>
          <cell r="T696" t="str">
            <v>A</v>
          </cell>
          <cell r="U696">
            <v>40725</v>
          </cell>
        </row>
        <row r="697">
          <cell r="A697" t="str">
            <v>0350</v>
          </cell>
          <cell r="T697" t="str">
            <v>O</v>
          </cell>
          <cell r="U697">
            <v>42429</v>
          </cell>
        </row>
        <row r="698">
          <cell r="A698" t="str">
            <v>0350</v>
          </cell>
          <cell r="T698" t="str">
            <v>O</v>
          </cell>
          <cell r="U698">
            <v>42186</v>
          </cell>
        </row>
        <row r="699">
          <cell r="A699" t="str">
            <v>0350</v>
          </cell>
          <cell r="T699" t="str">
            <v>O</v>
          </cell>
        </row>
        <row r="700">
          <cell r="A700" t="str">
            <v>0350</v>
          </cell>
          <cell r="T700" t="str">
            <v>O</v>
          </cell>
          <cell r="U700">
            <v>42156</v>
          </cell>
        </row>
        <row r="701">
          <cell r="A701" t="str">
            <v>0350</v>
          </cell>
          <cell r="T701" t="str">
            <v>O</v>
          </cell>
          <cell r="U701">
            <v>41941</v>
          </cell>
        </row>
        <row r="702">
          <cell r="A702" t="str">
            <v>0350</v>
          </cell>
          <cell r="T702" t="str">
            <v>O</v>
          </cell>
          <cell r="U702">
            <v>40642</v>
          </cell>
        </row>
        <row r="703">
          <cell r="A703" t="str">
            <v>0350</v>
          </cell>
          <cell r="T703" t="str">
            <v>O</v>
          </cell>
        </row>
        <row r="704">
          <cell r="A704" t="str">
            <v>0350</v>
          </cell>
          <cell r="T704" t="str">
            <v>O</v>
          </cell>
          <cell r="U704">
            <v>42309</v>
          </cell>
        </row>
        <row r="705">
          <cell r="A705" t="str">
            <v>0350</v>
          </cell>
          <cell r="T705" t="str">
            <v>O</v>
          </cell>
          <cell r="U705">
            <v>42202</v>
          </cell>
        </row>
        <row r="706">
          <cell r="A706" t="str">
            <v>0350</v>
          </cell>
          <cell r="T706" t="str">
            <v>O</v>
          </cell>
          <cell r="U706">
            <v>42064</v>
          </cell>
        </row>
        <row r="707">
          <cell r="A707" t="str">
            <v>0350</v>
          </cell>
          <cell r="T707" t="str">
            <v>O</v>
          </cell>
          <cell r="U707">
            <v>41365</v>
          </cell>
        </row>
        <row r="708">
          <cell r="A708" t="str">
            <v>0350</v>
          </cell>
          <cell r="T708" t="str">
            <v>O</v>
          </cell>
          <cell r="U708">
            <v>41846</v>
          </cell>
        </row>
        <row r="709">
          <cell r="A709" t="str">
            <v>0350</v>
          </cell>
          <cell r="T709" t="str">
            <v>O</v>
          </cell>
          <cell r="U709">
            <v>42055</v>
          </cell>
        </row>
        <row r="710">
          <cell r="A710" t="str">
            <v>0350</v>
          </cell>
          <cell r="T710" t="str">
            <v>O</v>
          </cell>
        </row>
        <row r="711">
          <cell r="A711" t="str">
            <v>0350</v>
          </cell>
          <cell r="T711" t="str">
            <v>O</v>
          </cell>
          <cell r="U711">
            <v>41663</v>
          </cell>
        </row>
        <row r="712">
          <cell r="A712" t="str">
            <v>0350</v>
          </cell>
          <cell r="T712" t="str">
            <v>O</v>
          </cell>
          <cell r="U712">
            <v>41467</v>
          </cell>
        </row>
        <row r="713">
          <cell r="A713" t="str">
            <v>0350</v>
          </cell>
          <cell r="T713" t="str">
            <v>O</v>
          </cell>
          <cell r="U713">
            <v>42436</v>
          </cell>
        </row>
        <row r="714">
          <cell r="A714" t="str">
            <v>0350</v>
          </cell>
          <cell r="T714" t="str">
            <v>O</v>
          </cell>
          <cell r="U714">
            <v>42210</v>
          </cell>
        </row>
        <row r="715">
          <cell r="A715" t="str">
            <v>0350</v>
          </cell>
          <cell r="T715" t="str">
            <v>O</v>
          </cell>
          <cell r="U715">
            <v>42292</v>
          </cell>
        </row>
        <row r="716">
          <cell r="A716" t="str">
            <v>0350</v>
          </cell>
          <cell r="T716" t="str">
            <v>B</v>
          </cell>
          <cell r="U716">
            <v>41410</v>
          </cell>
        </row>
        <row r="717">
          <cell r="A717" t="str">
            <v>0350</v>
          </cell>
          <cell r="T717" t="str">
            <v>O</v>
          </cell>
          <cell r="U717">
            <v>41328</v>
          </cell>
        </row>
        <row r="718">
          <cell r="A718" t="str">
            <v>0350</v>
          </cell>
          <cell r="T718" t="str">
            <v>O</v>
          </cell>
          <cell r="U718">
            <v>42142</v>
          </cell>
        </row>
        <row r="719">
          <cell r="A719" t="str">
            <v>0350</v>
          </cell>
          <cell r="T719" t="str">
            <v>O</v>
          </cell>
          <cell r="U719">
            <v>41487</v>
          </cell>
        </row>
        <row r="720">
          <cell r="A720" t="str">
            <v>0350</v>
          </cell>
          <cell r="T720" t="str">
            <v>O</v>
          </cell>
          <cell r="U720">
            <v>42248</v>
          </cell>
        </row>
        <row r="721">
          <cell r="A721" t="str">
            <v>0350</v>
          </cell>
          <cell r="T721" t="str">
            <v>O</v>
          </cell>
        </row>
        <row r="722">
          <cell r="A722" t="str">
            <v>0350</v>
          </cell>
          <cell r="T722" t="str">
            <v>O</v>
          </cell>
        </row>
        <row r="723">
          <cell r="A723" t="str">
            <v>0350</v>
          </cell>
          <cell r="T723" t="str">
            <v>O</v>
          </cell>
        </row>
        <row r="724">
          <cell r="A724" t="str">
            <v>0350</v>
          </cell>
          <cell r="T724" t="str">
            <v>O</v>
          </cell>
          <cell r="U724">
            <v>40940</v>
          </cell>
        </row>
        <row r="725">
          <cell r="A725" t="str">
            <v>0350</v>
          </cell>
          <cell r="T725" t="str">
            <v>O</v>
          </cell>
          <cell r="U725">
            <v>42384</v>
          </cell>
        </row>
        <row r="726">
          <cell r="A726" t="str">
            <v>0350</v>
          </cell>
          <cell r="T726" t="str">
            <v>B</v>
          </cell>
          <cell r="U726">
            <v>41774</v>
          </cell>
        </row>
        <row r="727">
          <cell r="A727" t="str">
            <v>0350</v>
          </cell>
          <cell r="T727" t="str">
            <v>O</v>
          </cell>
          <cell r="U727">
            <v>41401</v>
          </cell>
        </row>
        <row r="728">
          <cell r="A728" t="str">
            <v>0350</v>
          </cell>
          <cell r="T728" t="str">
            <v>O</v>
          </cell>
          <cell r="U728">
            <v>41611</v>
          </cell>
        </row>
        <row r="729">
          <cell r="A729" t="str">
            <v>0350</v>
          </cell>
          <cell r="T729" t="str">
            <v>O</v>
          </cell>
          <cell r="U729">
            <v>42095</v>
          </cell>
        </row>
        <row r="730">
          <cell r="A730" t="str">
            <v>0350</v>
          </cell>
          <cell r="T730" t="str">
            <v>O</v>
          </cell>
          <cell r="U730">
            <v>42547</v>
          </cell>
        </row>
        <row r="731">
          <cell r="A731" t="str">
            <v>0350</v>
          </cell>
          <cell r="T731" t="str">
            <v>O</v>
          </cell>
          <cell r="U731">
            <v>42491</v>
          </cell>
        </row>
        <row r="732">
          <cell r="A732" t="str">
            <v>0350</v>
          </cell>
          <cell r="T732" t="str">
            <v>O</v>
          </cell>
        </row>
        <row r="733">
          <cell r="A733" t="str">
            <v>0350</v>
          </cell>
          <cell r="T733" t="str">
            <v>O</v>
          </cell>
          <cell r="U733">
            <v>41846</v>
          </cell>
        </row>
        <row r="734">
          <cell r="A734" t="str">
            <v>0350</v>
          </cell>
          <cell r="T734" t="str">
            <v>O</v>
          </cell>
        </row>
        <row r="735">
          <cell r="A735" t="str">
            <v>0350</v>
          </cell>
          <cell r="T735" t="str">
            <v>O</v>
          </cell>
          <cell r="U735">
            <v>42339</v>
          </cell>
        </row>
        <row r="736">
          <cell r="A736" t="str">
            <v>0350</v>
          </cell>
          <cell r="T736" t="str">
            <v>O</v>
          </cell>
        </row>
        <row r="737">
          <cell r="A737" t="str">
            <v>0350</v>
          </cell>
          <cell r="T737" t="str">
            <v>O</v>
          </cell>
          <cell r="U737">
            <v>42259</v>
          </cell>
        </row>
        <row r="738">
          <cell r="A738" t="str">
            <v>0350</v>
          </cell>
          <cell r="T738" t="str">
            <v>O</v>
          </cell>
          <cell r="U738">
            <v>41961</v>
          </cell>
        </row>
        <row r="739">
          <cell r="A739" t="str">
            <v>0350</v>
          </cell>
          <cell r="T739" t="str">
            <v>O</v>
          </cell>
          <cell r="U739">
            <v>42248</v>
          </cell>
        </row>
        <row r="740">
          <cell r="A740" t="str">
            <v>0350</v>
          </cell>
          <cell r="T740" t="str">
            <v>O</v>
          </cell>
          <cell r="U740">
            <v>42461</v>
          </cell>
        </row>
        <row r="741">
          <cell r="A741" t="str">
            <v>0350</v>
          </cell>
          <cell r="T741" t="str">
            <v>O</v>
          </cell>
          <cell r="U741">
            <v>41821</v>
          </cell>
        </row>
        <row r="742">
          <cell r="A742" t="str">
            <v>0350</v>
          </cell>
          <cell r="T742" t="str">
            <v>O</v>
          </cell>
          <cell r="U742">
            <v>41791</v>
          </cell>
        </row>
        <row r="743">
          <cell r="A743" t="str">
            <v>0350</v>
          </cell>
          <cell r="T743" t="str">
            <v>O</v>
          </cell>
        </row>
        <row r="744">
          <cell r="A744" t="str">
            <v>0350</v>
          </cell>
          <cell r="T744" t="str">
            <v>O</v>
          </cell>
        </row>
        <row r="745">
          <cell r="A745" t="str">
            <v>0350</v>
          </cell>
          <cell r="T745" t="str">
            <v>O</v>
          </cell>
          <cell r="U745">
            <v>41091</v>
          </cell>
        </row>
        <row r="746">
          <cell r="A746" t="str">
            <v>0350</v>
          </cell>
          <cell r="T746" t="str">
            <v>O</v>
          </cell>
        </row>
        <row r="747">
          <cell r="A747" t="str">
            <v>0350</v>
          </cell>
          <cell r="T747" t="str">
            <v>O</v>
          </cell>
          <cell r="U747">
            <v>42042</v>
          </cell>
        </row>
        <row r="748">
          <cell r="A748" t="str">
            <v>0350</v>
          </cell>
          <cell r="T748" t="str">
            <v>O</v>
          </cell>
          <cell r="U748">
            <v>42278</v>
          </cell>
        </row>
        <row r="749">
          <cell r="A749" t="str">
            <v>0350</v>
          </cell>
          <cell r="T749" t="str">
            <v>O</v>
          </cell>
          <cell r="U749">
            <v>41122</v>
          </cell>
        </row>
        <row r="750">
          <cell r="A750" t="str">
            <v>0350</v>
          </cell>
          <cell r="T750" t="str">
            <v>O</v>
          </cell>
        </row>
        <row r="751">
          <cell r="A751" t="str">
            <v>0350</v>
          </cell>
          <cell r="T751" t="str">
            <v>O</v>
          </cell>
        </row>
        <row r="752">
          <cell r="A752" t="str">
            <v>0350</v>
          </cell>
          <cell r="T752" t="str">
            <v>O</v>
          </cell>
        </row>
        <row r="753">
          <cell r="A753" t="str">
            <v>0350</v>
          </cell>
          <cell r="T753" t="str">
            <v>O</v>
          </cell>
          <cell r="U753">
            <v>42156</v>
          </cell>
        </row>
        <row r="754">
          <cell r="A754" t="str">
            <v>0350</v>
          </cell>
          <cell r="T754" t="str">
            <v>O</v>
          </cell>
          <cell r="U754">
            <v>41470</v>
          </cell>
        </row>
        <row r="755">
          <cell r="A755" t="str">
            <v>0350</v>
          </cell>
          <cell r="T755" t="str">
            <v>O</v>
          </cell>
          <cell r="U755">
            <v>42035</v>
          </cell>
        </row>
        <row r="756">
          <cell r="A756" t="str">
            <v>0350</v>
          </cell>
          <cell r="T756" t="str">
            <v>O</v>
          </cell>
          <cell r="U756">
            <v>42231</v>
          </cell>
        </row>
        <row r="757">
          <cell r="A757" t="str">
            <v>0350</v>
          </cell>
          <cell r="T757" t="str">
            <v>O</v>
          </cell>
          <cell r="U757">
            <v>41487</v>
          </cell>
        </row>
        <row r="758">
          <cell r="A758" t="str">
            <v>0350</v>
          </cell>
          <cell r="T758" t="str">
            <v>O</v>
          </cell>
          <cell r="U758">
            <v>42231</v>
          </cell>
        </row>
        <row r="759">
          <cell r="A759" t="str">
            <v>0350</v>
          </cell>
          <cell r="T759" t="str">
            <v>O</v>
          </cell>
          <cell r="U759">
            <v>41992</v>
          </cell>
        </row>
        <row r="760">
          <cell r="A760" t="str">
            <v>0350</v>
          </cell>
          <cell r="T760" t="str">
            <v>O</v>
          </cell>
          <cell r="U760">
            <v>42461</v>
          </cell>
        </row>
        <row r="761">
          <cell r="A761" t="str">
            <v>0350</v>
          </cell>
          <cell r="T761" t="str">
            <v>O</v>
          </cell>
          <cell r="U761">
            <v>42282</v>
          </cell>
        </row>
        <row r="762">
          <cell r="A762" t="str">
            <v>0350</v>
          </cell>
          <cell r="T762" t="str">
            <v>O</v>
          </cell>
        </row>
        <row r="763">
          <cell r="A763" t="str">
            <v>0350</v>
          </cell>
          <cell r="T763" t="str">
            <v>O</v>
          </cell>
          <cell r="U763">
            <v>42454</v>
          </cell>
        </row>
        <row r="764">
          <cell r="A764" t="str">
            <v>0350</v>
          </cell>
          <cell r="T764" t="str">
            <v>O</v>
          </cell>
        </row>
        <row r="765">
          <cell r="A765" t="str">
            <v>0350</v>
          </cell>
          <cell r="T765" t="str">
            <v>O</v>
          </cell>
        </row>
        <row r="766">
          <cell r="A766" t="str">
            <v>0350</v>
          </cell>
          <cell r="T766" t="str">
            <v>O</v>
          </cell>
          <cell r="U766">
            <v>42156</v>
          </cell>
        </row>
        <row r="767">
          <cell r="A767" t="str">
            <v>0350</v>
          </cell>
          <cell r="T767" t="str">
            <v>O</v>
          </cell>
          <cell r="U767">
            <v>41821</v>
          </cell>
        </row>
        <row r="768">
          <cell r="A768" t="str">
            <v>0350</v>
          </cell>
          <cell r="T768" t="str">
            <v>O</v>
          </cell>
          <cell r="U768">
            <v>42491</v>
          </cell>
        </row>
        <row r="769">
          <cell r="A769" t="str">
            <v>0350</v>
          </cell>
          <cell r="T769" t="str">
            <v>O</v>
          </cell>
          <cell r="U769">
            <v>42491</v>
          </cell>
        </row>
        <row r="770">
          <cell r="A770" t="str">
            <v>0350</v>
          </cell>
          <cell r="T770" t="str">
            <v>O</v>
          </cell>
          <cell r="U770">
            <v>41509</v>
          </cell>
        </row>
        <row r="771">
          <cell r="A771" t="str">
            <v>0350</v>
          </cell>
          <cell r="T771" t="str">
            <v>O</v>
          </cell>
        </row>
        <row r="772">
          <cell r="A772" t="str">
            <v>0350</v>
          </cell>
          <cell r="T772" t="str">
            <v>O</v>
          </cell>
          <cell r="U772">
            <v>42064</v>
          </cell>
        </row>
        <row r="773">
          <cell r="A773" t="str">
            <v>0350</v>
          </cell>
          <cell r="T773" t="str">
            <v>O</v>
          </cell>
          <cell r="U773">
            <v>42286</v>
          </cell>
        </row>
        <row r="774">
          <cell r="A774" t="str">
            <v>0350</v>
          </cell>
          <cell r="T774" t="str">
            <v>O</v>
          </cell>
          <cell r="U774">
            <v>41334</v>
          </cell>
        </row>
        <row r="775">
          <cell r="A775" t="str">
            <v>0350</v>
          </cell>
          <cell r="T775" t="str">
            <v>O</v>
          </cell>
          <cell r="U775">
            <v>42552</v>
          </cell>
        </row>
        <row r="776">
          <cell r="A776" t="str">
            <v>0350</v>
          </cell>
          <cell r="T776" t="str">
            <v>O</v>
          </cell>
        </row>
        <row r="777">
          <cell r="A777" t="str">
            <v>0350</v>
          </cell>
          <cell r="T777" t="str">
            <v>O</v>
          </cell>
          <cell r="U777">
            <v>42461</v>
          </cell>
        </row>
        <row r="778">
          <cell r="A778" t="str">
            <v>0350</v>
          </cell>
          <cell r="T778" t="str">
            <v>O</v>
          </cell>
          <cell r="U778">
            <v>42161</v>
          </cell>
        </row>
        <row r="779">
          <cell r="A779" t="str">
            <v>0350</v>
          </cell>
          <cell r="T779" t="str">
            <v>O</v>
          </cell>
        </row>
        <row r="780">
          <cell r="A780" t="str">
            <v>0350</v>
          </cell>
          <cell r="T780" t="str">
            <v>O</v>
          </cell>
          <cell r="U780">
            <v>41852</v>
          </cell>
        </row>
        <row r="781">
          <cell r="A781" t="str">
            <v>0350</v>
          </cell>
          <cell r="T781" t="str">
            <v>O</v>
          </cell>
          <cell r="U781">
            <v>41878</v>
          </cell>
        </row>
        <row r="782">
          <cell r="A782" t="str">
            <v>0350</v>
          </cell>
          <cell r="T782" t="str">
            <v>O</v>
          </cell>
        </row>
        <row r="783">
          <cell r="A783" t="str">
            <v>0350</v>
          </cell>
          <cell r="T783" t="str">
            <v>O</v>
          </cell>
          <cell r="U783">
            <v>42203</v>
          </cell>
        </row>
        <row r="784">
          <cell r="A784" t="str">
            <v>0350</v>
          </cell>
          <cell r="T784" t="str">
            <v>O</v>
          </cell>
          <cell r="U784">
            <v>42489</v>
          </cell>
        </row>
        <row r="785">
          <cell r="A785" t="str">
            <v>0350</v>
          </cell>
          <cell r="T785" t="str">
            <v>O</v>
          </cell>
          <cell r="U785">
            <v>41279</v>
          </cell>
        </row>
        <row r="786">
          <cell r="A786" t="str">
            <v>0350</v>
          </cell>
          <cell r="T786" t="str">
            <v>O</v>
          </cell>
        </row>
        <row r="787">
          <cell r="A787" t="str">
            <v>0350</v>
          </cell>
          <cell r="T787" t="str">
            <v>O</v>
          </cell>
          <cell r="U787">
            <v>42448</v>
          </cell>
        </row>
        <row r="788">
          <cell r="A788" t="str">
            <v>0350</v>
          </cell>
          <cell r="T788" t="str">
            <v>O</v>
          </cell>
          <cell r="U788">
            <v>42513</v>
          </cell>
        </row>
        <row r="789">
          <cell r="A789" t="str">
            <v>0350</v>
          </cell>
          <cell r="T789" t="str">
            <v>O</v>
          </cell>
          <cell r="U789">
            <v>42309</v>
          </cell>
        </row>
        <row r="790">
          <cell r="A790" t="str">
            <v>0350</v>
          </cell>
          <cell r="T790" t="str">
            <v>O</v>
          </cell>
        </row>
        <row r="791">
          <cell r="A791" t="str">
            <v>0350</v>
          </cell>
          <cell r="T791" t="str">
            <v>C</v>
          </cell>
          <cell r="U791">
            <v>41456</v>
          </cell>
        </row>
        <row r="792">
          <cell r="A792" t="str">
            <v>0350</v>
          </cell>
          <cell r="T792" t="str">
            <v>O</v>
          </cell>
        </row>
        <row r="793">
          <cell r="A793" t="str">
            <v>0350</v>
          </cell>
          <cell r="T793" t="str">
            <v>O</v>
          </cell>
          <cell r="U793">
            <v>42518</v>
          </cell>
        </row>
        <row r="794">
          <cell r="A794" t="str">
            <v>0350</v>
          </cell>
          <cell r="T794" t="str">
            <v>O</v>
          </cell>
        </row>
        <row r="795">
          <cell r="A795" t="str">
            <v>0350</v>
          </cell>
          <cell r="T795" t="str">
            <v>O</v>
          </cell>
          <cell r="U795">
            <v>42186</v>
          </cell>
        </row>
        <row r="796">
          <cell r="A796" t="str">
            <v>0350</v>
          </cell>
          <cell r="T796" t="str">
            <v>C</v>
          </cell>
          <cell r="U796">
            <v>41404</v>
          </cell>
        </row>
        <row r="797">
          <cell r="A797" t="str">
            <v>0350</v>
          </cell>
          <cell r="T797" t="str">
            <v>O</v>
          </cell>
          <cell r="U797">
            <v>41944</v>
          </cell>
        </row>
        <row r="798">
          <cell r="A798" t="str">
            <v>0350</v>
          </cell>
          <cell r="T798" t="str">
            <v>O</v>
          </cell>
          <cell r="U798">
            <v>40803</v>
          </cell>
        </row>
        <row r="799">
          <cell r="A799" t="str">
            <v>0350</v>
          </cell>
          <cell r="T799" t="str">
            <v>O</v>
          </cell>
          <cell r="U799">
            <v>41494</v>
          </cell>
        </row>
        <row r="800">
          <cell r="A800" t="str">
            <v>0350</v>
          </cell>
          <cell r="T800" t="str">
            <v>O</v>
          </cell>
          <cell r="U800">
            <v>41845</v>
          </cell>
        </row>
        <row r="801">
          <cell r="A801" t="str">
            <v>0350</v>
          </cell>
          <cell r="T801" t="str">
            <v>O</v>
          </cell>
          <cell r="U801">
            <v>42063</v>
          </cell>
        </row>
        <row r="802">
          <cell r="A802" t="str">
            <v>0350</v>
          </cell>
          <cell r="T802" t="str">
            <v>O</v>
          </cell>
          <cell r="U802">
            <v>42358</v>
          </cell>
        </row>
        <row r="803">
          <cell r="A803" t="str">
            <v>0350</v>
          </cell>
          <cell r="T803" t="str">
            <v>O</v>
          </cell>
        </row>
        <row r="804">
          <cell r="A804" t="str">
            <v>0350</v>
          </cell>
          <cell r="T804" t="str">
            <v>O</v>
          </cell>
          <cell r="U804">
            <v>41534</v>
          </cell>
        </row>
        <row r="805">
          <cell r="A805" t="str">
            <v>0350</v>
          </cell>
          <cell r="T805" t="str">
            <v>O</v>
          </cell>
          <cell r="U805">
            <v>42259</v>
          </cell>
        </row>
        <row r="806">
          <cell r="A806" t="str">
            <v>0350</v>
          </cell>
          <cell r="T806" t="str">
            <v>C</v>
          </cell>
          <cell r="U806">
            <v>41543</v>
          </cell>
        </row>
        <row r="807">
          <cell r="A807" t="str">
            <v>0350</v>
          </cell>
          <cell r="T807" t="str">
            <v>O</v>
          </cell>
          <cell r="U807">
            <v>42294</v>
          </cell>
        </row>
        <row r="808">
          <cell r="A808" t="str">
            <v>0350</v>
          </cell>
          <cell r="T808" t="str">
            <v>O</v>
          </cell>
        </row>
        <row r="809">
          <cell r="A809" t="str">
            <v>0350</v>
          </cell>
          <cell r="T809" t="str">
            <v>O</v>
          </cell>
          <cell r="U809">
            <v>42401</v>
          </cell>
        </row>
        <row r="810">
          <cell r="A810" t="str">
            <v>0350</v>
          </cell>
          <cell r="T810" t="str">
            <v>O</v>
          </cell>
          <cell r="U810">
            <v>41470</v>
          </cell>
        </row>
        <row r="811">
          <cell r="A811" t="str">
            <v>0350</v>
          </cell>
          <cell r="T811" t="str">
            <v>O</v>
          </cell>
          <cell r="U811">
            <v>40803</v>
          </cell>
        </row>
        <row r="812">
          <cell r="A812" t="str">
            <v>0350</v>
          </cell>
          <cell r="T812" t="str">
            <v>O</v>
          </cell>
        </row>
        <row r="813">
          <cell r="A813" t="str">
            <v>0350</v>
          </cell>
          <cell r="T813" t="str">
            <v>O</v>
          </cell>
        </row>
        <row r="814">
          <cell r="A814" t="str">
            <v>0350</v>
          </cell>
          <cell r="T814" t="str">
            <v>O</v>
          </cell>
          <cell r="U814">
            <v>42036</v>
          </cell>
        </row>
        <row r="815">
          <cell r="A815" t="str">
            <v>0350</v>
          </cell>
          <cell r="T815" t="str">
            <v>O</v>
          </cell>
        </row>
        <row r="816">
          <cell r="A816" t="str">
            <v>0350</v>
          </cell>
          <cell r="T816" t="str">
            <v>O</v>
          </cell>
          <cell r="U816">
            <v>42405</v>
          </cell>
        </row>
        <row r="817">
          <cell r="A817" t="str">
            <v>0350</v>
          </cell>
          <cell r="T817" t="str">
            <v>O</v>
          </cell>
          <cell r="U817">
            <v>42306</v>
          </cell>
        </row>
        <row r="818">
          <cell r="A818" t="str">
            <v>0350</v>
          </cell>
          <cell r="T818" t="str">
            <v>N</v>
          </cell>
          <cell r="U818">
            <v>42189</v>
          </cell>
        </row>
        <row r="819">
          <cell r="A819" t="str">
            <v>0350</v>
          </cell>
          <cell r="T819" t="str">
            <v>O</v>
          </cell>
          <cell r="U819">
            <v>42461</v>
          </cell>
        </row>
        <row r="820">
          <cell r="A820" t="str">
            <v>0350</v>
          </cell>
          <cell r="T820" t="str">
            <v>O</v>
          </cell>
        </row>
        <row r="821">
          <cell r="A821" t="str">
            <v>0350</v>
          </cell>
          <cell r="T821" t="str">
            <v>O</v>
          </cell>
        </row>
        <row r="822">
          <cell r="A822" t="str">
            <v>0350</v>
          </cell>
          <cell r="T822" t="str">
            <v>O</v>
          </cell>
        </row>
        <row r="823">
          <cell r="A823" t="str">
            <v>0350</v>
          </cell>
          <cell r="T823" t="str">
            <v>O</v>
          </cell>
          <cell r="U823">
            <v>42150</v>
          </cell>
        </row>
        <row r="824">
          <cell r="A824" t="str">
            <v>0350</v>
          </cell>
          <cell r="T824" t="str">
            <v>O</v>
          </cell>
          <cell r="U824">
            <v>42169</v>
          </cell>
        </row>
        <row r="825">
          <cell r="A825" t="str">
            <v>0350</v>
          </cell>
          <cell r="T825" t="str">
            <v>N</v>
          </cell>
          <cell r="U825">
            <v>41030</v>
          </cell>
        </row>
        <row r="826">
          <cell r="A826" t="str">
            <v>0350</v>
          </cell>
          <cell r="T826" t="str">
            <v>O</v>
          </cell>
          <cell r="U826">
            <v>42485</v>
          </cell>
        </row>
        <row r="827">
          <cell r="A827" t="str">
            <v>0350</v>
          </cell>
          <cell r="T827" t="str">
            <v>O</v>
          </cell>
          <cell r="U827">
            <v>42248</v>
          </cell>
        </row>
        <row r="828">
          <cell r="A828" t="str">
            <v>0350</v>
          </cell>
          <cell r="T828" t="str">
            <v>C</v>
          </cell>
          <cell r="U828">
            <v>42129</v>
          </cell>
        </row>
        <row r="829">
          <cell r="A829" t="str">
            <v>0350</v>
          </cell>
          <cell r="T829" t="str">
            <v>O</v>
          </cell>
          <cell r="U829">
            <v>42336</v>
          </cell>
        </row>
        <row r="830">
          <cell r="A830" t="str">
            <v>0350</v>
          </cell>
          <cell r="T830" t="str">
            <v>O</v>
          </cell>
          <cell r="U830">
            <v>42370</v>
          </cell>
        </row>
        <row r="831">
          <cell r="A831" t="str">
            <v>0350</v>
          </cell>
          <cell r="T831" t="str">
            <v>O</v>
          </cell>
          <cell r="U831">
            <v>42522</v>
          </cell>
        </row>
        <row r="832">
          <cell r="A832" t="str">
            <v>0350</v>
          </cell>
          <cell r="T832" t="str">
            <v>O</v>
          </cell>
          <cell r="U832">
            <v>40923</v>
          </cell>
        </row>
        <row r="833">
          <cell r="A833" t="str">
            <v>0350</v>
          </cell>
          <cell r="T833" t="str">
            <v>O</v>
          </cell>
          <cell r="U833">
            <v>41769</v>
          </cell>
        </row>
        <row r="834">
          <cell r="A834" t="str">
            <v>0350</v>
          </cell>
          <cell r="T834" t="str">
            <v>O</v>
          </cell>
        </row>
        <row r="835">
          <cell r="A835" t="str">
            <v>0350</v>
          </cell>
          <cell r="T835" t="str">
            <v>O</v>
          </cell>
          <cell r="U835">
            <v>42066</v>
          </cell>
        </row>
        <row r="836">
          <cell r="A836" t="str">
            <v>0350</v>
          </cell>
          <cell r="T836" t="str">
            <v>O</v>
          </cell>
          <cell r="U836">
            <v>42098</v>
          </cell>
        </row>
        <row r="837">
          <cell r="A837" t="str">
            <v>0350</v>
          </cell>
          <cell r="T837" t="str">
            <v>O</v>
          </cell>
          <cell r="U837">
            <v>41840</v>
          </cell>
        </row>
        <row r="838">
          <cell r="A838" t="str">
            <v>0350</v>
          </cell>
          <cell r="T838" t="str">
            <v>O</v>
          </cell>
        </row>
        <row r="839">
          <cell r="A839" t="str">
            <v>0350</v>
          </cell>
          <cell r="T839" t="str">
            <v>O</v>
          </cell>
        </row>
        <row r="840">
          <cell r="A840" t="str">
            <v>0350</v>
          </cell>
          <cell r="T840" t="str">
            <v>C</v>
          </cell>
        </row>
        <row r="841">
          <cell r="A841" t="str">
            <v>0350</v>
          </cell>
          <cell r="T841" t="str">
            <v>O</v>
          </cell>
          <cell r="U841">
            <v>41501</v>
          </cell>
        </row>
        <row r="842">
          <cell r="A842" t="str">
            <v>0350</v>
          </cell>
          <cell r="T842" t="str">
            <v>O</v>
          </cell>
        </row>
        <row r="843">
          <cell r="A843" t="str">
            <v>0350</v>
          </cell>
          <cell r="T843" t="str">
            <v>O</v>
          </cell>
          <cell r="U843">
            <v>41565</v>
          </cell>
        </row>
        <row r="844">
          <cell r="A844" t="str">
            <v>0350</v>
          </cell>
          <cell r="T844" t="str">
            <v>O</v>
          </cell>
          <cell r="U844">
            <v>41699</v>
          </cell>
        </row>
        <row r="845">
          <cell r="A845" t="str">
            <v>0350</v>
          </cell>
          <cell r="T845" t="str">
            <v>O</v>
          </cell>
        </row>
        <row r="846">
          <cell r="A846" t="str">
            <v>0350</v>
          </cell>
          <cell r="T846" t="str">
            <v>O</v>
          </cell>
          <cell r="U846">
            <v>41530</v>
          </cell>
        </row>
        <row r="847">
          <cell r="A847" t="str">
            <v>0350</v>
          </cell>
          <cell r="T847" t="str">
            <v>O</v>
          </cell>
          <cell r="U847">
            <v>42504</v>
          </cell>
        </row>
        <row r="848">
          <cell r="A848" t="str">
            <v>0350</v>
          </cell>
          <cell r="T848" t="str">
            <v>O</v>
          </cell>
        </row>
        <row r="849">
          <cell r="A849" t="str">
            <v>0350</v>
          </cell>
          <cell r="T849" t="str">
            <v>O</v>
          </cell>
          <cell r="U849">
            <v>41756</v>
          </cell>
        </row>
        <row r="850">
          <cell r="A850" t="str">
            <v>0350</v>
          </cell>
          <cell r="T850" t="str">
            <v>O</v>
          </cell>
          <cell r="U850">
            <v>42275</v>
          </cell>
        </row>
        <row r="851">
          <cell r="A851" t="str">
            <v>0350</v>
          </cell>
          <cell r="T851" t="str">
            <v>O</v>
          </cell>
        </row>
        <row r="852">
          <cell r="A852" t="str">
            <v>0350</v>
          </cell>
          <cell r="T852" t="str">
            <v>O</v>
          </cell>
          <cell r="U852">
            <v>42535</v>
          </cell>
        </row>
        <row r="853">
          <cell r="A853" t="str">
            <v>0350</v>
          </cell>
          <cell r="T853" t="str">
            <v>C</v>
          </cell>
        </row>
        <row r="854">
          <cell r="A854" t="str">
            <v>0350</v>
          </cell>
          <cell r="T854" t="str">
            <v>O</v>
          </cell>
        </row>
        <row r="855">
          <cell r="A855" t="str">
            <v>0350</v>
          </cell>
          <cell r="T855" t="str">
            <v>O</v>
          </cell>
        </row>
        <row r="856">
          <cell r="A856" t="str">
            <v>0350</v>
          </cell>
          <cell r="T856" t="str">
            <v>O</v>
          </cell>
          <cell r="U856">
            <v>41904</v>
          </cell>
        </row>
        <row r="857">
          <cell r="A857" t="str">
            <v>0350</v>
          </cell>
          <cell r="T857" t="str">
            <v>O</v>
          </cell>
          <cell r="U857">
            <v>41730</v>
          </cell>
        </row>
        <row r="858">
          <cell r="A858" t="str">
            <v>0350</v>
          </cell>
          <cell r="T858" t="str">
            <v>O</v>
          </cell>
          <cell r="U858">
            <v>42186</v>
          </cell>
        </row>
        <row r="859">
          <cell r="A859" t="str">
            <v>0350</v>
          </cell>
          <cell r="T859" t="str">
            <v>O</v>
          </cell>
          <cell r="U859">
            <v>41685</v>
          </cell>
        </row>
        <row r="860">
          <cell r="A860" t="str">
            <v>0350</v>
          </cell>
          <cell r="T860" t="str">
            <v>O</v>
          </cell>
          <cell r="U860">
            <v>42309</v>
          </cell>
        </row>
        <row r="861">
          <cell r="A861" t="str">
            <v>0350</v>
          </cell>
          <cell r="T861" t="str">
            <v>O</v>
          </cell>
        </row>
        <row r="862">
          <cell r="A862" t="str">
            <v>0350</v>
          </cell>
          <cell r="T862" t="str">
            <v>O</v>
          </cell>
          <cell r="U862">
            <v>40695</v>
          </cell>
        </row>
        <row r="863">
          <cell r="A863" t="str">
            <v>0350</v>
          </cell>
          <cell r="T863" t="str">
            <v>O</v>
          </cell>
          <cell r="U863">
            <v>42490</v>
          </cell>
        </row>
        <row r="864">
          <cell r="A864" t="str">
            <v>0350</v>
          </cell>
          <cell r="T864" t="str">
            <v>O</v>
          </cell>
          <cell r="U864">
            <v>41711</v>
          </cell>
        </row>
        <row r="865">
          <cell r="A865" t="str">
            <v>0350</v>
          </cell>
          <cell r="T865" t="str">
            <v>O</v>
          </cell>
          <cell r="U865">
            <v>42248</v>
          </cell>
        </row>
        <row r="866">
          <cell r="A866" t="str">
            <v>0350</v>
          </cell>
          <cell r="T866" t="str">
            <v>O</v>
          </cell>
          <cell r="U866">
            <v>42196</v>
          </cell>
        </row>
        <row r="867">
          <cell r="A867" t="str">
            <v>0350</v>
          </cell>
          <cell r="T867" t="str">
            <v>O</v>
          </cell>
          <cell r="U867">
            <v>41821</v>
          </cell>
        </row>
        <row r="868">
          <cell r="A868" t="str">
            <v>0350</v>
          </cell>
          <cell r="T868" t="str">
            <v>O</v>
          </cell>
          <cell r="U868">
            <v>41988</v>
          </cell>
        </row>
        <row r="869">
          <cell r="A869" t="str">
            <v>0350</v>
          </cell>
          <cell r="T869" t="str">
            <v>O</v>
          </cell>
          <cell r="U869">
            <v>42430</v>
          </cell>
        </row>
        <row r="870">
          <cell r="A870" t="str">
            <v>0350</v>
          </cell>
          <cell r="T870" t="str">
            <v>O</v>
          </cell>
          <cell r="U870">
            <v>40709</v>
          </cell>
        </row>
        <row r="871">
          <cell r="A871" t="str">
            <v>0350</v>
          </cell>
          <cell r="T871" t="str">
            <v>O</v>
          </cell>
          <cell r="U871">
            <v>42071</v>
          </cell>
        </row>
        <row r="872">
          <cell r="A872" t="str">
            <v>0350</v>
          </cell>
          <cell r="T872" t="str">
            <v>O</v>
          </cell>
        </row>
        <row r="873">
          <cell r="A873" t="str">
            <v>0350</v>
          </cell>
          <cell r="T873" t="str">
            <v>O</v>
          </cell>
          <cell r="U873">
            <v>41080</v>
          </cell>
        </row>
        <row r="874">
          <cell r="A874" t="str">
            <v>0350</v>
          </cell>
          <cell r="T874" t="str">
            <v>O</v>
          </cell>
          <cell r="U874">
            <v>42491</v>
          </cell>
        </row>
        <row r="875">
          <cell r="A875" t="str">
            <v>0351</v>
          </cell>
          <cell r="T875" t="str">
            <v>A</v>
          </cell>
          <cell r="U875">
            <v>42162</v>
          </cell>
        </row>
        <row r="876">
          <cell r="A876" t="str">
            <v>0351</v>
          </cell>
          <cell r="T876" t="str">
            <v>O</v>
          </cell>
          <cell r="U876">
            <v>42021</v>
          </cell>
        </row>
        <row r="877">
          <cell r="A877" t="str">
            <v>0351</v>
          </cell>
          <cell r="T877" t="str">
            <v>O</v>
          </cell>
          <cell r="U877">
            <v>42278</v>
          </cell>
        </row>
        <row r="878">
          <cell r="A878" t="str">
            <v>0351</v>
          </cell>
          <cell r="T878" t="str">
            <v>O</v>
          </cell>
          <cell r="U878">
            <v>42231</v>
          </cell>
        </row>
        <row r="879">
          <cell r="A879" t="str">
            <v>0351</v>
          </cell>
          <cell r="T879" t="str">
            <v>O</v>
          </cell>
          <cell r="U879">
            <v>42231</v>
          </cell>
        </row>
        <row r="880">
          <cell r="A880" t="str">
            <v>0351</v>
          </cell>
          <cell r="T880" t="str">
            <v>O</v>
          </cell>
          <cell r="U880">
            <v>42049</v>
          </cell>
        </row>
        <row r="881">
          <cell r="A881" t="str">
            <v>0351</v>
          </cell>
          <cell r="T881" t="str">
            <v>O</v>
          </cell>
          <cell r="U881">
            <v>42196</v>
          </cell>
        </row>
        <row r="882">
          <cell r="A882" t="str">
            <v>0351</v>
          </cell>
          <cell r="T882" t="str">
            <v>O</v>
          </cell>
          <cell r="U882">
            <v>42064</v>
          </cell>
        </row>
        <row r="883">
          <cell r="A883" t="str">
            <v>0351</v>
          </cell>
          <cell r="T883" t="str">
            <v>O</v>
          </cell>
          <cell r="U883">
            <v>42399</v>
          </cell>
        </row>
        <row r="884">
          <cell r="A884" t="str">
            <v>0351</v>
          </cell>
          <cell r="T884" t="str">
            <v>O</v>
          </cell>
          <cell r="U884">
            <v>42252</v>
          </cell>
        </row>
        <row r="885">
          <cell r="A885" t="str">
            <v>0351</v>
          </cell>
          <cell r="T885" t="str">
            <v>O</v>
          </cell>
          <cell r="U885">
            <v>42463</v>
          </cell>
        </row>
        <row r="886">
          <cell r="A886" t="str">
            <v>0351</v>
          </cell>
          <cell r="T886" t="str">
            <v>O</v>
          </cell>
          <cell r="U886">
            <v>42217</v>
          </cell>
        </row>
        <row r="887">
          <cell r="A887" t="str">
            <v>0351</v>
          </cell>
          <cell r="T887" t="str">
            <v>A</v>
          </cell>
          <cell r="U887">
            <v>42259</v>
          </cell>
        </row>
        <row r="888">
          <cell r="A888" t="str">
            <v>0351</v>
          </cell>
          <cell r="T888" t="str">
            <v>O</v>
          </cell>
          <cell r="U888">
            <v>42273</v>
          </cell>
        </row>
        <row r="889">
          <cell r="A889" t="str">
            <v>0351</v>
          </cell>
          <cell r="T889" t="str">
            <v>O</v>
          </cell>
          <cell r="U889">
            <v>42545</v>
          </cell>
        </row>
        <row r="890">
          <cell r="A890" t="str">
            <v>0351</v>
          </cell>
          <cell r="T890" t="str">
            <v>O</v>
          </cell>
          <cell r="U890">
            <v>42112</v>
          </cell>
        </row>
        <row r="891">
          <cell r="A891" t="str">
            <v>0351</v>
          </cell>
          <cell r="T891" t="str">
            <v>C</v>
          </cell>
          <cell r="U891">
            <v>42174</v>
          </cell>
        </row>
        <row r="892">
          <cell r="A892" t="str">
            <v>0351</v>
          </cell>
          <cell r="T892" t="str">
            <v>O</v>
          </cell>
          <cell r="U892">
            <v>42276</v>
          </cell>
        </row>
        <row r="893">
          <cell r="A893" t="str">
            <v>0351</v>
          </cell>
          <cell r="T893" t="str">
            <v>O</v>
          </cell>
          <cell r="U893">
            <v>42275</v>
          </cell>
        </row>
        <row r="894">
          <cell r="A894" t="str">
            <v>0351</v>
          </cell>
          <cell r="T894" t="str">
            <v>O</v>
          </cell>
          <cell r="U894">
            <v>42258</v>
          </cell>
        </row>
        <row r="895">
          <cell r="A895" t="str">
            <v>0351</v>
          </cell>
          <cell r="T895" t="str">
            <v>B</v>
          </cell>
          <cell r="U895">
            <v>42210</v>
          </cell>
        </row>
        <row r="896">
          <cell r="A896" t="str">
            <v>0351</v>
          </cell>
          <cell r="T896" t="str">
            <v>O</v>
          </cell>
          <cell r="U896">
            <v>42036</v>
          </cell>
        </row>
        <row r="897">
          <cell r="A897" t="str">
            <v>0351</v>
          </cell>
          <cell r="T897" t="str">
            <v>O</v>
          </cell>
          <cell r="U897">
            <v>41913</v>
          </cell>
        </row>
        <row r="898">
          <cell r="A898" t="str">
            <v>0351</v>
          </cell>
          <cell r="T898" t="str">
            <v>O</v>
          </cell>
          <cell r="U898">
            <v>41944</v>
          </cell>
        </row>
        <row r="899">
          <cell r="A899" t="str">
            <v>0351</v>
          </cell>
          <cell r="T899" t="str">
            <v>O</v>
          </cell>
          <cell r="U899">
            <v>42522</v>
          </cell>
        </row>
        <row r="900">
          <cell r="A900" t="str">
            <v>0351</v>
          </cell>
          <cell r="T900" t="str">
            <v>O</v>
          </cell>
          <cell r="U900">
            <v>42401</v>
          </cell>
        </row>
        <row r="901">
          <cell r="A901" t="str">
            <v>0351</v>
          </cell>
          <cell r="T901" t="str">
            <v>O</v>
          </cell>
          <cell r="U901">
            <v>42491</v>
          </cell>
        </row>
        <row r="902">
          <cell r="A902" t="str">
            <v>0351</v>
          </cell>
          <cell r="T902" t="str">
            <v>O</v>
          </cell>
          <cell r="U902">
            <v>42125</v>
          </cell>
        </row>
        <row r="903">
          <cell r="A903" t="str">
            <v>0351</v>
          </cell>
          <cell r="T903" t="str">
            <v>A</v>
          </cell>
          <cell r="U903">
            <v>41922</v>
          </cell>
        </row>
        <row r="904">
          <cell r="A904" t="str">
            <v>0351</v>
          </cell>
          <cell r="T904" t="str">
            <v>O</v>
          </cell>
          <cell r="U904">
            <v>42195</v>
          </cell>
        </row>
        <row r="905">
          <cell r="A905" t="str">
            <v>0351</v>
          </cell>
          <cell r="T905" t="str">
            <v>O</v>
          </cell>
          <cell r="U905">
            <v>42211</v>
          </cell>
        </row>
        <row r="906">
          <cell r="A906" t="str">
            <v>0351</v>
          </cell>
          <cell r="T906" t="str">
            <v>O</v>
          </cell>
          <cell r="U906">
            <v>42210</v>
          </cell>
        </row>
        <row r="907">
          <cell r="A907" t="str">
            <v>0351</v>
          </cell>
          <cell r="T907" t="str">
            <v>O</v>
          </cell>
          <cell r="U907">
            <v>42531</v>
          </cell>
        </row>
        <row r="908">
          <cell r="A908" t="str">
            <v>0351</v>
          </cell>
          <cell r="T908" t="str">
            <v>O</v>
          </cell>
          <cell r="U908">
            <v>42266</v>
          </cell>
        </row>
        <row r="909">
          <cell r="A909" t="str">
            <v>0351</v>
          </cell>
          <cell r="T909" t="str">
            <v>O</v>
          </cell>
          <cell r="U909">
            <v>42505</v>
          </cell>
        </row>
        <row r="910">
          <cell r="A910" t="str">
            <v>0351</v>
          </cell>
          <cell r="T910" t="str">
            <v>O</v>
          </cell>
          <cell r="U910">
            <v>42196</v>
          </cell>
        </row>
        <row r="911">
          <cell r="A911" t="str">
            <v>0351</v>
          </cell>
          <cell r="T911" t="str">
            <v>O</v>
          </cell>
          <cell r="U911">
            <v>42210</v>
          </cell>
        </row>
        <row r="912">
          <cell r="A912" t="str">
            <v>0351</v>
          </cell>
          <cell r="T912" t="str">
            <v>O</v>
          </cell>
          <cell r="U912">
            <v>42216</v>
          </cell>
        </row>
        <row r="913">
          <cell r="A913" t="str">
            <v>0351</v>
          </cell>
          <cell r="T913" t="str">
            <v>O</v>
          </cell>
          <cell r="U913">
            <v>42216</v>
          </cell>
        </row>
        <row r="914">
          <cell r="A914" t="str">
            <v>0351</v>
          </cell>
          <cell r="T914" t="str">
            <v>O</v>
          </cell>
          <cell r="U914">
            <v>41996</v>
          </cell>
        </row>
        <row r="915">
          <cell r="A915" t="str">
            <v>0351</v>
          </cell>
          <cell r="T915" t="str">
            <v>C</v>
          </cell>
          <cell r="U915">
            <v>42166</v>
          </cell>
        </row>
        <row r="916">
          <cell r="A916" t="str">
            <v>0351</v>
          </cell>
          <cell r="T916" t="str">
            <v>O</v>
          </cell>
          <cell r="U916">
            <v>42449</v>
          </cell>
        </row>
        <row r="917">
          <cell r="A917" t="str">
            <v>0351</v>
          </cell>
          <cell r="T917" t="str">
            <v>O</v>
          </cell>
          <cell r="U917">
            <v>42491</v>
          </cell>
        </row>
        <row r="918">
          <cell r="A918" t="str">
            <v>0351</v>
          </cell>
          <cell r="T918" t="str">
            <v>B</v>
          </cell>
          <cell r="U918">
            <v>42216</v>
          </cell>
        </row>
        <row r="919">
          <cell r="A919" t="str">
            <v>0351</v>
          </cell>
          <cell r="T919" t="str">
            <v>O</v>
          </cell>
          <cell r="U919">
            <v>42252</v>
          </cell>
        </row>
        <row r="920">
          <cell r="A920" t="str">
            <v>0351</v>
          </cell>
          <cell r="T920" t="str">
            <v>O</v>
          </cell>
          <cell r="U920">
            <v>42209</v>
          </cell>
        </row>
        <row r="921">
          <cell r="A921" t="str">
            <v>0351</v>
          </cell>
          <cell r="T921" t="str">
            <v>O</v>
          </cell>
          <cell r="U921">
            <v>42231</v>
          </cell>
        </row>
        <row r="922">
          <cell r="A922" t="str">
            <v>0351</v>
          </cell>
          <cell r="T922" t="str">
            <v>O</v>
          </cell>
          <cell r="U922">
            <v>42200</v>
          </cell>
        </row>
        <row r="923">
          <cell r="A923" t="str">
            <v>0351</v>
          </cell>
          <cell r="T923" t="str">
            <v>O</v>
          </cell>
          <cell r="U923">
            <v>41909</v>
          </cell>
        </row>
        <row r="924">
          <cell r="A924" t="str">
            <v>0351</v>
          </cell>
          <cell r="T924" t="str">
            <v>O</v>
          </cell>
          <cell r="U924">
            <v>41944</v>
          </cell>
        </row>
        <row r="925">
          <cell r="A925" t="str">
            <v>0351</v>
          </cell>
          <cell r="T925" t="str">
            <v>O</v>
          </cell>
          <cell r="U925">
            <v>42248</v>
          </cell>
        </row>
        <row r="926">
          <cell r="A926" t="str">
            <v>0351</v>
          </cell>
          <cell r="T926" t="str">
            <v>O</v>
          </cell>
          <cell r="U926">
            <v>42461</v>
          </cell>
        </row>
        <row r="927">
          <cell r="A927" t="str">
            <v>0351</v>
          </cell>
          <cell r="T927" t="str">
            <v>B</v>
          </cell>
          <cell r="U927">
            <v>42125</v>
          </cell>
        </row>
        <row r="928">
          <cell r="A928" t="str">
            <v>0351</v>
          </cell>
          <cell r="T928" t="str">
            <v>A</v>
          </cell>
          <cell r="U928">
            <v>42166</v>
          </cell>
        </row>
        <row r="929">
          <cell r="A929" t="str">
            <v>0351</v>
          </cell>
          <cell r="T929" t="str">
            <v>C</v>
          </cell>
          <cell r="U929">
            <v>42125</v>
          </cell>
        </row>
        <row r="930">
          <cell r="A930" t="str">
            <v>0351</v>
          </cell>
          <cell r="T930" t="str">
            <v>O</v>
          </cell>
          <cell r="U930">
            <v>42274</v>
          </cell>
        </row>
        <row r="931">
          <cell r="A931" t="str">
            <v>0351</v>
          </cell>
          <cell r="T931" t="str">
            <v>O</v>
          </cell>
          <cell r="U931">
            <v>42182</v>
          </cell>
        </row>
        <row r="932">
          <cell r="A932" t="str">
            <v>0351</v>
          </cell>
          <cell r="T932" t="str">
            <v>C</v>
          </cell>
          <cell r="U932">
            <v>42196</v>
          </cell>
        </row>
        <row r="933">
          <cell r="A933" t="str">
            <v>0351</v>
          </cell>
          <cell r="T933" t="str">
            <v>O</v>
          </cell>
          <cell r="U933">
            <v>42181</v>
          </cell>
        </row>
        <row r="934">
          <cell r="A934" t="str">
            <v>0351</v>
          </cell>
          <cell r="T934" t="str">
            <v>O</v>
          </cell>
          <cell r="U934">
            <v>42194</v>
          </cell>
        </row>
        <row r="935">
          <cell r="A935" t="str">
            <v>0351</v>
          </cell>
          <cell r="T935" t="str">
            <v>O</v>
          </cell>
          <cell r="U935">
            <v>42119</v>
          </cell>
        </row>
        <row r="936">
          <cell r="A936" t="str">
            <v>0351</v>
          </cell>
          <cell r="T936" t="str">
            <v>O</v>
          </cell>
          <cell r="U936">
            <v>42036</v>
          </cell>
        </row>
        <row r="937">
          <cell r="A937" t="str">
            <v>0351</v>
          </cell>
          <cell r="T937" t="str">
            <v>O</v>
          </cell>
          <cell r="U937">
            <v>42216</v>
          </cell>
        </row>
        <row r="938">
          <cell r="A938" t="str">
            <v>0351</v>
          </cell>
          <cell r="T938" t="str">
            <v>O</v>
          </cell>
          <cell r="U938">
            <v>42231</v>
          </cell>
        </row>
        <row r="939">
          <cell r="A939" t="str">
            <v>0351</v>
          </cell>
          <cell r="T939" t="str">
            <v>O</v>
          </cell>
          <cell r="U939">
            <v>42215</v>
          </cell>
        </row>
        <row r="940">
          <cell r="A940" t="str">
            <v>0351</v>
          </cell>
          <cell r="T940" t="str">
            <v>O</v>
          </cell>
          <cell r="U940">
            <v>42278</v>
          </cell>
        </row>
        <row r="941">
          <cell r="A941" t="str">
            <v>0351</v>
          </cell>
          <cell r="T941" t="str">
            <v>O</v>
          </cell>
          <cell r="U941">
            <v>42365</v>
          </cell>
        </row>
        <row r="942">
          <cell r="A942" t="str">
            <v>0351</v>
          </cell>
          <cell r="T942" t="str">
            <v>O</v>
          </cell>
          <cell r="U942">
            <v>42119</v>
          </cell>
        </row>
        <row r="943">
          <cell r="A943" t="str">
            <v>0351</v>
          </cell>
          <cell r="T943" t="str">
            <v>O</v>
          </cell>
          <cell r="U943">
            <v>42005</v>
          </cell>
        </row>
        <row r="944">
          <cell r="A944" t="str">
            <v>0351</v>
          </cell>
          <cell r="T944" t="str">
            <v>O</v>
          </cell>
          <cell r="U944">
            <v>42064</v>
          </cell>
        </row>
        <row r="945">
          <cell r="A945" t="str">
            <v>0351</v>
          </cell>
          <cell r="T945" t="str">
            <v>O</v>
          </cell>
          <cell r="U945">
            <v>42156</v>
          </cell>
        </row>
        <row r="946">
          <cell r="A946" t="str">
            <v>0351</v>
          </cell>
          <cell r="T946" t="str">
            <v>O</v>
          </cell>
          <cell r="U946">
            <v>42278</v>
          </cell>
        </row>
        <row r="947">
          <cell r="A947" t="str">
            <v>0351</v>
          </cell>
          <cell r="T947" t="str">
            <v>O</v>
          </cell>
          <cell r="U947">
            <v>42156</v>
          </cell>
        </row>
        <row r="948">
          <cell r="A948" t="str">
            <v>0351</v>
          </cell>
          <cell r="T948" t="str">
            <v>B</v>
          </cell>
          <cell r="U948">
            <v>42209</v>
          </cell>
        </row>
        <row r="949">
          <cell r="A949" t="str">
            <v>0351</v>
          </cell>
          <cell r="T949" t="str">
            <v>B</v>
          </cell>
          <cell r="U949">
            <v>42202</v>
          </cell>
        </row>
        <row r="950">
          <cell r="A950" t="str">
            <v>0351</v>
          </cell>
          <cell r="T950" t="str">
            <v>C</v>
          </cell>
          <cell r="U950">
            <v>41914</v>
          </cell>
        </row>
        <row r="951">
          <cell r="A951" t="str">
            <v>0351</v>
          </cell>
          <cell r="T951" t="str">
            <v>O</v>
          </cell>
          <cell r="U951">
            <v>42339</v>
          </cell>
        </row>
        <row r="952">
          <cell r="A952" t="str">
            <v>0351</v>
          </cell>
          <cell r="T952" t="str">
            <v>O</v>
          </cell>
          <cell r="U952">
            <v>42175</v>
          </cell>
        </row>
        <row r="953">
          <cell r="A953" t="str">
            <v>0351</v>
          </cell>
          <cell r="T953" t="str">
            <v>O</v>
          </cell>
          <cell r="U953">
            <v>42491</v>
          </cell>
        </row>
        <row r="954">
          <cell r="A954" t="str">
            <v>0351</v>
          </cell>
          <cell r="T954" t="str">
            <v>C</v>
          </cell>
          <cell r="U954">
            <v>42100</v>
          </cell>
        </row>
        <row r="955">
          <cell r="A955" t="str">
            <v>0351</v>
          </cell>
          <cell r="T955" t="str">
            <v>O</v>
          </cell>
          <cell r="U955">
            <v>42032</v>
          </cell>
        </row>
        <row r="956">
          <cell r="A956" t="str">
            <v>0351</v>
          </cell>
          <cell r="T956" t="str">
            <v>O</v>
          </cell>
          <cell r="U956">
            <v>42063</v>
          </cell>
        </row>
        <row r="957">
          <cell r="A957" t="str">
            <v>0351</v>
          </cell>
          <cell r="T957" t="str">
            <v>O</v>
          </cell>
          <cell r="U957">
            <v>42309</v>
          </cell>
        </row>
        <row r="958">
          <cell r="A958" t="str">
            <v>0351</v>
          </cell>
          <cell r="T958" t="str">
            <v>O</v>
          </cell>
          <cell r="U958">
            <v>42244</v>
          </cell>
        </row>
        <row r="959">
          <cell r="A959" t="str">
            <v>0351</v>
          </cell>
          <cell r="T959" t="str">
            <v>O</v>
          </cell>
          <cell r="U959">
            <v>42231</v>
          </cell>
        </row>
        <row r="960">
          <cell r="A960" t="str">
            <v>0351</v>
          </cell>
          <cell r="T960" t="str">
            <v>O</v>
          </cell>
          <cell r="U960">
            <v>42186</v>
          </cell>
        </row>
        <row r="961">
          <cell r="A961" t="str">
            <v>0351</v>
          </cell>
          <cell r="T961" t="str">
            <v>B</v>
          </cell>
          <cell r="U961">
            <v>42200</v>
          </cell>
        </row>
        <row r="962">
          <cell r="A962" t="str">
            <v>0351</v>
          </cell>
          <cell r="T962" t="str">
            <v>B</v>
          </cell>
          <cell r="U962">
            <v>42182</v>
          </cell>
        </row>
        <row r="963">
          <cell r="A963" t="str">
            <v>0351</v>
          </cell>
          <cell r="T963" t="str">
            <v>O</v>
          </cell>
          <cell r="U963">
            <v>42438</v>
          </cell>
        </row>
        <row r="964">
          <cell r="A964" t="str">
            <v>0351</v>
          </cell>
          <cell r="T964" t="str">
            <v>C</v>
          </cell>
          <cell r="U964">
            <v>41944</v>
          </cell>
        </row>
        <row r="965">
          <cell r="A965" t="str">
            <v>0351</v>
          </cell>
          <cell r="T965" t="str">
            <v>O</v>
          </cell>
          <cell r="U965">
            <v>42098</v>
          </cell>
        </row>
        <row r="966">
          <cell r="A966" t="str">
            <v>0351</v>
          </cell>
          <cell r="T966" t="str">
            <v>B</v>
          </cell>
          <cell r="U966">
            <v>42195</v>
          </cell>
        </row>
        <row r="967">
          <cell r="A967" t="str">
            <v>0351</v>
          </cell>
          <cell r="T967" t="str">
            <v>O</v>
          </cell>
          <cell r="U967">
            <v>42207</v>
          </cell>
        </row>
        <row r="968">
          <cell r="A968" t="str">
            <v>0351</v>
          </cell>
          <cell r="T968" t="str">
            <v>C</v>
          </cell>
          <cell r="U968">
            <v>42057</v>
          </cell>
        </row>
        <row r="969">
          <cell r="A969" t="str">
            <v>0351</v>
          </cell>
          <cell r="T969" t="str">
            <v>A</v>
          </cell>
          <cell r="U969">
            <v>42125</v>
          </cell>
        </row>
        <row r="970">
          <cell r="A970" t="str">
            <v>0351</v>
          </cell>
          <cell r="T970" t="str">
            <v>O</v>
          </cell>
          <cell r="U970">
            <v>42147</v>
          </cell>
        </row>
        <row r="971">
          <cell r="A971" t="str">
            <v>0351</v>
          </cell>
          <cell r="T971" t="str">
            <v>O</v>
          </cell>
          <cell r="U971">
            <v>42109</v>
          </cell>
        </row>
        <row r="972">
          <cell r="A972" t="str">
            <v>0351</v>
          </cell>
          <cell r="T972" t="str">
            <v>O</v>
          </cell>
          <cell r="U972">
            <v>41913</v>
          </cell>
        </row>
        <row r="973">
          <cell r="A973" t="str">
            <v>0351</v>
          </cell>
          <cell r="T973" t="str">
            <v>A</v>
          </cell>
          <cell r="U973">
            <v>42181</v>
          </cell>
        </row>
        <row r="974">
          <cell r="A974" t="str">
            <v>0351</v>
          </cell>
          <cell r="T974" t="str">
            <v>O</v>
          </cell>
          <cell r="U974">
            <v>42125</v>
          </cell>
        </row>
        <row r="975">
          <cell r="A975" t="str">
            <v>0351</v>
          </cell>
          <cell r="T975" t="str">
            <v>O</v>
          </cell>
          <cell r="U975">
            <v>42128</v>
          </cell>
        </row>
        <row r="976">
          <cell r="A976" t="str">
            <v>0351</v>
          </cell>
          <cell r="T976" t="str">
            <v>O</v>
          </cell>
          <cell r="U976">
            <v>42121</v>
          </cell>
        </row>
        <row r="977">
          <cell r="A977" t="str">
            <v>0351</v>
          </cell>
          <cell r="T977" t="str">
            <v>O</v>
          </cell>
          <cell r="U977">
            <v>42284</v>
          </cell>
        </row>
        <row r="978">
          <cell r="A978" t="str">
            <v>0351</v>
          </cell>
          <cell r="T978" t="str">
            <v>O</v>
          </cell>
          <cell r="U978">
            <v>42488</v>
          </cell>
        </row>
        <row r="979">
          <cell r="A979" t="str">
            <v>0351</v>
          </cell>
          <cell r="T979" t="str">
            <v>O</v>
          </cell>
          <cell r="U979">
            <v>42296</v>
          </cell>
        </row>
        <row r="980">
          <cell r="A980" t="str">
            <v>0351</v>
          </cell>
          <cell r="T980" t="str">
            <v>O</v>
          </cell>
          <cell r="U980">
            <v>42024</v>
          </cell>
        </row>
        <row r="981">
          <cell r="A981" t="str">
            <v>0351</v>
          </cell>
          <cell r="T981" t="str">
            <v>C</v>
          </cell>
          <cell r="U981">
            <v>41992</v>
          </cell>
        </row>
        <row r="982">
          <cell r="A982" t="str">
            <v>0351</v>
          </cell>
          <cell r="T982" t="str">
            <v>O</v>
          </cell>
          <cell r="U982">
            <v>42448</v>
          </cell>
        </row>
        <row r="983">
          <cell r="A983" t="str">
            <v>0351</v>
          </cell>
          <cell r="T983" t="str">
            <v>O</v>
          </cell>
          <cell r="U983">
            <v>42024</v>
          </cell>
        </row>
        <row r="984">
          <cell r="A984" t="str">
            <v>0351</v>
          </cell>
          <cell r="T984" t="str">
            <v>O</v>
          </cell>
          <cell r="U984">
            <v>42248</v>
          </cell>
        </row>
        <row r="985">
          <cell r="A985" t="str">
            <v>0351</v>
          </cell>
          <cell r="T985" t="str">
            <v>O</v>
          </cell>
          <cell r="U985">
            <v>41986</v>
          </cell>
        </row>
        <row r="986">
          <cell r="A986" t="str">
            <v>0351</v>
          </cell>
          <cell r="T986" t="str">
            <v>O</v>
          </cell>
          <cell r="U986">
            <v>42356</v>
          </cell>
        </row>
        <row r="987">
          <cell r="A987" t="str">
            <v>0351</v>
          </cell>
          <cell r="T987" t="str">
            <v>O</v>
          </cell>
          <cell r="U987">
            <v>42546</v>
          </cell>
        </row>
        <row r="988">
          <cell r="A988" t="str">
            <v>0351</v>
          </cell>
          <cell r="T988" t="str">
            <v>A</v>
          </cell>
          <cell r="U988">
            <v>42163</v>
          </cell>
        </row>
        <row r="989">
          <cell r="A989" t="str">
            <v>0351</v>
          </cell>
          <cell r="T989" t="str">
            <v>O</v>
          </cell>
          <cell r="U989">
            <v>42177</v>
          </cell>
        </row>
        <row r="990">
          <cell r="A990" t="str">
            <v>0351</v>
          </cell>
          <cell r="T990" t="str">
            <v>O</v>
          </cell>
          <cell r="U990">
            <v>42064</v>
          </cell>
        </row>
        <row r="991">
          <cell r="A991" t="str">
            <v>0351</v>
          </cell>
          <cell r="T991" t="str">
            <v>N</v>
          </cell>
          <cell r="U991">
            <v>42129</v>
          </cell>
        </row>
        <row r="992">
          <cell r="A992" t="str">
            <v>0400</v>
          </cell>
          <cell r="T992" t="str">
            <v>A</v>
          </cell>
          <cell r="U992">
            <v>41367</v>
          </cell>
        </row>
        <row r="993">
          <cell r="A993" t="str">
            <v>0400</v>
          </cell>
          <cell r="T993" t="str">
            <v>O</v>
          </cell>
          <cell r="U993">
            <v>41380</v>
          </cell>
        </row>
        <row r="994">
          <cell r="A994" t="str">
            <v>0400</v>
          </cell>
          <cell r="T994" t="str">
            <v>O</v>
          </cell>
          <cell r="U994">
            <v>40466</v>
          </cell>
        </row>
        <row r="995">
          <cell r="A995" t="str">
            <v>0400</v>
          </cell>
          <cell r="T995" t="str">
            <v>O</v>
          </cell>
          <cell r="U995">
            <v>36130</v>
          </cell>
        </row>
        <row r="996">
          <cell r="A996" t="str">
            <v>0400</v>
          </cell>
          <cell r="T996" t="str">
            <v>A</v>
          </cell>
          <cell r="U996">
            <v>41830</v>
          </cell>
        </row>
        <row r="997">
          <cell r="A997" t="str">
            <v>0400</v>
          </cell>
          <cell r="T997" t="str">
            <v>A</v>
          </cell>
          <cell r="U997">
            <v>29983</v>
          </cell>
        </row>
        <row r="998">
          <cell r="A998" t="str">
            <v>0400</v>
          </cell>
          <cell r="T998" t="str">
            <v>A</v>
          </cell>
          <cell r="U998">
            <v>39814</v>
          </cell>
        </row>
        <row r="999">
          <cell r="A999" t="str">
            <v>0400</v>
          </cell>
          <cell r="T999" t="str">
            <v>O</v>
          </cell>
          <cell r="U999">
            <v>40026</v>
          </cell>
        </row>
        <row r="1000">
          <cell r="A1000" t="str">
            <v>0400</v>
          </cell>
          <cell r="T1000" t="str">
            <v>O</v>
          </cell>
          <cell r="U1000">
            <v>39406</v>
          </cell>
        </row>
        <row r="1001">
          <cell r="A1001" t="str">
            <v>0400</v>
          </cell>
          <cell r="T1001" t="str">
            <v>O</v>
          </cell>
          <cell r="U1001">
            <v>32130</v>
          </cell>
        </row>
        <row r="1002">
          <cell r="A1002" t="str">
            <v>0400</v>
          </cell>
          <cell r="T1002" t="str">
            <v>O</v>
          </cell>
          <cell r="U1002">
            <v>37184</v>
          </cell>
        </row>
        <row r="1003">
          <cell r="A1003" t="str">
            <v>0400</v>
          </cell>
          <cell r="T1003" t="str">
            <v>O</v>
          </cell>
          <cell r="U1003">
            <v>40406</v>
          </cell>
        </row>
        <row r="1004">
          <cell r="A1004" t="str">
            <v>0400</v>
          </cell>
          <cell r="T1004" t="str">
            <v>O</v>
          </cell>
          <cell r="U1004">
            <v>41183</v>
          </cell>
        </row>
        <row r="1005">
          <cell r="A1005" t="str">
            <v>0400</v>
          </cell>
          <cell r="T1005" t="str">
            <v>A</v>
          </cell>
        </row>
        <row r="1006">
          <cell r="A1006" t="str">
            <v>0400</v>
          </cell>
          <cell r="T1006" t="str">
            <v>A</v>
          </cell>
        </row>
        <row r="1007">
          <cell r="A1007" t="str">
            <v>0400</v>
          </cell>
          <cell r="T1007" t="str">
            <v>O</v>
          </cell>
          <cell r="U1007">
            <v>28651</v>
          </cell>
        </row>
        <row r="1008">
          <cell r="A1008" t="str">
            <v>0400</v>
          </cell>
          <cell r="T1008" t="str">
            <v>O</v>
          </cell>
          <cell r="U1008">
            <v>42194</v>
          </cell>
        </row>
        <row r="1009">
          <cell r="A1009" t="str">
            <v>0400</v>
          </cell>
          <cell r="T1009" t="str">
            <v>A</v>
          </cell>
          <cell r="U1009">
            <v>40620</v>
          </cell>
        </row>
        <row r="1010">
          <cell r="A1010" t="str">
            <v>0400</v>
          </cell>
          <cell r="T1010" t="str">
            <v>O</v>
          </cell>
          <cell r="U1010">
            <v>41183</v>
          </cell>
        </row>
        <row r="1011">
          <cell r="A1011" t="str">
            <v>0400</v>
          </cell>
          <cell r="T1011" t="str">
            <v>O</v>
          </cell>
          <cell r="U1011">
            <v>40179</v>
          </cell>
        </row>
        <row r="1012">
          <cell r="A1012" t="str">
            <v>0400</v>
          </cell>
          <cell r="T1012" t="str">
            <v>O</v>
          </cell>
          <cell r="U1012">
            <v>42207</v>
          </cell>
        </row>
        <row r="1013">
          <cell r="A1013" t="str">
            <v>0400</v>
          </cell>
          <cell r="T1013" t="str">
            <v>O</v>
          </cell>
          <cell r="U1013">
            <v>35735</v>
          </cell>
        </row>
        <row r="1014">
          <cell r="A1014" t="str">
            <v>0400</v>
          </cell>
          <cell r="T1014" t="str">
            <v>O</v>
          </cell>
          <cell r="U1014">
            <v>42186</v>
          </cell>
        </row>
        <row r="1015">
          <cell r="A1015" t="str">
            <v>0400</v>
          </cell>
          <cell r="T1015" t="str">
            <v>O</v>
          </cell>
          <cell r="U1015">
            <v>37279</v>
          </cell>
        </row>
        <row r="1016">
          <cell r="A1016" t="str">
            <v>0400</v>
          </cell>
          <cell r="T1016" t="str">
            <v>A</v>
          </cell>
          <cell r="U1016">
            <v>41640</v>
          </cell>
        </row>
        <row r="1017">
          <cell r="A1017" t="str">
            <v>0400</v>
          </cell>
          <cell r="T1017" t="str">
            <v>O</v>
          </cell>
          <cell r="U1017">
            <v>38792</v>
          </cell>
        </row>
        <row r="1018">
          <cell r="A1018" t="str">
            <v>0400</v>
          </cell>
          <cell r="T1018" t="str">
            <v>A</v>
          </cell>
        </row>
        <row r="1019">
          <cell r="A1019" t="str">
            <v>0400</v>
          </cell>
          <cell r="T1019" t="str">
            <v>A</v>
          </cell>
        </row>
        <row r="1020">
          <cell r="A1020" t="str">
            <v>0400</v>
          </cell>
          <cell r="T1020" t="str">
            <v>O</v>
          </cell>
          <cell r="U1020">
            <v>31229</v>
          </cell>
        </row>
        <row r="1021">
          <cell r="A1021" t="str">
            <v>0400</v>
          </cell>
          <cell r="T1021" t="str">
            <v>O</v>
          </cell>
          <cell r="U1021">
            <v>41530</v>
          </cell>
        </row>
        <row r="1022">
          <cell r="A1022" t="str">
            <v>0400</v>
          </cell>
          <cell r="T1022" t="str">
            <v>A</v>
          </cell>
          <cell r="U1022">
            <v>40238</v>
          </cell>
        </row>
        <row r="1023">
          <cell r="A1023" t="str">
            <v>0400</v>
          </cell>
          <cell r="T1023" t="str">
            <v>A</v>
          </cell>
          <cell r="U1023">
            <v>41699</v>
          </cell>
        </row>
        <row r="1024">
          <cell r="A1024" t="str">
            <v>0400</v>
          </cell>
          <cell r="T1024" t="str">
            <v>O</v>
          </cell>
          <cell r="U1024">
            <v>37400</v>
          </cell>
        </row>
        <row r="1025">
          <cell r="A1025" t="str">
            <v>0400</v>
          </cell>
          <cell r="T1025" t="str">
            <v>O</v>
          </cell>
          <cell r="U1025">
            <v>30670</v>
          </cell>
        </row>
        <row r="1026">
          <cell r="A1026" t="str">
            <v>0400</v>
          </cell>
          <cell r="T1026" t="str">
            <v>O</v>
          </cell>
          <cell r="U1026">
            <v>38386</v>
          </cell>
        </row>
        <row r="1027">
          <cell r="A1027" t="str">
            <v>0400</v>
          </cell>
          <cell r="T1027" t="str">
            <v>A</v>
          </cell>
          <cell r="U1027">
            <v>41395</v>
          </cell>
        </row>
        <row r="1028">
          <cell r="A1028" t="str">
            <v>0400</v>
          </cell>
          <cell r="T1028" t="str">
            <v>A</v>
          </cell>
          <cell r="U1028">
            <v>40676</v>
          </cell>
        </row>
        <row r="1029">
          <cell r="A1029" t="str">
            <v>0400</v>
          </cell>
          <cell r="T1029" t="str">
            <v>A</v>
          </cell>
          <cell r="U1029">
            <v>41400</v>
          </cell>
        </row>
        <row r="1030">
          <cell r="A1030" t="str">
            <v>0400</v>
          </cell>
          <cell r="T1030" t="str">
            <v>O</v>
          </cell>
          <cell r="U1030">
            <v>38991</v>
          </cell>
        </row>
        <row r="1031">
          <cell r="A1031" t="str">
            <v>0400</v>
          </cell>
          <cell r="T1031" t="str">
            <v>O</v>
          </cell>
          <cell r="U1031">
            <v>42217</v>
          </cell>
        </row>
        <row r="1032">
          <cell r="A1032" t="str">
            <v>0400</v>
          </cell>
          <cell r="T1032" t="str">
            <v>A</v>
          </cell>
          <cell r="U1032">
            <v>41814</v>
          </cell>
        </row>
        <row r="1033">
          <cell r="A1033" t="str">
            <v>0400</v>
          </cell>
          <cell r="T1033" t="str">
            <v>O</v>
          </cell>
          <cell r="U1033">
            <v>41244</v>
          </cell>
        </row>
        <row r="1034">
          <cell r="A1034" t="str">
            <v>0400</v>
          </cell>
          <cell r="T1034" t="str">
            <v>O</v>
          </cell>
          <cell r="U1034">
            <v>41791</v>
          </cell>
        </row>
        <row r="1035">
          <cell r="A1035" t="str">
            <v>0400</v>
          </cell>
          <cell r="T1035" t="str">
            <v>O</v>
          </cell>
          <cell r="U1035">
            <v>35156</v>
          </cell>
        </row>
        <row r="1036">
          <cell r="A1036" t="str">
            <v>0400</v>
          </cell>
          <cell r="T1036" t="str">
            <v>O</v>
          </cell>
          <cell r="U1036">
            <v>34700</v>
          </cell>
        </row>
        <row r="1037">
          <cell r="A1037" t="str">
            <v>0400</v>
          </cell>
          <cell r="T1037" t="str">
            <v>A</v>
          </cell>
          <cell r="U1037">
            <v>39437</v>
          </cell>
        </row>
        <row r="1038">
          <cell r="A1038" t="str">
            <v>0400</v>
          </cell>
          <cell r="T1038" t="str">
            <v>O</v>
          </cell>
          <cell r="U1038">
            <v>41366</v>
          </cell>
        </row>
        <row r="1039">
          <cell r="A1039" t="str">
            <v>0400</v>
          </cell>
          <cell r="T1039" t="str">
            <v>O</v>
          </cell>
          <cell r="U1039">
            <v>33334</v>
          </cell>
        </row>
        <row r="1040">
          <cell r="A1040" t="str">
            <v>0400</v>
          </cell>
          <cell r="T1040" t="str">
            <v>O</v>
          </cell>
          <cell r="U1040">
            <v>34174</v>
          </cell>
        </row>
        <row r="1041">
          <cell r="A1041" t="str">
            <v>0400</v>
          </cell>
          <cell r="T1041" t="str">
            <v>O</v>
          </cell>
          <cell r="U1041">
            <v>41548</v>
          </cell>
        </row>
        <row r="1042">
          <cell r="A1042" t="str">
            <v>0400</v>
          </cell>
          <cell r="T1042" t="str">
            <v>O</v>
          </cell>
          <cell r="U1042">
            <v>38827</v>
          </cell>
        </row>
        <row r="1043">
          <cell r="A1043" t="str">
            <v>0400</v>
          </cell>
          <cell r="T1043" t="str">
            <v>A</v>
          </cell>
          <cell r="U1043">
            <v>41487</v>
          </cell>
        </row>
        <row r="1044">
          <cell r="A1044" t="str">
            <v>0400</v>
          </cell>
          <cell r="T1044" t="str">
            <v>O</v>
          </cell>
          <cell r="U1044">
            <v>34029</v>
          </cell>
        </row>
        <row r="1045">
          <cell r="A1045" t="str">
            <v>0400</v>
          </cell>
          <cell r="T1045" t="str">
            <v>O</v>
          </cell>
          <cell r="U1045">
            <v>40535</v>
          </cell>
        </row>
        <row r="1046">
          <cell r="A1046" t="str">
            <v>0400</v>
          </cell>
          <cell r="T1046" t="str">
            <v>O</v>
          </cell>
          <cell r="U1046">
            <v>34853</v>
          </cell>
        </row>
        <row r="1047">
          <cell r="A1047" t="str">
            <v>0400</v>
          </cell>
          <cell r="T1047" t="str">
            <v>A</v>
          </cell>
          <cell r="U1047">
            <v>41365</v>
          </cell>
        </row>
        <row r="1048">
          <cell r="A1048" t="str">
            <v>0400</v>
          </cell>
          <cell r="T1048" t="str">
            <v>A</v>
          </cell>
        </row>
        <row r="1049">
          <cell r="A1049" t="str">
            <v>0400</v>
          </cell>
          <cell r="T1049" t="str">
            <v>O</v>
          </cell>
          <cell r="U1049">
            <v>41487</v>
          </cell>
        </row>
        <row r="1050">
          <cell r="A1050" t="str">
            <v>0400</v>
          </cell>
          <cell r="T1050" t="str">
            <v>A</v>
          </cell>
        </row>
        <row r="1051">
          <cell r="A1051" t="str">
            <v>0400</v>
          </cell>
          <cell r="T1051" t="str">
            <v>O</v>
          </cell>
          <cell r="U1051">
            <v>35252</v>
          </cell>
        </row>
        <row r="1052">
          <cell r="A1052" t="str">
            <v>0410</v>
          </cell>
          <cell r="T1052" t="str">
            <v>O</v>
          </cell>
          <cell r="U1052">
            <v>38991</v>
          </cell>
        </row>
        <row r="1053">
          <cell r="A1053" t="str">
            <v>0410</v>
          </cell>
          <cell r="T1053" t="str">
            <v>O</v>
          </cell>
          <cell r="U1053">
            <v>26177</v>
          </cell>
        </row>
        <row r="1054">
          <cell r="A1054" t="str">
            <v>0410</v>
          </cell>
          <cell r="T1054" t="str">
            <v>O</v>
          </cell>
          <cell r="U1054">
            <v>41760</v>
          </cell>
        </row>
        <row r="1055">
          <cell r="A1055" t="str">
            <v>0410</v>
          </cell>
          <cell r="T1055" t="str">
            <v>O</v>
          </cell>
          <cell r="U1055">
            <v>32021</v>
          </cell>
        </row>
        <row r="1056">
          <cell r="A1056" t="str">
            <v>0410</v>
          </cell>
          <cell r="T1056" t="str">
            <v>A</v>
          </cell>
          <cell r="U1056">
            <v>34846</v>
          </cell>
        </row>
        <row r="1057">
          <cell r="A1057" t="str">
            <v>0410</v>
          </cell>
          <cell r="T1057" t="str">
            <v>O</v>
          </cell>
          <cell r="U1057">
            <v>41108</v>
          </cell>
        </row>
        <row r="1058">
          <cell r="A1058" t="str">
            <v>0410</v>
          </cell>
          <cell r="T1058" t="str">
            <v>O</v>
          </cell>
          <cell r="U1058">
            <v>41306</v>
          </cell>
        </row>
        <row r="1059">
          <cell r="A1059" t="str">
            <v>0410</v>
          </cell>
          <cell r="T1059" t="str">
            <v>O</v>
          </cell>
          <cell r="U1059">
            <v>40422</v>
          </cell>
        </row>
        <row r="1060">
          <cell r="A1060" t="str">
            <v>0410</v>
          </cell>
          <cell r="T1060" t="str">
            <v>O</v>
          </cell>
          <cell r="U1060">
            <v>41821</v>
          </cell>
        </row>
        <row r="1061">
          <cell r="A1061" t="str">
            <v>0410</v>
          </cell>
          <cell r="T1061" t="str">
            <v>O</v>
          </cell>
          <cell r="U1061">
            <v>41821</v>
          </cell>
        </row>
        <row r="1062">
          <cell r="A1062" t="str">
            <v>0410</v>
          </cell>
          <cell r="T1062" t="str">
            <v>O</v>
          </cell>
          <cell r="U1062">
            <v>40410</v>
          </cell>
        </row>
        <row r="1063">
          <cell r="A1063" t="str">
            <v>0410</v>
          </cell>
          <cell r="T1063" t="str">
            <v>O</v>
          </cell>
          <cell r="U1063">
            <v>41471</v>
          </cell>
        </row>
        <row r="1064">
          <cell r="A1064" t="str">
            <v>0410</v>
          </cell>
          <cell r="T1064" t="str">
            <v>O</v>
          </cell>
          <cell r="U1064">
            <v>40338</v>
          </cell>
        </row>
        <row r="1065">
          <cell r="A1065" t="str">
            <v>0410</v>
          </cell>
          <cell r="T1065" t="str">
            <v>O</v>
          </cell>
          <cell r="U1065">
            <v>41061</v>
          </cell>
        </row>
        <row r="1066">
          <cell r="A1066" t="str">
            <v>0410</v>
          </cell>
          <cell r="T1066" t="str">
            <v>O</v>
          </cell>
          <cell r="U1066">
            <v>42188</v>
          </cell>
        </row>
        <row r="1067">
          <cell r="A1067" t="str">
            <v>0410</v>
          </cell>
          <cell r="T1067" t="str">
            <v>O</v>
          </cell>
          <cell r="U1067">
            <v>33390</v>
          </cell>
        </row>
        <row r="1068">
          <cell r="A1068" t="str">
            <v>0410</v>
          </cell>
          <cell r="T1068" t="str">
            <v>O</v>
          </cell>
          <cell r="U1068">
            <v>38800</v>
          </cell>
        </row>
        <row r="1069">
          <cell r="A1069" t="str">
            <v>0410</v>
          </cell>
          <cell r="T1069" t="str">
            <v>O</v>
          </cell>
          <cell r="U1069">
            <v>41821</v>
          </cell>
        </row>
        <row r="1070">
          <cell r="A1070" t="str">
            <v>0410</v>
          </cell>
          <cell r="T1070" t="str">
            <v>O</v>
          </cell>
          <cell r="U1070">
            <v>41974</v>
          </cell>
        </row>
        <row r="1071">
          <cell r="A1071" t="str">
            <v>0410</v>
          </cell>
          <cell r="T1071" t="str">
            <v>O</v>
          </cell>
          <cell r="U1071">
            <v>33817</v>
          </cell>
        </row>
        <row r="1072">
          <cell r="A1072" t="str">
            <v>0410</v>
          </cell>
          <cell r="T1072" t="str">
            <v>O</v>
          </cell>
          <cell r="U1072">
            <v>39679</v>
          </cell>
        </row>
        <row r="1073">
          <cell r="A1073" t="str">
            <v>0423</v>
          </cell>
          <cell r="T1073" t="str">
            <v>O</v>
          </cell>
          <cell r="U1073">
            <v>38353</v>
          </cell>
        </row>
        <row r="1074">
          <cell r="A1074" t="str">
            <v>0423</v>
          </cell>
          <cell r="T1074" t="str">
            <v>A</v>
          </cell>
          <cell r="U1074">
            <v>41476</v>
          </cell>
        </row>
        <row r="1075">
          <cell r="A1075" t="str">
            <v>0423</v>
          </cell>
          <cell r="T1075" t="str">
            <v>C</v>
          </cell>
          <cell r="U1075">
            <v>38364</v>
          </cell>
        </row>
        <row r="1076">
          <cell r="A1076" t="str">
            <v>0423</v>
          </cell>
          <cell r="T1076" t="str">
            <v>O</v>
          </cell>
          <cell r="U1076">
            <v>41579</v>
          </cell>
        </row>
        <row r="1077">
          <cell r="A1077" t="str">
            <v>0479</v>
          </cell>
          <cell r="T1077" t="str">
            <v>O</v>
          </cell>
          <cell r="U1077">
            <v>40787</v>
          </cell>
        </row>
        <row r="1078">
          <cell r="A1078" t="str">
            <v>0479</v>
          </cell>
          <cell r="T1078" t="str">
            <v>O</v>
          </cell>
        </row>
        <row r="1079">
          <cell r="A1079" t="str">
            <v>0479</v>
          </cell>
          <cell r="T1079" t="str">
            <v>O</v>
          </cell>
        </row>
        <row r="1080">
          <cell r="A1080" t="str">
            <v>0479</v>
          </cell>
          <cell r="T1080" t="str">
            <v>O</v>
          </cell>
        </row>
        <row r="1081">
          <cell r="A1081" t="str">
            <v>0479</v>
          </cell>
          <cell r="T1081" t="str">
            <v>O</v>
          </cell>
          <cell r="U1081">
            <v>40593</v>
          </cell>
        </row>
        <row r="1082">
          <cell r="A1082" t="str">
            <v>0479</v>
          </cell>
          <cell r="T1082" t="str">
            <v>O</v>
          </cell>
          <cell r="U1082">
            <v>40909</v>
          </cell>
        </row>
        <row r="1083">
          <cell r="A1083" t="str">
            <v>0479</v>
          </cell>
          <cell r="T1083" t="str">
            <v>O</v>
          </cell>
        </row>
        <row r="1084">
          <cell r="A1084" t="str">
            <v>0479</v>
          </cell>
          <cell r="T1084" t="str">
            <v>O</v>
          </cell>
        </row>
        <row r="1085">
          <cell r="A1085" t="str">
            <v>0479</v>
          </cell>
          <cell r="T1085" t="str">
            <v>O</v>
          </cell>
        </row>
        <row r="1086">
          <cell r="A1086" t="str">
            <v>0479</v>
          </cell>
          <cell r="T1086" t="str">
            <v>O</v>
          </cell>
        </row>
        <row r="1087">
          <cell r="A1087" t="str">
            <v>0479</v>
          </cell>
          <cell r="T1087" t="str">
            <v>O</v>
          </cell>
        </row>
        <row r="1088">
          <cell r="A1088" t="str">
            <v>0479</v>
          </cell>
          <cell r="T1088" t="str">
            <v>O</v>
          </cell>
          <cell r="U1088">
            <v>40486</v>
          </cell>
        </row>
        <row r="1089">
          <cell r="A1089" t="str">
            <v>0479</v>
          </cell>
          <cell r="T1089" t="str">
            <v>O</v>
          </cell>
        </row>
        <row r="1090">
          <cell r="A1090" t="str">
            <v>0479</v>
          </cell>
          <cell r="T1090" t="str">
            <v>O</v>
          </cell>
        </row>
        <row r="1091">
          <cell r="A1091" t="str">
            <v>0479</v>
          </cell>
          <cell r="T1091" t="str">
            <v>O</v>
          </cell>
          <cell r="U1091">
            <v>40620</v>
          </cell>
        </row>
        <row r="1092">
          <cell r="A1092" t="str">
            <v>0479</v>
          </cell>
          <cell r="T1092" t="str">
            <v>O</v>
          </cell>
        </row>
        <row r="1093">
          <cell r="A1093" t="str">
            <v>0479</v>
          </cell>
          <cell r="T1093" t="str">
            <v>O</v>
          </cell>
        </row>
        <row r="1094">
          <cell r="A1094" t="str">
            <v>0479</v>
          </cell>
          <cell r="T1094" t="str">
            <v>O</v>
          </cell>
        </row>
        <row r="1095">
          <cell r="A1095" t="str">
            <v>0479</v>
          </cell>
          <cell r="T1095" t="str">
            <v>O</v>
          </cell>
        </row>
        <row r="1096">
          <cell r="A1096" t="str">
            <v>0479</v>
          </cell>
          <cell r="T1096" t="str">
            <v>O</v>
          </cell>
        </row>
        <row r="1097">
          <cell r="A1097" t="str">
            <v>0479</v>
          </cell>
          <cell r="T1097" t="str">
            <v>A</v>
          </cell>
        </row>
        <row r="1098">
          <cell r="A1098" t="str">
            <v>0479</v>
          </cell>
          <cell r="T1098" t="str">
            <v>O</v>
          </cell>
        </row>
        <row r="1099">
          <cell r="A1099" t="str">
            <v>0479</v>
          </cell>
          <cell r="T1099" t="str">
            <v>O</v>
          </cell>
          <cell r="U1099">
            <v>40909</v>
          </cell>
        </row>
        <row r="1100">
          <cell r="A1100" t="str">
            <v>0479</v>
          </cell>
          <cell r="T1100" t="str">
            <v>O</v>
          </cell>
          <cell r="U1100">
            <v>40575</v>
          </cell>
        </row>
        <row r="1101">
          <cell r="A1101" t="str">
            <v>0529</v>
          </cell>
          <cell r="T1101" t="str">
            <v>O</v>
          </cell>
          <cell r="U1101">
            <v>42373</v>
          </cell>
        </row>
        <row r="1102">
          <cell r="A1102" t="str">
            <v>0529</v>
          </cell>
          <cell r="T1102" t="str">
            <v>O</v>
          </cell>
        </row>
        <row r="1103">
          <cell r="A1103" t="str">
            <v>0529</v>
          </cell>
          <cell r="T1103" t="str">
            <v>O</v>
          </cell>
          <cell r="U1103">
            <v>42377</v>
          </cell>
        </row>
        <row r="1104">
          <cell r="A1104" t="str">
            <v>0529</v>
          </cell>
          <cell r="T1104" t="str">
            <v>C</v>
          </cell>
        </row>
        <row r="1105">
          <cell r="A1105" t="str">
            <v>0529</v>
          </cell>
          <cell r="T1105" t="str">
            <v>O</v>
          </cell>
          <cell r="U1105">
            <v>41974</v>
          </cell>
        </row>
        <row r="1106">
          <cell r="A1106" t="str">
            <v>0529</v>
          </cell>
          <cell r="T1106" t="str">
            <v>O</v>
          </cell>
          <cell r="U1106">
            <v>41699</v>
          </cell>
        </row>
        <row r="1107">
          <cell r="A1107" t="str">
            <v>0529</v>
          </cell>
          <cell r="T1107" t="str">
            <v>O</v>
          </cell>
        </row>
        <row r="1108">
          <cell r="A1108" t="str">
            <v>0529</v>
          </cell>
          <cell r="T1108" t="str">
            <v>O</v>
          </cell>
        </row>
        <row r="1109">
          <cell r="A1109" t="str">
            <v>0529</v>
          </cell>
          <cell r="T1109" t="str">
            <v>O</v>
          </cell>
          <cell r="U1109">
            <v>41091</v>
          </cell>
        </row>
        <row r="1110">
          <cell r="A1110" t="str">
            <v>0529</v>
          </cell>
          <cell r="T1110" t="str">
            <v>O</v>
          </cell>
          <cell r="U1110">
            <v>40575</v>
          </cell>
        </row>
        <row r="1111">
          <cell r="A1111" t="str">
            <v>0529</v>
          </cell>
          <cell r="T1111" t="str">
            <v>O</v>
          </cell>
          <cell r="U1111">
            <v>41764</v>
          </cell>
        </row>
        <row r="1112">
          <cell r="A1112" t="str">
            <v>0529</v>
          </cell>
          <cell r="T1112" t="str">
            <v>O</v>
          </cell>
          <cell r="U1112">
            <v>41153</v>
          </cell>
        </row>
        <row r="1113">
          <cell r="A1113" t="str">
            <v>0529</v>
          </cell>
          <cell r="T1113" t="str">
            <v>O</v>
          </cell>
          <cell r="U1113">
            <v>42491</v>
          </cell>
        </row>
        <row r="1114">
          <cell r="A1114" t="str">
            <v>0529</v>
          </cell>
          <cell r="T1114" t="str">
            <v>O</v>
          </cell>
          <cell r="U1114">
            <v>41487</v>
          </cell>
        </row>
        <row r="1115">
          <cell r="A1115" t="str">
            <v>0529</v>
          </cell>
          <cell r="T1115" t="str">
            <v>O</v>
          </cell>
        </row>
        <row r="1116">
          <cell r="A1116" t="str">
            <v>0529</v>
          </cell>
          <cell r="T1116" t="str">
            <v>O</v>
          </cell>
          <cell r="U1116">
            <v>40589</v>
          </cell>
        </row>
        <row r="1117">
          <cell r="A1117" t="str">
            <v>0529</v>
          </cell>
          <cell r="T1117" t="str">
            <v>O</v>
          </cell>
          <cell r="U1117">
            <v>40939</v>
          </cell>
        </row>
        <row r="1118">
          <cell r="A1118" t="str">
            <v>0529</v>
          </cell>
          <cell r="T1118" t="str">
            <v>O</v>
          </cell>
          <cell r="U1118">
            <v>41730</v>
          </cell>
        </row>
        <row r="1119">
          <cell r="A1119" t="str">
            <v>0529</v>
          </cell>
          <cell r="T1119" t="str">
            <v>O</v>
          </cell>
        </row>
        <row r="1120">
          <cell r="A1120" t="str">
            <v>0529</v>
          </cell>
          <cell r="T1120" t="str">
            <v>O</v>
          </cell>
          <cell r="U1120">
            <v>41244</v>
          </cell>
        </row>
        <row r="1121">
          <cell r="A1121" t="str">
            <v>0529</v>
          </cell>
          <cell r="T1121" t="str">
            <v>O</v>
          </cell>
          <cell r="U1121">
            <v>41883</v>
          </cell>
        </row>
        <row r="1122">
          <cell r="A1122" t="str">
            <v>0529</v>
          </cell>
          <cell r="T1122" t="str">
            <v>O</v>
          </cell>
          <cell r="U1122">
            <v>41730</v>
          </cell>
        </row>
        <row r="1123">
          <cell r="A1123" t="str">
            <v>0529</v>
          </cell>
          <cell r="T1123" t="str">
            <v>O</v>
          </cell>
          <cell r="U1123">
            <v>42064</v>
          </cell>
        </row>
        <row r="1124">
          <cell r="A1124" t="str">
            <v>0529</v>
          </cell>
          <cell r="T1124" t="str">
            <v>O</v>
          </cell>
          <cell r="U1124">
            <v>42145</v>
          </cell>
        </row>
        <row r="1125">
          <cell r="A1125" t="str">
            <v>0529</v>
          </cell>
          <cell r="T1125" t="str">
            <v>O</v>
          </cell>
        </row>
        <row r="1126">
          <cell r="A1126" t="str">
            <v>0529</v>
          </cell>
          <cell r="T1126" t="str">
            <v>O</v>
          </cell>
          <cell r="U1126">
            <v>41703</v>
          </cell>
        </row>
        <row r="1127">
          <cell r="A1127" t="str">
            <v>0529</v>
          </cell>
          <cell r="T1127" t="str">
            <v>O</v>
          </cell>
        </row>
        <row r="1128">
          <cell r="A1128" t="str">
            <v>0529</v>
          </cell>
          <cell r="T1128" t="str">
            <v>O</v>
          </cell>
        </row>
        <row r="1129">
          <cell r="A1129" t="str">
            <v>0529</v>
          </cell>
          <cell r="T1129" t="str">
            <v>O</v>
          </cell>
        </row>
        <row r="1130">
          <cell r="A1130" t="str">
            <v>0529</v>
          </cell>
          <cell r="T1130" t="str">
            <v>O</v>
          </cell>
          <cell r="U1130">
            <v>41395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Table1" displayName="Table1" ref="A1:R35" totalsRowShown="0" headerRowDxfId="19" dataDxfId="18" tableBorderDxfId="17">
  <autoFilter ref="A1:R35"/>
  <tableColumns count="18">
    <tableColumn id="1" name="nameid" dataDxfId="16"/>
    <tableColumn id="2" name="lastname" dataDxfId="15"/>
    <tableColumn id="3" name="firstname" dataDxfId="14"/>
    <tableColumn id="4" name="mrktid" dataDxfId="13"/>
    <tableColumn id="5" name="mrktname" dataDxfId="12"/>
    <tableColumn id="6" name="leasagid" dataDxfId="11"/>
    <tableColumn id="7" name="rmpropid" dataDxfId="10"/>
    <tableColumn id="8" name="clsreq1c" dataDxfId="9"/>
    <tableColumn id="9" name="urbuild" dataDxfId="8"/>
    <tableColumn id="10" name="urunit" dataDxfId="7"/>
    <tableColumn id="11" name="actdate" dataDxfId="6"/>
    <tableColumn id="12" name="actcode" dataDxfId="5"/>
    <tableColumn id="13" name="actdescription" dataDxfId="4"/>
    <tableColumn id="14" name="type" dataDxfId="3"/>
    <tableColumn id="15" name="status" dataDxfId="2"/>
    <tableColumn id="16" name="Month">
      <calculatedColumnFormula>MONTH(K2)</calculatedColumnFormula>
    </tableColumn>
    <tableColumn id="17" name="Year" dataDxfId="1">
      <calculatedColumnFormula>YEAR(Table1[[#This Row],[actdate]])</calculatedColumnFormula>
    </tableColumn>
    <tableColumn id="18" name="Action" dataDxfId="0">
      <calculatedColumnFormula>INDEX([1]!Table2[Action],MATCH(Table1[[#This Row],[actcode]],[1]!Table2[Code],0))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B1" workbookViewId="0">
      <selection activeCell="R3" sqref="R3"/>
    </sheetView>
  </sheetViews>
  <sheetFormatPr defaultColWidth="11.19921875" defaultRowHeight="15.6" x14ac:dyDescent="0.3"/>
  <cols>
    <col min="1" max="1" width="12.19921875" bestFit="1" customWidth="1"/>
    <col min="3" max="3" width="9.796875" bestFit="1" customWidth="1"/>
    <col min="4" max="4" width="7.59765625" customWidth="1"/>
    <col min="5" max="5" width="19.19921875" bestFit="1" customWidth="1"/>
    <col min="6" max="6" width="11.19921875" bestFit="1" customWidth="1"/>
    <col min="7" max="7" width="9.69921875" customWidth="1"/>
    <col min="8" max="8" width="8.69921875" customWidth="1"/>
    <col min="9" max="9" width="8" customWidth="1"/>
    <col min="10" max="10" width="7.19921875" customWidth="1"/>
    <col min="11" max="11" width="12" bestFit="1" customWidth="1"/>
    <col min="12" max="12" width="8.59765625" customWidth="1"/>
    <col min="13" max="13" width="13.296875" customWidth="1"/>
  </cols>
  <sheetData>
    <row r="1" spans="1:18" x14ac:dyDescent="0.3">
      <c r="A1" s="76" t="s">
        <v>199</v>
      </c>
      <c r="B1" s="76" t="s">
        <v>200</v>
      </c>
      <c r="C1" s="76" t="s">
        <v>201</v>
      </c>
      <c r="D1" s="76" t="s">
        <v>202</v>
      </c>
      <c r="E1" s="76" t="s">
        <v>203</v>
      </c>
      <c r="F1" s="76" t="s">
        <v>204</v>
      </c>
      <c r="G1" s="76" t="s">
        <v>205</v>
      </c>
      <c r="H1" s="76" t="s">
        <v>206</v>
      </c>
      <c r="I1" s="76" t="s">
        <v>207</v>
      </c>
      <c r="J1" s="76" t="s">
        <v>208</v>
      </c>
      <c r="K1" s="76" t="s">
        <v>209</v>
      </c>
      <c r="L1" s="76" t="s">
        <v>210</v>
      </c>
      <c r="M1" s="76" t="s">
        <v>211</v>
      </c>
      <c r="N1" s="76" t="s">
        <v>212</v>
      </c>
      <c r="O1" s="76" t="s">
        <v>213</v>
      </c>
      <c r="P1" s="77" t="s">
        <v>214</v>
      </c>
      <c r="Q1" s="77" t="s">
        <v>215</v>
      </c>
      <c r="R1" s="78" t="s">
        <v>216</v>
      </c>
    </row>
    <row r="2" spans="1:18" x14ac:dyDescent="0.3">
      <c r="A2" s="79" t="s">
        <v>217</v>
      </c>
      <c r="B2" s="79" t="s">
        <v>218</v>
      </c>
      <c r="C2" s="79" t="s">
        <v>219</v>
      </c>
      <c r="D2" s="79" t="s">
        <v>220</v>
      </c>
      <c r="E2" s="79" t="s">
        <v>63</v>
      </c>
      <c r="F2" s="79" t="s">
        <v>150</v>
      </c>
      <c r="G2" s="79" t="s">
        <v>221</v>
      </c>
      <c r="H2" s="79" t="s">
        <v>222</v>
      </c>
      <c r="I2" s="79"/>
      <c r="J2" s="79"/>
      <c r="K2" s="80">
        <v>42229</v>
      </c>
      <c r="L2" s="79" t="s">
        <v>223</v>
      </c>
      <c r="M2" s="79"/>
      <c r="N2" s="79" t="s">
        <v>224</v>
      </c>
      <c r="O2" s="79" t="s">
        <v>225</v>
      </c>
      <c r="P2">
        <f>MONTH(K2)</f>
        <v>8</v>
      </c>
      <c r="Q2">
        <f>YEAR(Table1[[#This Row],[actdate]])</f>
        <v>2015</v>
      </c>
      <c r="R2" s="81" t="str">
        <f>INDEX([1]!Table2[Action],MATCH(Table1[[#This Row],[actcode]],[1]!Table2[Code],0))</f>
        <v>UNK</v>
      </c>
    </row>
    <row r="3" spans="1:18" x14ac:dyDescent="0.3">
      <c r="A3" s="82" t="s">
        <v>226</v>
      </c>
      <c r="B3" s="82" t="s">
        <v>227</v>
      </c>
      <c r="C3" s="82" t="s">
        <v>228</v>
      </c>
      <c r="D3" s="82" t="s">
        <v>229</v>
      </c>
      <c r="E3" s="82" t="s">
        <v>42</v>
      </c>
      <c r="F3" s="82" t="s">
        <v>153</v>
      </c>
      <c r="G3" s="82" t="s">
        <v>221</v>
      </c>
      <c r="H3" s="82" t="s">
        <v>222</v>
      </c>
      <c r="I3" s="82"/>
      <c r="J3" s="82"/>
      <c r="K3" s="83">
        <v>42390</v>
      </c>
      <c r="L3" s="82" t="s">
        <v>223</v>
      </c>
      <c r="M3" s="82"/>
      <c r="N3" s="82" t="s">
        <v>224</v>
      </c>
      <c r="O3" s="82" t="s">
        <v>225</v>
      </c>
      <c r="P3">
        <f t="shared" ref="P3:P35" si="0">MONTH(K3)</f>
        <v>1</v>
      </c>
      <c r="Q3">
        <f>YEAR(Table1[[#This Row],[actdate]])</f>
        <v>2016</v>
      </c>
      <c r="R3" s="81" t="str">
        <f>INDEX([1]!Table2[Action],MATCH(Table1[[#This Row],[actcode]],[1]!Table2[Code],0))</f>
        <v>UNK</v>
      </c>
    </row>
    <row r="4" spans="1:18" x14ac:dyDescent="0.3">
      <c r="A4" s="79" t="s">
        <v>230</v>
      </c>
      <c r="B4" s="79" t="s">
        <v>231</v>
      </c>
      <c r="C4" s="79" t="s">
        <v>232</v>
      </c>
      <c r="D4" s="79" t="s">
        <v>220</v>
      </c>
      <c r="E4" s="79" t="s">
        <v>63</v>
      </c>
      <c r="F4" s="79" t="s">
        <v>161</v>
      </c>
      <c r="G4" s="79" t="s">
        <v>233</v>
      </c>
      <c r="H4" s="79" t="s">
        <v>234</v>
      </c>
      <c r="I4" s="79"/>
      <c r="J4" s="79"/>
      <c r="K4" s="80">
        <v>42513</v>
      </c>
      <c r="L4" s="79" t="s">
        <v>223</v>
      </c>
      <c r="M4" s="79"/>
      <c r="N4" s="79" t="s">
        <v>224</v>
      </c>
      <c r="O4" s="79" t="s">
        <v>225</v>
      </c>
      <c r="P4">
        <f t="shared" si="0"/>
        <v>5</v>
      </c>
      <c r="Q4">
        <f>YEAR(Table1[[#This Row],[actdate]])</f>
        <v>2016</v>
      </c>
      <c r="R4" s="81" t="str">
        <f>INDEX([1]!Table2[Action],MATCH(Table1[[#This Row],[actcode]],[1]!Table2[Code],0))</f>
        <v>UNK</v>
      </c>
    </row>
    <row r="5" spans="1:18" x14ac:dyDescent="0.3">
      <c r="A5" s="82" t="s">
        <v>235</v>
      </c>
      <c r="B5" s="82" t="s">
        <v>236</v>
      </c>
      <c r="C5" s="82" t="s">
        <v>237</v>
      </c>
      <c r="D5" s="82" t="s">
        <v>238</v>
      </c>
      <c r="E5" s="82" t="s">
        <v>68</v>
      </c>
      <c r="F5" s="82" t="s">
        <v>127</v>
      </c>
      <c r="G5" s="82" t="s">
        <v>239</v>
      </c>
      <c r="H5" s="82" t="s">
        <v>240</v>
      </c>
      <c r="I5" s="82"/>
      <c r="J5" s="82"/>
      <c r="K5" s="83">
        <v>42401</v>
      </c>
      <c r="L5" s="82" t="s">
        <v>21</v>
      </c>
      <c r="M5" s="82" t="s">
        <v>241</v>
      </c>
      <c r="N5" s="82" t="s">
        <v>224</v>
      </c>
      <c r="O5" s="82" t="s">
        <v>242</v>
      </c>
      <c r="P5">
        <f t="shared" si="0"/>
        <v>2</v>
      </c>
      <c r="Q5">
        <f>YEAR(Table1[[#This Row],[actdate]])</f>
        <v>2016</v>
      </c>
      <c r="R5" s="81" t="str">
        <f>INDEX([1]!Table2[Action],MATCH(Table1[[#This Row],[actcode]],[1]!Table2[Code],0))</f>
        <v>Walk-Ins</v>
      </c>
    </row>
    <row r="6" spans="1:18" x14ac:dyDescent="0.3">
      <c r="A6" s="79" t="s">
        <v>243</v>
      </c>
      <c r="B6" s="79" t="s">
        <v>244</v>
      </c>
      <c r="C6" s="79" t="s">
        <v>245</v>
      </c>
      <c r="D6" s="79" t="s">
        <v>246</v>
      </c>
      <c r="E6" s="79" t="s">
        <v>40</v>
      </c>
      <c r="F6" s="79" t="s">
        <v>127</v>
      </c>
      <c r="G6" s="79" t="s">
        <v>247</v>
      </c>
      <c r="H6" s="79" t="s">
        <v>240</v>
      </c>
      <c r="I6" s="79"/>
      <c r="J6" s="79"/>
      <c r="K6" s="80">
        <v>42505</v>
      </c>
      <c r="L6" s="79" t="s">
        <v>21</v>
      </c>
      <c r="M6" s="79" t="s">
        <v>241</v>
      </c>
      <c r="N6" s="79" t="s">
        <v>224</v>
      </c>
      <c r="O6" s="79" t="s">
        <v>242</v>
      </c>
      <c r="P6">
        <f t="shared" si="0"/>
        <v>5</v>
      </c>
      <c r="Q6">
        <f>YEAR(Table1[[#This Row],[actdate]])</f>
        <v>2016</v>
      </c>
      <c r="R6" s="81" t="str">
        <f>INDEX([1]!Table2[Action],MATCH(Table1[[#This Row],[actcode]],[1]!Table2[Code],0))</f>
        <v>Walk-Ins</v>
      </c>
    </row>
    <row r="7" spans="1:18" x14ac:dyDescent="0.3">
      <c r="A7" s="82" t="s">
        <v>248</v>
      </c>
      <c r="B7" s="82" t="s">
        <v>249</v>
      </c>
      <c r="C7" s="82" t="s">
        <v>250</v>
      </c>
      <c r="D7" s="82" t="s">
        <v>220</v>
      </c>
      <c r="E7" s="82" t="s">
        <v>63</v>
      </c>
      <c r="F7" s="82" t="s">
        <v>105</v>
      </c>
      <c r="G7" s="82" t="s">
        <v>251</v>
      </c>
      <c r="H7" s="82" t="s">
        <v>252</v>
      </c>
      <c r="I7" s="82"/>
      <c r="J7" s="82"/>
      <c r="K7" s="83">
        <v>42460</v>
      </c>
      <c r="L7" s="82" t="s">
        <v>21</v>
      </c>
      <c r="M7" s="82" t="s">
        <v>241</v>
      </c>
      <c r="N7" s="82" t="s">
        <v>224</v>
      </c>
      <c r="O7" s="82" t="s">
        <v>242</v>
      </c>
      <c r="P7">
        <f t="shared" si="0"/>
        <v>3</v>
      </c>
      <c r="Q7">
        <f>YEAR(Table1[[#This Row],[actdate]])</f>
        <v>2016</v>
      </c>
      <c r="R7" s="81" t="str">
        <f>INDEX([1]!Table2[Action],MATCH(Table1[[#This Row],[actcode]],[1]!Table2[Code],0))</f>
        <v>Walk-Ins</v>
      </c>
    </row>
    <row r="8" spans="1:18" x14ac:dyDescent="0.3">
      <c r="A8" s="79" t="s">
        <v>253</v>
      </c>
      <c r="B8" s="79" t="s">
        <v>254</v>
      </c>
      <c r="C8" s="79" t="s">
        <v>255</v>
      </c>
      <c r="D8" s="79" t="s">
        <v>220</v>
      </c>
      <c r="E8" s="79" t="s">
        <v>63</v>
      </c>
      <c r="F8" s="79" t="s">
        <v>180</v>
      </c>
      <c r="G8" s="79" t="s">
        <v>256</v>
      </c>
      <c r="H8" s="79" t="s">
        <v>257</v>
      </c>
      <c r="I8" s="79"/>
      <c r="J8" s="79"/>
      <c r="K8" s="80">
        <v>42198</v>
      </c>
      <c r="L8" s="79" t="s">
        <v>258</v>
      </c>
      <c r="M8" s="79" t="s">
        <v>259</v>
      </c>
      <c r="N8" s="79" t="s">
        <v>224</v>
      </c>
      <c r="O8" s="79" t="s">
        <v>242</v>
      </c>
      <c r="P8">
        <f t="shared" si="0"/>
        <v>7</v>
      </c>
      <c r="Q8">
        <f>YEAR(Table1[[#This Row],[actdate]])</f>
        <v>2015</v>
      </c>
      <c r="R8" s="81" t="str">
        <f>INDEX([1]!Table2[Action],MATCH(Table1[[#This Row],[actcode]],[1]!Table2[Code],0))</f>
        <v>FollowUp</v>
      </c>
    </row>
    <row r="9" spans="1:18" x14ac:dyDescent="0.3">
      <c r="A9" s="82" t="s">
        <v>260</v>
      </c>
      <c r="B9" s="82" t="s">
        <v>261</v>
      </c>
      <c r="C9" s="82" t="s">
        <v>262</v>
      </c>
      <c r="D9" s="82" t="s">
        <v>263</v>
      </c>
      <c r="E9" s="82" t="s">
        <v>62</v>
      </c>
      <c r="F9" s="82" t="s">
        <v>178</v>
      </c>
      <c r="G9" s="82" t="s">
        <v>251</v>
      </c>
      <c r="H9" s="82"/>
      <c r="I9" s="82"/>
      <c r="J9" s="82"/>
      <c r="K9" s="83">
        <v>42109</v>
      </c>
      <c r="L9" s="82" t="s">
        <v>19</v>
      </c>
      <c r="M9" s="82" t="s">
        <v>264</v>
      </c>
      <c r="N9" s="82" t="s">
        <v>224</v>
      </c>
      <c r="O9" s="82" t="s">
        <v>225</v>
      </c>
      <c r="P9">
        <f t="shared" si="0"/>
        <v>4</v>
      </c>
      <c r="Q9">
        <f>YEAR(Table1[[#This Row],[actdate]])</f>
        <v>2015</v>
      </c>
      <c r="R9" s="81" t="str">
        <f>INDEX([1]!Table2[Action],MATCH(Table1[[#This Row],[actcode]],[1]!Table2[Code],0))</f>
        <v>Calls</v>
      </c>
    </row>
    <row r="10" spans="1:18" x14ac:dyDescent="0.3">
      <c r="A10" s="79" t="s">
        <v>265</v>
      </c>
      <c r="B10" s="79" t="s">
        <v>266</v>
      </c>
      <c r="C10" s="79" t="s">
        <v>267</v>
      </c>
      <c r="D10" s="79" t="s">
        <v>220</v>
      </c>
      <c r="E10" s="79" t="s">
        <v>63</v>
      </c>
      <c r="F10" s="79" t="s">
        <v>103</v>
      </c>
      <c r="G10" s="79" t="s">
        <v>268</v>
      </c>
      <c r="H10" s="79" t="s">
        <v>269</v>
      </c>
      <c r="I10" s="79"/>
      <c r="J10" s="79"/>
      <c r="K10" s="80">
        <v>42296</v>
      </c>
      <c r="L10" s="79" t="s">
        <v>19</v>
      </c>
      <c r="M10" s="79" t="s">
        <v>270</v>
      </c>
      <c r="N10" s="79" t="s">
        <v>242</v>
      </c>
      <c r="O10" s="79" t="s">
        <v>225</v>
      </c>
      <c r="P10">
        <f t="shared" si="0"/>
        <v>10</v>
      </c>
      <c r="Q10">
        <f>YEAR(Table1[[#This Row],[actdate]])</f>
        <v>2015</v>
      </c>
      <c r="R10" s="81" t="str">
        <f>INDEX([1]!Table2[Action],MATCH(Table1[[#This Row],[actcode]],[1]!Table2[Code],0))</f>
        <v>Calls</v>
      </c>
    </row>
    <row r="11" spans="1:18" x14ac:dyDescent="0.3">
      <c r="A11" s="82" t="s">
        <v>271</v>
      </c>
      <c r="B11" s="82" t="s">
        <v>272</v>
      </c>
      <c r="C11" s="82" t="s">
        <v>273</v>
      </c>
      <c r="D11" s="82" t="s">
        <v>220</v>
      </c>
      <c r="E11" s="82" t="s">
        <v>63</v>
      </c>
      <c r="F11" s="82" t="s">
        <v>115</v>
      </c>
      <c r="G11" s="82" t="s">
        <v>274</v>
      </c>
      <c r="H11" s="82" t="s">
        <v>275</v>
      </c>
      <c r="I11" s="82"/>
      <c r="J11" s="82"/>
      <c r="K11" s="83">
        <v>42095</v>
      </c>
      <c r="L11" s="82" t="s">
        <v>223</v>
      </c>
      <c r="M11" s="82" t="s">
        <v>276</v>
      </c>
      <c r="N11" s="82" t="s">
        <v>224</v>
      </c>
      <c r="O11" s="82" t="s">
        <v>225</v>
      </c>
      <c r="P11">
        <f t="shared" si="0"/>
        <v>4</v>
      </c>
      <c r="Q11">
        <f>YEAR(Table1[[#This Row],[actdate]])</f>
        <v>2015</v>
      </c>
      <c r="R11" s="81" t="str">
        <f>INDEX([1]!Table2[Action],MATCH(Table1[[#This Row],[actcode]],[1]!Table2[Code],0))</f>
        <v>UNK</v>
      </c>
    </row>
    <row r="12" spans="1:18" x14ac:dyDescent="0.3">
      <c r="A12" s="79" t="s">
        <v>277</v>
      </c>
      <c r="B12" s="79" t="s">
        <v>278</v>
      </c>
      <c r="C12" s="79" t="s">
        <v>279</v>
      </c>
      <c r="D12" s="79" t="s">
        <v>280</v>
      </c>
      <c r="E12" s="79" t="s">
        <v>58</v>
      </c>
      <c r="F12" s="79" t="s">
        <v>115</v>
      </c>
      <c r="G12" s="79" t="s">
        <v>274</v>
      </c>
      <c r="H12" s="79" t="s">
        <v>281</v>
      </c>
      <c r="I12" s="79"/>
      <c r="J12" s="79"/>
      <c r="K12" s="80">
        <v>42156</v>
      </c>
      <c r="L12" s="79" t="s">
        <v>258</v>
      </c>
      <c r="M12" s="79" t="s">
        <v>97</v>
      </c>
      <c r="N12" s="79" t="s">
        <v>224</v>
      </c>
      <c r="O12" s="79" t="s">
        <v>225</v>
      </c>
      <c r="P12">
        <f t="shared" si="0"/>
        <v>6</v>
      </c>
      <c r="Q12">
        <f>YEAR(Table1[[#This Row],[actdate]])</f>
        <v>2015</v>
      </c>
      <c r="R12" s="81" t="str">
        <f>INDEX([1]!Table2[Action],MATCH(Table1[[#This Row],[actcode]],[1]!Table2[Code],0))</f>
        <v>FollowUp</v>
      </c>
    </row>
    <row r="13" spans="1:18" x14ac:dyDescent="0.3">
      <c r="A13" s="82" t="s">
        <v>282</v>
      </c>
      <c r="B13" s="82" t="s">
        <v>283</v>
      </c>
      <c r="C13" s="82" t="s">
        <v>284</v>
      </c>
      <c r="D13" s="82" t="s">
        <v>285</v>
      </c>
      <c r="E13" s="82" t="s">
        <v>59</v>
      </c>
      <c r="F13" s="82" t="s">
        <v>115</v>
      </c>
      <c r="G13" s="82" t="s">
        <v>274</v>
      </c>
      <c r="H13" s="82" t="s">
        <v>286</v>
      </c>
      <c r="I13" s="82"/>
      <c r="J13" s="82"/>
      <c r="K13" s="83">
        <v>42198</v>
      </c>
      <c r="L13" s="82" t="s">
        <v>287</v>
      </c>
      <c r="M13" s="82" t="s">
        <v>288</v>
      </c>
      <c r="N13" s="82" t="s">
        <v>224</v>
      </c>
      <c r="O13" s="82" t="s">
        <v>225</v>
      </c>
      <c r="P13">
        <f t="shared" si="0"/>
        <v>7</v>
      </c>
      <c r="Q13">
        <f>YEAR(Table1[[#This Row],[actdate]])</f>
        <v>2015</v>
      </c>
      <c r="R13" s="81" t="str">
        <f>INDEX([1]!Table2[Action],MATCH(Table1[[#This Row],[actcode]],[1]!Table2[Code],0))</f>
        <v>UNK</v>
      </c>
    </row>
    <row r="14" spans="1:18" x14ac:dyDescent="0.3">
      <c r="A14" s="79" t="s">
        <v>289</v>
      </c>
      <c r="B14" s="79" t="s">
        <v>290</v>
      </c>
      <c r="C14" s="79" t="s">
        <v>291</v>
      </c>
      <c r="D14" s="79" t="s">
        <v>246</v>
      </c>
      <c r="E14" s="79" t="s">
        <v>40</v>
      </c>
      <c r="F14" s="79" t="s">
        <v>115</v>
      </c>
      <c r="G14" s="79" t="s">
        <v>274</v>
      </c>
      <c r="H14" s="79" t="s">
        <v>292</v>
      </c>
      <c r="I14" s="79"/>
      <c r="J14" s="79"/>
      <c r="K14" s="80">
        <v>42405</v>
      </c>
      <c r="L14" s="79" t="s">
        <v>293</v>
      </c>
      <c r="M14" s="79" t="s">
        <v>294</v>
      </c>
      <c r="N14" s="79" t="s">
        <v>224</v>
      </c>
      <c r="O14" s="79" t="s">
        <v>225</v>
      </c>
      <c r="P14">
        <f t="shared" si="0"/>
        <v>2</v>
      </c>
      <c r="Q14">
        <f>YEAR(Table1[[#This Row],[actdate]])</f>
        <v>2016</v>
      </c>
      <c r="R14" s="81" t="str">
        <f>INDEX([1]!Table2[Action],MATCH(Table1[[#This Row],[actcode]],[1]!Table2[Code],0))</f>
        <v>UNK</v>
      </c>
    </row>
    <row r="15" spans="1:18" x14ac:dyDescent="0.3">
      <c r="A15" s="82" t="s">
        <v>295</v>
      </c>
      <c r="B15" s="82" t="s">
        <v>296</v>
      </c>
      <c r="C15" s="82" t="s">
        <v>297</v>
      </c>
      <c r="D15" s="82" t="s">
        <v>263</v>
      </c>
      <c r="E15" s="82" t="s">
        <v>62</v>
      </c>
      <c r="F15" s="82" t="s">
        <v>194</v>
      </c>
      <c r="G15" s="82" t="s">
        <v>298</v>
      </c>
      <c r="H15" s="82" t="s">
        <v>234</v>
      </c>
      <c r="I15" s="82"/>
      <c r="J15" s="82"/>
      <c r="K15" s="83">
        <v>42132</v>
      </c>
      <c r="L15" s="82" t="s">
        <v>24</v>
      </c>
      <c r="M15" s="82" t="s">
        <v>299</v>
      </c>
      <c r="N15" s="82" t="s">
        <v>242</v>
      </c>
      <c r="O15" s="82" t="s">
        <v>242</v>
      </c>
      <c r="P15">
        <f t="shared" si="0"/>
        <v>5</v>
      </c>
      <c r="Q15">
        <f>YEAR(Table1[[#This Row],[actdate]])</f>
        <v>2015</v>
      </c>
      <c r="R15" s="81" t="str">
        <f>INDEX([1]!Table2[Action],MATCH(Table1[[#This Row],[actcode]],[1]!Table2[Code],0))</f>
        <v>New Applicant</v>
      </c>
    </row>
    <row r="16" spans="1:18" x14ac:dyDescent="0.3">
      <c r="A16" s="79" t="s">
        <v>300</v>
      </c>
      <c r="B16" s="79" t="s">
        <v>301</v>
      </c>
      <c r="C16" s="79" t="s">
        <v>302</v>
      </c>
      <c r="D16" s="79" t="s">
        <v>220</v>
      </c>
      <c r="E16" s="79" t="s">
        <v>63</v>
      </c>
      <c r="F16" s="79" t="s">
        <v>150</v>
      </c>
      <c r="G16" s="79" t="s">
        <v>221</v>
      </c>
      <c r="H16" s="79" t="s">
        <v>222</v>
      </c>
      <c r="I16" s="79"/>
      <c r="J16" s="79"/>
      <c r="K16" s="80">
        <v>42475</v>
      </c>
      <c r="L16" s="79" t="s">
        <v>258</v>
      </c>
      <c r="M16" s="79" t="s">
        <v>303</v>
      </c>
      <c r="N16" s="79" t="s">
        <v>224</v>
      </c>
      <c r="O16" s="79" t="s">
        <v>242</v>
      </c>
      <c r="P16">
        <f t="shared" si="0"/>
        <v>4</v>
      </c>
      <c r="Q16">
        <f>YEAR(Table1[[#This Row],[actdate]])</f>
        <v>2016</v>
      </c>
      <c r="R16" s="81" t="str">
        <f>INDEX([1]!Table2[Action],MATCH(Table1[[#This Row],[actcode]],[1]!Table2[Code],0))</f>
        <v>FollowUp</v>
      </c>
    </row>
    <row r="17" spans="1:18" x14ac:dyDescent="0.3">
      <c r="A17" s="82" t="s">
        <v>304</v>
      </c>
      <c r="B17" s="82" t="s">
        <v>305</v>
      </c>
      <c r="C17" s="82" t="s">
        <v>306</v>
      </c>
      <c r="D17" s="82" t="s">
        <v>307</v>
      </c>
      <c r="E17" s="82" t="s">
        <v>35</v>
      </c>
      <c r="F17" s="82" t="s">
        <v>135</v>
      </c>
      <c r="G17" s="82" t="s">
        <v>308</v>
      </c>
      <c r="H17" s="82" t="s">
        <v>309</v>
      </c>
      <c r="I17" s="82"/>
      <c r="J17" s="82"/>
      <c r="K17" s="83">
        <v>42250</v>
      </c>
      <c r="L17" s="82" t="s">
        <v>22</v>
      </c>
      <c r="M17" s="82" t="s">
        <v>310</v>
      </c>
      <c r="N17" s="82" t="s">
        <v>224</v>
      </c>
      <c r="O17" s="82" t="s">
        <v>242</v>
      </c>
      <c r="P17">
        <f t="shared" si="0"/>
        <v>9</v>
      </c>
      <c r="Q17">
        <f>YEAR(Table1[[#This Row],[actdate]])</f>
        <v>2015</v>
      </c>
      <c r="R17" s="81" t="str">
        <f>INDEX([1]!Table2[Action],MATCH(Table1[[#This Row],[actcode]],[1]!Table2[Code],0))</f>
        <v>Total Tours</v>
      </c>
    </row>
    <row r="18" spans="1:18" x14ac:dyDescent="0.3">
      <c r="A18" s="79" t="s">
        <v>311</v>
      </c>
      <c r="B18" s="79" t="s">
        <v>312</v>
      </c>
      <c r="C18" s="79" t="s">
        <v>313</v>
      </c>
      <c r="D18" s="79" t="s">
        <v>307</v>
      </c>
      <c r="E18" s="79" t="s">
        <v>35</v>
      </c>
      <c r="F18" s="79" t="s">
        <v>126</v>
      </c>
      <c r="G18" s="79" t="s">
        <v>314</v>
      </c>
      <c r="H18" s="79" t="s">
        <v>315</v>
      </c>
      <c r="I18" s="79"/>
      <c r="J18" s="79"/>
      <c r="K18" s="80">
        <v>42207</v>
      </c>
      <c r="L18" s="79" t="s">
        <v>20</v>
      </c>
      <c r="M18" s="79" t="s">
        <v>316</v>
      </c>
      <c r="N18" s="79" t="s">
        <v>224</v>
      </c>
      <c r="O18" s="79" t="s">
        <v>242</v>
      </c>
      <c r="P18">
        <f t="shared" si="0"/>
        <v>7</v>
      </c>
      <c r="Q18">
        <f>YEAR(Table1[[#This Row],[actdate]])</f>
        <v>2015</v>
      </c>
      <c r="R18" s="81" t="str">
        <f>INDEX([1]!Table2[Action],MATCH(Table1[[#This Row],[actcode]],[1]!Table2[Code],0))</f>
        <v>Emails</v>
      </c>
    </row>
    <row r="19" spans="1:18" x14ac:dyDescent="0.3">
      <c r="A19" s="82" t="s">
        <v>317</v>
      </c>
      <c r="B19" s="82" t="s">
        <v>318</v>
      </c>
      <c r="C19" s="82" t="s">
        <v>319</v>
      </c>
      <c r="D19" s="82" t="s">
        <v>220</v>
      </c>
      <c r="E19" s="82" t="s">
        <v>63</v>
      </c>
      <c r="F19" s="82" t="s">
        <v>187</v>
      </c>
      <c r="G19" s="82" t="s">
        <v>320</v>
      </c>
      <c r="H19" s="82" t="s">
        <v>281</v>
      </c>
      <c r="I19" s="82"/>
      <c r="J19" s="82"/>
      <c r="K19" s="83">
        <v>42061</v>
      </c>
      <c r="L19" s="82" t="s">
        <v>19</v>
      </c>
      <c r="M19" s="82" t="s">
        <v>321</v>
      </c>
      <c r="N19" s="82" t="s">
        <v>224</v>
      </c>
      <c r="O19" s="82" t="s">
        <v>242</v>
      </c>
      <c r="P19">
        <f t="shared" si="0"/>
        <v>2</v>
      </c>
      <c r="Q19">
        <f>YEAR(Table1[[#This Row],[actdate]])</f>
        <v>2015</v>
      </c>
      <c r="R19" s="81" t="str">
        <f>INDEX([1]!Table2[Action],MATCH(Table1[[#This Row],[actcode]],[1]!Table2[Code],0))</f>
        <v>Calls</v>
      </c>
    </row>
    <row r="20" spans="1:18" x14ac:dyDescent="0.3">
      <c r="A20" s="79" t="s">
        <v>322</v>
      </c>
      <c r="B20" s="79" t="s">
        <v>323</v>
      </c>
      <c r="C20" s="79" t="s">
        <v>324</v>
      </c>
      <c r="D20" s="79" t="s">
        <v>220</v>
      </c>
      <c r="E20" s="79" t="s">
        <v>63</v>
      </c>
      <c r="F20" s="79" t="s">
        <v>171</v>
      </c>
      <c r="G20" s="79" t="s">
        <v>325</v>
      </c>
      <c r="H20" s="79" t="s">
        <v>326</v>
      </c>
      <c r="I20" s="79"/>
      <c r="J20" s="79"/>
      <c r="K20" s="80">
        <v>42275</v>
      </c>
      <c r="L20" s="79" t="s">
        <v>19</v>
      </c>
      <c r="M20" s="79" t="s">
        <v>327</v>
      </c>
      <c r="N20" s="79" t="s">
        <v>224</v>
      </c>
      <c r="O20" s="79" t="s">
        <v>242</v>
      </c>
      <c r="P20">
        <f t="shared" si="0"/>
        <v>9</v>
      </c>
      <c r="Q20">
        <f>YEAR(Table1[[#This Row],[actdate]])</f>
        <v>2015</v>
      </c>
      <c r="R20" s="81" t="str">
        <f>INDEX([1]!Table2[Action],MATCH(Table1[[#This Row],[actcode]],[1]!Table2[Code],0))</f>
        <v>Calls</v>
      </c>
    </row>
    <row r="21" spans="1:18" x14ac:dyDescent="0.3">
      <c r="A21" s="82" t="s">
        <v>328</v>
      </c>
      <c r="B21" s="82" t="s">
        <v>329</v>
      </c>
      <c r="C21" s="82" t="s">
        <v>330</v>
      </c>
      <c r="D21" s="82" t="s">
        <v>331</v>
      </c>
      <c r="E21" s="82" t="s">
        <v>45</v>
      </c>
      <c r="F21" s="82" t="s">
        <v>126</v>
      </c>
      <c r="G21" s="82" t="s">
        <v>239</v>
      </c>
      <c r="H21" s="82" t="s">
        <v>315</v>
      </c>
      <c r="I21" s="82" t="s">
        <v>332</v>
      </c>
      <c r="J21" s="82" t="s">
        <v>333</v>
      </c>
      <c r="K21" s="83">
        <v>42552</v>
      </c>
      <c r="L21" s="82" t="s">
        <v>21</v>
      </c>
      <c r="M21" s="82"/>
      <c r="N21" s="82" t="s">
        <v>334</v>
      </c>
      <c r="O21" s="82" t="s">
        <v>335</v>
      </c>
      <c r="P21">
        <f t="shared" si="0"/>
        <v>7</v>
      </c>
      <c r="Q21">
        <f>YEAR(Table1[[#This Row],[actdate]])</f>
        <v>2016</v>
      </c>
      <c r="R21" s="81" t="str">
        <f>INDEX([1]!Table2[Action],MATCH(Table1[[#This Row],[actcode]],[1]!Table2[Code],0))</f>
        <v>Walk-Ins</v>
      </c>
    </row>
    <row r="22" spans="1:18" x14ac:dyDescent="0.3">
      <c r="A22" s="79" t="s">
        <v>336</v>
      </c>
      <c r="B22" s="79" t="s">
        <v>337</v>
      </c>
      <c r="C22" s="79" t="s">
        <v>338</v>
      </c>
      <c r="D22" s="79" t="s">
        <v>220</v>
      </c>
      <c r="E22" s="79" t="s">
        <v>63</v>
      </c>
      <c r="F22" s="79" t="s">
        <v>174</v>
      </c>
      <c r="G22" s="79" t="s">
        <v>239</v>
      </c>
      <c r="H22" s="79" t="s">
        <v>234</v>
      </c>
      <c r="I22" s="79" t="s">
        <v>339</v>
      </c>
      <c r="J22" s="79" t="s">
        <v>340</v>
      </c>
      <c r="K22" s="80">
        <v>42522</v>
      </c>
      <c r="L22" s="79" t="s">
        <v>341</v>
      </c>
      <c r="M22" s="79" t="s">
        <v>342</v>
      </c>
      <c r="N22" s="79" t="s">
        <v>334</v>
      </c>
      <c r="O22" s="79" t="s">
        <v>343</v>
      </c>
      <c r="P22">
        <f t="shared" si="0"/>
        <v>6</v>
      </c>
      <c r="Q22">
        <f>YEAR(Table1[[#This Row],[actdate]])</f>
        <v>2016</v>
      </c>
      <c r="R22" s="81" t="str">
        <f>INDEX([1]!Table2[Action],MATCH(Table1[[#This Row],[actcode]],[1]!Table2[Code],0))</f>
        <v>UNK</v>
      </c>
    </row>
    <row r="23" spans="1:18" x14ac:dyDescent="0.3">
      <c r="A23" s="82" t="s">
        <v>344</v>
      </c>
      <c r="B23" s="82" t="s">
        <v>345</v>
      </c>
      <c r="C23" s="82" t="s">
        <v>346</v>
      </c>
      <c r="D23" s="82" t="s">
        <v>307</v>
      </c>
      <c r="E23" s="82" t="s">
        <v>35</v>
      </c>
      <c r="F23" s="82" t="s">
        <v>128</v>
      </c>
      <c r="G23" s="82" t="s">
        <v>1</v>
      </c>
      <c r="H23" s="82" t="s">
        <v>286</v>
      </c>
      <c r="I23" s="82" t="s">
        <v>347</v>
      </c>
      <c r="J23" s="82" t="s">
        <v>348</v>
      </c>
      <c r="K23" s="83">
        <v>42401</v>
      </c>
      <c r="L23" s="82" t="s">
        <v>28</v>
      </c>
      <c r="M23" s="82"/>
      <c r="N23" s="82" t="s">
        <v>334</v>
      </c>
      <c r="O23" s="82" t="s">
        <v>335</v>
      </c>
      <c r="P23">
        <f t="shared" si="0"/>
        <v>2</v>
      </c>
      <c r="Q23">
        <f>YEAR(Table1[[#This Row],[actdate]])</f>
        <v>2016</v>
      </c>
      <c r="R23" s="81" t="str">
        <f>INDEX([1]!Table2[Action],MATCH(Table1[[#This Row],[actcode]],[1]!Table2[Code],0))</f>
        <v>Total Units Rented</v>
      </c>
    </row>
    <row r="24" spans="1:18" x14ac:dyDescent="0.3">
      <c r="A24" s="79" t="s">
        <v>349</v>
      </c>
      <c r="B24" s="79" t="s">
        <v>350</v>
      </c>
      <c r="C24" s="79" t="s">
        <v>351</v>
      </c>
      <c r="D24" s="79" t="s">
        <v>246</v>
      </c>
      <c r="E24" s="79" t="s">
        <v>40</v>
      </c>
      <c r="F24" s="79" t="s">
        <v>190</v>
      </c>
      <c r="G24" s="79" t="s">
        <v>239</v>
      </c>
      <c r="H24" s="79" t="s">
        <v>352</v>
      </c>
      <c r="I24" s="79"/>
      <c r="J24" s="79"/>
      <c r="K24" s="80">
        <v>42063</v>
      </c>
      <c r="L24" s="79" t="s">
        <v>22</v>
      </c>
      <c r="M24" s="79"/>
      <c r="N24" s="79" t="s">
        <v>224</v>
      </c>
      <c r="O24" s="79" t="s">
        <v>225</v>
      </c>
      <c r="P24">
        <f t="shared" si="0"/>
        <v>2</v>
      </c>
      <c r="Q24">
        <f>YEAR(Table1[[#This Row],[actdate]])</f>
        <v>2015</v>
      </c>
      <c r="R24" s="81" t="str">
        <f>INDEX([1]!Table2[Action],MATCH(Table1[[#This Row],[actcode]],[1]!Table2[Code],0))</f>
        <v>Total Tours</v>
      </c>
    </row>
    <row r="25" spans="1:18" x14ac:dyDescent="0.3">
      <c r="A25" s="82" t="s">
        <v>353</v>
      </c>
      <c r="B25" s="82" t="s">
        <v>354</v>
      </c>
      <c r="C25" s="82" t="s">
        <v>355</v>
      </c>
      <c r="D25" s="82" t="s">
        <v>263</v>
      </c>
      <c r="E25" s="82" t="s">
        <v>62</v>
      </c>
      <c r="F25" s="82" t="s">
        <v>127</v>
      </c>
      <c r="G25" s="82" t="s">
        <v>247</v>
      </c>
      <c r="H25" s="82" t="s">
        <v>240</v>
      </c>
      <c r="I25" s="82"/>
      <c r="J25" s="82"/>
      <c r="K25" s="83">
        <v>42196</v>
      </c>
      <c r="L25" s="82" t="s">
        <v>21</v>
      </c>
      <c r="M25" s="82" t="s">
        <v>241</v>
      </c>
      <c r="N25" s="82" t="s">
        <v>224</v>
      </c>
      <c r="O25" s="82" t="s">
        <v>225</v>
      </c>
      <c r="P25">
        <f t="shared" si="0"/>
        <v>7</v>
      </c>
      <c r="Q25">
        <f>YEAR(Table1[[#This Row],[actdate]])</f>
        <v>2015</v>
      </c>
      <c r="R25" s="81" t="str">
        <f>INDEX([1]!Table2[Action],MATCH(Table1[[#This Row],[actcode]],[1]!Table2[Code],0))</f>
        <v>Walk-Ins</v>
      </c>
    </row>
    <row r="26" spans="1:18" x14ac:dyDescent="0.3">
      <c r="A26" s="79" t="s">
        <v>356</v>
      </c>
      <c r="B26" s="79" t="s">
        <v>357</v>
      </c>
      <c r="C26" s="79" t="s">
        <v>358</v>
      </c>
      <c r="D26" s="79" t="s">
        <v>331</v>
      </c>
      <c r="E26" s="79" t="s">
        <v>45</v>
      </c>
      <c r="F26" s="79" t="s">
        <v>126</v>
      </c>
      <c r="G26" s="79" t="s">
        <v>314</v>
      </c>
      <c r="H26" s="79" t="s">
        <v>240</v>
      </c>
      <c r="I26" s="79"/>
      <c r="J26" s="79"/>
      <c r="K26" s="80">
        <v>42180</v>
      </c>
      <c r="L26" s="79" t="s">
        <v>21</v>
      </c>
      <c r="M26" s="79" t="s">
        <v>241</v>
      </c>
      <c r="N26" s="79" t="s">
        <v>224</v>
      </c>
      <c r="O26" s="79" t="s">
        <v>242</v>
      </c>
      <c r="P26">
        <f t="shared" si="0"/>
        <v>6</v>
      </c>
      <c r="Q26">
        <f>YEAR(Table1[[#This Row],[actdate]])</f>
        <v>2015</v>
      </c>
      <c r="R26" s="81" t="str">
        <f>INDEX([1]!Table2[Action],MATCH(Table1[[#This Row],[actcode]],[1]!Table2[Code],0))</f>
        <v>Walk-Ins</v>
      </c>
    </row>
    <row r="27" spans="1:18" x14ac:dyDescent="0.3">
      <c r="A27" s="82" t="s">
        <v>359</v>
      </c>
      <c r="B27" s="82" t="s">
        <v>360</v>
      </c>
      <c r="C27" s="82" t="s">
        <v>361</v>
      </c>
      <c r="D27" s="82" t="s">
        <v>246</v>
      </c>
      <c r="E27" s="82" t="s">
        <v>40</v>
      </c>
      <c r="F27" s="82" t="s">
        <v>190</v>
      </c>
      <c r="G27" s="82" t="s">
        <v>239</v>
      </c>
      <c r="H27" s="82" t="s">
        <v>352</v>
      </c>
      <c r="I27" s="82"/>
      <c r="J27" s="82"/>
      <c r="K27" s="83">
        <v>42014</v>
      </c>
      <c r="L27" s="82" t="s">
        <v>21</v>
      </c>
      <c r="M27" s="82" t="s">
        <v>241</v>
      </c>
      <c r="N27" s="82" t="s">
        <v>224</v>
      </c>
      <c r="O27" s="82" t="s">
        <v>225</v>
      </c>
      <c r="P27">
        <f t="shared" si="0"/>
        <v>1</v>
      </c>
      <c r="Q27">
        <f>YEAR(Table1[[#This Row],[actdate]])</f>
        <v>2015</v>
      </c>
      <c r="R27" s="81" t="str">
        <f>INDEX([1]!Table2[Action],MATCH(Table1[[#This Row],[actcode]],[1]!Table2[Code],0))</f>
        <v>Walk-Ins</v>
      </c>
    </row>
    <row r="28" spans="1:18" x14ac:dyDescent="0.3">
      <c r="A28" s="79" t="s">
        <v>362</v>
      </c>
      <c r="B28" s="79" t="s">
        <v>363</v>
      </c>
      <c r="C28" s="79" t="s">
        <v>364</v>
      </c>
      <c r="D28" s="82" t="s">
        <v>307</v>
      </c>
      <c r="E28" s="82" t="s">
        <v>35</v>
      </c>
      <c r="F28" s="82" t="s">
        <v>128</v>
      </c>
      <c r="G28" s="82" t="s">
        <v>1</v>
      </c>
      <c r="H28" s="82" t="s">
        <v>286</v>
      </c>
      <c r="I28" s="79"/>
      <c r="J28" s="79"/>
      <c r="K28" s="80">
        <v>42389</v>
      </c>
      <c r="L28" s="79" t="s">
        <v>258</v>
      </c>
      <c r="M28" s="79" t="s">
        <v>259</v>
      </c>
      <c r="N28" s="79" t="s">
        <v>224</v>
      </c>
      <c r="O28" s="79" t="s">
        <v>242</v>
      </c>
      <c r="P28">
        <f t="shared" si="0"/>
        <v>1</v>
      </c>
      <c r="Q28">
        <f>YEAR(Table1[[#This Row],[actdate]])</f>
        <v>2016</v>
      </c>
      <c r="R28" s="81" t="str">
        <f>INDEX([1]!Table2[Action],MATCH(Table1[[#This Row],[actcode]],[1]!Table2[Code],0))</f>
        <v>FollowUp</v>
      </c>
    </row>
    <row r="29" spans="1:18" x14ac:dyDescent="0.3">
      <c r="A29" s="82" t="s">
        <v>365</v>
      </c>
      <c r="B29" s="82" t="s">
        <v>366</v>
      </c>
      <c r="C29" s="82" t="s">
        <v>367</v>
      </c>
      <c r="D29" s="82" t="s">
        <v>220</v>
      </c>
      <c r="E29" s="82" t="s">
        <v>63</v>
      </c>
      <c r="F29" s="82" t="s">
        <v>150</v>
      </c>
      <c r="G29" s="82" t="s">
        <v>221</v>
      </c>
      <c r="H29" s="82" t="s">
        <v>368</v>
      </c>
      <c r="I29" s="82"/>
      <c r="J29" s="82"/>
      <c r="K29" s="83">
        <v>42058</v>
      </c>
      <c r="L29" s="82" t="s">
        <v>19</v>
      </c>
      <c r="M29" s="82" t="s">
        <v>369</v>
      </c>
      <c r="N29" s="82" t="s">
        <v>224</v>
      </c>
      <c r="O29" s="82" t="s">
        <v>225</v>
      </c>
      <c r="P29">
        <f t="shared" si="0"/>
        <v>2</v>
      </c>
      <c r="Q29">
        <f>YEAR(Table1[[#This Row],[actdate]])</f>
        <v>2015</v>
      </c>
      <c r="R29" s="81" t="str">
        <f>INDEX([1]!Table2[Action],MATCH(Table1[[#This Row],[actcode]],[1]!Table2[Code],0))</f>
        <v>Calls</v>
      </c>
    </row>
    <row r="30" spans="1:18" x14ac:dyDescent="0.3">
      <c r="A30" s="79" t="s">
        <v>370</v>
      </c>
      <c r="B30" s="79" t="s">
        <v>371</v>
      </c>
      <c r="C30" s="79" t="s">
        <v>372</v>
      </c>
      <c r="D30" s="79" t="s">
        <v>373</v>
      </c>
      <c r="E30" s="79" t="s">
        <v>61</v>
      </c>
      <c r="F30" s="79" t="s">
        <v>115</v>
      </c>
      <c r="G30" s="79" t="s">
        <v>274</v>
      </c>
      <c r="H30" s="79" t="s">
        <v>292</v>
      </c>
      <c r="I30" s="79"/>
      <c r="J30" s="79"/>
      <c r="K30" s="80">
        <v>42067</v>
      </c>
      <c r="L30" s="79" t="s">
        <v>374</v>
      </c>
      <c r="M30" s="79" t="s">
        <v>375</v>
      </c>
      <c r="N30" s="79" t="s">
        <v>224</v>
      </c>
      <c r="O30" s="79" t="s">
        <v>225</v>
      </c>
      <c r="P30">
        <f t="shared" si="0"/>
        <v>3</v>
      </c>
      <c r="Q30">
        <f>YEAR(Table1[[#This Row],[actdate]])</f>
        <v>2015</v>
      </c>
      <c r="R30" s="81" t="str">
        <f>INDEX([1]!Table2[Action],MATCH(Table1[[#This Row],[actcode]],[1]!Table2[Code],0))</f>
        <v>UNK</v>
      </c>
    </row>
    <row r="31" spans="1:18" x14ac:dyDescent="0.3">
      <c r="A31" s="82" t="s">
        <v>376</v>
      </c>
      <c r="B31" s="82" t="s">
        <v>377</v>
      </c>
      <c r="C31" s="82" t="s">
        <v>378</v>
      </c>
      <c r="D31" s="82" t="s">
        <v>307</v>
      </c>
      <c r="E31" s="82" t="s">
        <v>35</v>
      </c>
      <c r="F31" s="82" t="s">
        <v>120</v>
      </c>
      <c r="G31" s="82" t="s">
        <v>379</v>
      </c>
      <c r="H31" s="82" t="s">
        <v>380</v>
      </c>
      <c r="I31" s="82"/>
      <c r="J31" s="82"/>
      <c r="K31" s="83">
        <v>42384</v>
      </c>
      <c r="L31" s="82" t="s">
        <v>287</v>
      </c>
      <c r="M31" s="82" t="s">
        <v>381</v>
      </c>
      <c r="N31" s="82" t="s">
        <v>224</v>
      </c>
      <c r="O31" s="82" t="s">
        <v>242</v>
      </c>
      <c r="P31">
        <f t="shared" si="0"/>
        <v>1</v>
      </c>
      <c r="Q31">
        <f>YEAR(Table1[[#This Row],[actdate]])</f>
        <v>2016</v>
      </c>
      <c r="R31" s="81" t="str">
        <f>INDEX([1]!Table2[Action],MATCH(Table1[[#This Row],[actcode]],[1]!Table2[Code],0))</f>
        <v>UNK</v>
      </c>
    </row>
    <row r="32" spans="1:18" x14ac:dyDescent="0.3">
      <c r="A32" s="79" t="s">
        <v>382</v>
      </c>
      <c r="B32" s="79" t="s">
        <v>383</v>
      </c>
      <c r="C32" s="79" t="s">
        <v>384</v>
      </c>
      <c r="D32" s="79" t="s">
        <v>238</v>
      </c>
      <c r="E32" s="79" t="s">
        <v>68</v>
      </c>
      <c r="F32" s="79" t="s">
        <v>152</v>
      </c>
      <c r="G32" s="79" t="s">
        <v>385</v>
      </c>
      <c r="H32" s="79" t="s">
        <v>234</v>
      </c>
      <c r="I32" s="79"/>
      <c r="J32" s="79"/>
      <c r="K32" s="80">
        <v>42471</v>
      </c>
      <c r="L32" s="79" t="s">
        <v>287</v>
      </c>
      <c r="M32" s="79" t="s">
        <v>386</v>
      </c>
      <c r="N32" s="79" t="s">
        <v>224</v>
      </c>
      <c r="O32" s="79" t="s">
        <v>242</v>
      </c>
      <c r="P32">
        <f t="shared" si="0"/>
        <v>4</v>
      </c>
      <c r="Q32">
        <f>YEAR(Table1[[#This Row],[actdate]])</f>
        <v>2016</v>
      </c>
      <c r="R32" s="81" t="str">
        <f>INDEX([1]!Table2[Action],MATCH(Table1[[#This Row],[actcode]],[1]!Table2[Code],0))</f>
        <v>UNK</v>
      </c>
    </row>
    <row r="33" spans="1:18" x14ac:dyDescent="0.3">
      <c r="A33" s="82" t="s">
        <v>387</v>
      </c>
      <c r="B33" s="82" t="s">
        <v>388</v>
      </c>
      <c r="C33" s="82" t="s">
        <v>389</v>
      </c>
      <c r="D33" s="82" t="s">
        <v>246</v>
      </c>
      <c r="E33" s="82" t="s">
        <v>40</v>
      </c>
      <c r="F33" s="82" t="s">
        <v>117</v>
      </c>
      <c r="G33" s="82" t="s">
        <v>390</v>
      </c>
      <c r="H33" s="82" t="s">
        <v>275</v>
      </c>
      <c r="I33" s="82"/>
      <c r="J33" s="82"/>
      <c r="K33" s="83">
        <v>42134</v>
      </c>
      <c r="L33" s="82" t="s">
        <v>22</v>
      </c>
      <c r="M33" s="82" t="s">
        <v>391</v>
      </c>
      <c r="N33" s="82" t="s">
        <v>224</v>
      </c>
      <c r="O33" s="82" t="s">
        <v>242</v>
      </c>
      <c r="P33">
        <f t="shared" si="0"/>
        <v>5</v>
      </c>
      <c r="Q33">
        <f>YEAR(Table1[[#This Row],[actdate]])</f>
        <v>2015</v>
      </c>
      <c r="R33" s="81" t="str">
        <f>INDEX([1]!Table2[Action],MATCH(Table1[[#This Row],[actcode]],[1]!Table2[Code],0))</f>
        <v>Total Tours</v>
      </c>
    </row>
    <row r="34" spans="1:18" x14ac:dyDescent="0.3">
      <c r="A34" s="79" t="s">
        <v>392</v>
      </c>
      <c r="B34" s="79" t="s">
        <v>393</v>
      </c>
      <c r="C34" s="79" t="s">
        <v>394</v>
      </c>
      <c r="D34" s="82" t="s">
        <v>307</v>
      </c>
      <c r="E34" s="82" t="s">
        <v>35</v>
      </c>
      <c r="F34" s="82" t="s">
        <v>128</v>
      </c>
      <c r="G34" s="82" t="s">
        <v>1</v>
      </c>
      <c r="H34" s="79" t="s">
        <v>286</v>
      </c>
      <c r="I34" s="79"/>
      <c r="J34" s="79"/>
      <c r="K34" s="80">
        <v>42384</v>
      </c>
      <c r="L34" s="79" t="s">
        <v>19</v>
      </c>
      <c r="M34" s="79" t="s">
        <v>395</v>
      </c>
      <c r="N34" s="79" t="s">
        <v>224</v>
      </c>
      <c r="O34" s="79" t="s">
        <v>242</v>
      </c>
      <c r="P34">
        <f t="shared" si="0"/>
        <v>1</v>
      </c>
      <c r="Q34">
        <f>YEAR(Table1[[#This Row],[actdate]])</f>
        <v>2016</v>
      </c>
      <c r="R34" s="81" t="str">
        <f>INDEX([1]!Table2[Action],MATCH(Table1[[#This Row],[actcode]],[1]!Table2[Code],0))</f>
        <v>Calls</v>
      </c>
    </row>
    <row r="35" spans="1:18" x14ac:dyDescent="0.3">
      <c r="A35" s="82" t="s">
        <v>396</v>
      </c>
      <c r="B35" s="82" t="s">
        <v>397</v>
      </c>
      <c r="C35" s="82" t="s">
        <v>398</v>
      </c>
      <c r="D35" s="82" t="s">
        <v>220</v>
      </c>
      <c r="E35" s="82" t="s">
        <v>63</v>
      </c>
      <c r="F35" s="82" t="s">
        <v>152</v>
      </c>
      <c r="G35" s="82" t="s">
        <v>239</v>
      </c>
      <c r="H35" s="82" t="s">
        <v>234</v>
      </c>
      <c r="I35" s="82"/>
      <c r="J35" s="82"/>
      <c r="K35" s="83">
        <v>42338</v>
      </c>
      <c r="L35" s="82" t="s">
        <v>19</v>
      </c>
      <c r="M35" s="82" t="s">
        <v>399</v>
      </c>
      <c r="N35" s="82" t="s">
        <v>224</v>
      </c>
      <c r="O35" s="82" t="s">
        <v>242</v>
      </c>
      <c r="P35">
        <f t="shared" si="0"/>
        <v>11</v>
      </c>
      <c r="Q35">
        <f>YEAR(Table1[[#This Row],[actdate]])</f>
        <v>2015</v>
      </c>
      <c r="R35" s="81" t="str">
        <f>INDEX([1]!Table2[Action],MATCH(Table1[[#This Row],[actcode]],[1]!Table2[Code],0))</f>
        <v>Calls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0"/>
  <sheetViews>
    <sheetView workbookViewId="0">
      <selection activeCell="J3" sqref="J3"/>
    </sheetView>
  </sheetViews>
  <sheetFormatPr defaultColWidth="8.796875" defaultRowHeight="15.6" x14ac:dyDescent="0.3"/>
  <cols>
    <col min="1" max="1" width="25" customWidth="1"/>
    <col min="2" max="2" width="12.19921875" bestFit="1" customWidth="1"/>
    <col min="3" max="3" width="11.296875" bestFit="1" customWidth="1"/>
    <col min="4" max="4" width="13.19921875" bestFit="1" customWidth="1"/>
    <col min="5" max="5" width="4" customWidth="1"/>
    <col min="6" max="6" width="15" bestFit="1" customWidth="1"/>
    <col min="7" max="7" width="8.796875" customWidth="1"/>
    <col min="8" max="8" width="4.5" customWidth="1"/>
    <col min="9" max="9" width="15.296875" customWidth="1"/>
    <col min="10" max="11" width="11.69921875" customWidth="1"/>
    <col min="12" max="12" width="11.5" customWidth="1"/>
    <col min="13" max="13" width="4.19921875" customWidth="1"/>
    <col min="14" max="14" width="12.5" customWidth="1"/>
    <col min="15" max="15" width="8.796875" customWidth="1"/>
    <col min="16" max="16" width="4" customWidth="1"/>
    <col min="17" max="17" width="10.19921875" customWidth="1"/>
  </cols>
  <sheetData>
    <row r="1" spans="1:19" x14ac:dyDescent="0.3">
      <c r="A1" s="1" t="s">
        <v>0</v>
      </c>
      <c r="B1" s="2" t="s">
        <v>1</v>
      </c>
    </row>
    <row r="2" spans="1:19" x14ac:dyDescent="0.3">
      <c r="A2" s="1" t="s">
        <v>2</v>
      </c>
      <c r="B2" s="3">
        <v>42370</v>
      </c>
    </row>
    <row r="3" spans="1:19" x14ac:dyDescent="0.3">
      <c r="A3" s="1" t="s">
        <v>3</v>
      </c>
      <c r="B3" s="3">
        <v>42554</v>
      </c>
    </row>
    <row r="4" spans="1:19" x14ac:dyDescent="0.3">
      <c r="A4" s="4"/>
      <c r="B4" s="5"/>
    </row>
    <row r="5" spans="1:19" ht="16.2" thickBot="1" x14ac:dyDescent="0.35">
      <c r="B5" s="6"/>
      <c r="C5" s="7" t="s">
        <v>4</v>
      </c>
      <c r="D5" s="6"/>
      <c r="F5" s="8" t="s">
        <v>5</v>
      </c>
      <c r="G5" s="9"/>
      <c r="I5" s="10"/>
      <c r="J5" s="10" t="s">
        <v>6</v>
      </c>
      <c r="K5" s="10"/>
      <c r="N5" s="11" t="s">
        <v>7</v>
      </c>
    </row>
    <row r="6" spans="1:19" ht="29.4" thickBot="1" x14ac:dyDescent="0.35">
      <c r="A6" s="12"/>
      <c r="B6" s="13" t="s">
        <v>8</v>
      </c>
      <c r="C6" s="13" t="s">
        <v>9</v>
      </c>
      <c r="D6" s="13" t="s">
        <v>10</v>
      </c>
      <c r="E6" s="13"/>
      <c r="F6" s="13" t="s">
        <v>11</v>
      </c>
      <c r="G6" s="13" t="s">
        <v>12</v>
      </c>
      <c r="H6" s="13"/>
      <c r="I6" s="13" t="s">
        <v>13</v>
      </c>
      <c r="J6" s="13" t="s">
        <v>14</v>
      </c>
      <c r="K6" s="13" t="s">
        <v>15</v>
      </c>
      <c r="L6" s="13" t="s">
        <v>16</v>
      </c>
      <c r="M6" s="13"/>
      <c r="N6" s="13" t="s">
        <v>17</v>
      </c>
      <c r="O6" s="13" t="s">
        <v>12</v>
      </c>
      <c r="P6" s="13"/>
      <c r="Q6" s="14" t="s">
        <v>18</v>
      </c>
    </row>
    <row r="7" spans="1:19" x14ac:dyDescent="0.3">
      <c r="A7" s="15"/>
      <c r="B7" s="16" t="s">
        <v>19</v>
      </c>
      <c r="C7" s="16" t="s">
        <v>20</v>
      </c>
      <c r="D7" s="16" t="s">
        <v>21</v>
      </c>
      <c r="E7" s="16"/>
      <c r="F7" s="16" t="s">
        <v>22</v>
      </c>
      <c r="G7" s="17" t="s">
        <v>23</v>
      </c>
      <c r="H7" s="16"/>
      <c r="I7" s="16" t="s">
        <v>24</v>
      </c>
      <c r="J7" s="16" t="s">
        <v>25</v>
      </c>
      <c r="K7" s="18" t="s">
        <v>26</v>
      </c>
      <c r="L7" s="16" t="s">
        <v>27</v>
      </c>
      <c r="M7" s="16"/>
      <c r="N7" s="16" t="s">
        <v>28</v>
      </c>
      <c r="O7" s="16"/>
      <c r="P7" s="16"/>
      <c r="Q7" s="19" t="s">
        <v>29</v>
      </c>
      <c r="R7" s="20"/>
      <c r="S7" s="20"/>
    </row>
    <row r="8" spans="1:19" x14ac:dyDescent="0.3">
      <c r="A8" s="21" t="s">
        <v>30</v>
      </c>
      <c r="B8" s="22">
        <f>SUMPRODUCT(--('[1]Traffic Data'!$G$2:$G$79247=$B$1),--('[1]Traffic Data'!$K$2:$K$79247&gt;=$B$2),--('[1]Traffic Data'!$K$2:$K$79247&lt;=$B$3),--('[1]Traffic Data'!$E$2:$E$79247=$A8),--('[1]Traffic Data'!$L$2:$L$79247=B$7))</f>
        <v>0</v>
      </c>
      <c r="C8" s="22">
        <f>SUMPRODUCT(--('[1]Traffic Data'!$G$2:$G$79247=$B$1),--('[1]Traffic Data'!$K$2:$K$79247&gt;=$B$2),--('[1]Traffic Data'!$K$2:$K$79247&lt;=$B$3),--('[1]Traffic Data'!$E$2:$E$79247=$A8),--('[1]Traffic Data'!$L$2:$L$79247=C$7))</f>
        <v>0</v>
      </c>
      <c r="D8" s="22">
        <f>SUMPRODUCT(--('[1]Traffic Data'!$G$2:$G$79247=$B$1),--('[1]Traffic Data'!$K$2:$K$79247&gt;=$B$2),--('[1]Traffic Data'!$K$2:$K$79247&lt;=$B$3),--('[1]Traffic Data'!$E$2:$E$79247=$A8),--('[1]Traffic Data'!$L$2:$L$79247=D$7))</f>
        <v>0</v>
      </c>
      <c r="E8" s="23"/>
      <c r="F8" s="22">
        <f>SUMPRODUCT(--('[1]Traffic Data'!$G$2:$G$79247=$B$1),--('[1]Traffic Data'!$K$2:$K$79247&gt;=$B$2),--('[1]Traffic Data'!$K$2:$K$79247&lt;=$B$3),--('[1]Traffic Data'!$E$2:$E$79247=$A8),--('[1]Traffic Data'!$L$2:$L$79247=F$7))</f>
        <v>0</v>
      </c>
      <c r="G8" s="24" t="str">
        <f>IFERROR(F8/(SUM(B8:D8))," ")</f>
        <v xml:space="preserve"> </v>
      </c>
      <c r="H8" s="23"/>
      <c r="I8" s="22">
        <f>SUMPRODUCT(--('[1]Traffic Data'!$G$2:$G$79247=$B$1),--('[1]Traffic Data'!$K$2:$K$79247&gt;=$B$2),--('[1]Traffic Data'!$K$2:$K$79247&lt;=$B$3),--('[1]Traffic Data'!$E$2:$E$79247=$A8),--('[1]Traffic Data'!$L$2:$L$79247=I$7))</f>
        <v>0</v>
      </c>
      <c r="J8" s="22">
        <f>SUMPRODUCT(--('[1]Traffic Data'!$G$2:$G$79247=$B$1),--('[1]Traffic Data'!$K$2:$K$79247&gt;=$B$2),--('[1]Traffic Data'!$K$2:$K$79247&lt;=$B$3),--('[1]Traffic Data'!$E$2:$E$79247=$A8),--('[1]Traffic Data'!$L$2:$L$79247=J$7))</f>
        <v>0</v>
      </c>
      <c r="K8" s="22">
        <f>SUMPRODUCT(--('[1]Traffic Data'!$G$2:$G$79247=$B$1),--('[1]Traffic Data'!$K$2:$K$79247&gt;=$B$2),--('[1]Traffic Data'!$K$2:$K$79247&lt;=$B$3),--('[1]Traffic Data'!$E$2:$E$79247=$A8),--('[1]Traffic Data'!$L$2:$L$79247=K$7))</f>
        <v>0</v>
      </c>
      <c r="L8" s="22">
        <f>SUMPRODUCT(--('[1]Traffic Data'!$G$2:$G$79247=$B$1),--('[1]Traffic Data'!$K$2:$K$79247&gt;=$B$2),--('[1]Traffic Data'!$K$2:$K$79247&lt;=$B$3),--('[1]Traffic Data'!$E$2:$E$79247=$A8),--('[1]Traffic Data'!$L$2:$L$79247=L$7))</f>
        <v>0</v>
      </c>
      <c r="M8" s="23"/>
      <c r="N8" s="22">
        <f>SUMPRODUCT(--('[1]Traffic Data'!$G$2:$G$79247=$B$1),--('[1]Traffic Data'!$K$2:$K$79247&gt;=$B$2),--('[1]Traffic Data'!$K$2:$K$79247&lt;=$B$3),--('[1]Traffic Data'!$E$2:$E$79247=$A8),--('[1]Traffic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8" s="25" t="str">
        <f>IFERROR(N8/SUM(B8:D8)," ")</f>
        <v xml:space="preserve"> </v>
      </c>
      <c r="P8" s="23"/>
      <c r="Q8" s="26">
        <f>SUMPRODUCT(--('[1]Traffic Data'!$G$2:$G$79247=$B$1),--('[1]Traffic Data'!$K$2:$K$79247&gt;=$B$2),--('[1]Traffic Data'!$K$2:$K$79247&lt;=$B$3),--('[1]Traffic Data'!$E$2:$E$79247=$A8),--('[1]Traffic Data'!$L$2:$L$79247=Q$7))</f>
        <v>0</v>
      </c>
    </row>
    <row r="9" spans="1:19" x14ac:dyDescent="0.3">
      <c r="A9" s="21" t="s">
        <v>31</v>
      </c>
      <c r="B9" s="22">
        <f>SUMPRODUCT(--('[1]Traffic Data'!$G$2:$G$79247=$B$1),--('[1]Traffic Data'!$K$2:$K$79247&gt;=$B$2),--('[1]Traffic Data'!$K$2:$K$79247&lt;=$B$3),--('[1]Traffic Data'!$E$2:$E$79247=$A9),--('[1]Traffic Data'!$L$2:$L$79247=B$7))</f>
        <v>0</v>
      </c>
      <c r="C9" s="22">
        <f>SUMPRODUCT(--('[1]Traffic Data'!$G$2:$G$79247=$B$1),--('[1]Traffic Data'!$K$2:$K$79247&gt;=$B$2),--('[1]Traffic Data'!$K$2:$K$79247&lt;=$B$3),--('[1]Traffic Data'!$E$2:$E$79247=$A9),--('[1]Traffic Data'!$L$2:$L$79247=C$7))</f>
        <v>0</v>
      </c>
      <c r="D9" s="22">
        <f>SUMPRODUCT(--('[1]Traffic Data'!$G$2:$G$79247=$B$1),--('[1]Traffic Data'!$K$2:$K$79247&gt;=$B$2),--('[1]Traffic Data'!$K$2:$K$79247&lt;=$B$3),--('[1]Traffic Data'!$E$2:$E$79247=$A9),--('[1]Traffic Data'!$L$2:$L$79247=D$7))</f>
        <v>0</v>
      </c>
      <c r="E9" s="23"/>
      <c r="F9" s="22">
        <f>SUMPRODUCT(--('[1]Traffic Data'!$G$2:$G$79247=$B$1),--('[1]Traffic Data'!$K$2:$K$79247&gt;=$B$2),--('[1]Traffic Data'!$K$2:$K$79247&lt;=$B$3),--('[1]Traffic Data'!$E$2:$E$79247=$A9),--('[1]Traffic Data'!$L$2:$L$79247=F$7))</f>
        <v>0</v>
      </c>
      <c r="G9" s="24" t="str">
        <f t="shared" ref="G9:G14" si="0">IFERROR(F9/(SUM(B9:D9))," ")</f>
        <v xml:space="preserve"> </v>
      </c>
      <c r="H9" s="23"/>
      <c r="I9" s="22">
        <f>SUMPRODUCT(--('[1]Traffic Data'!$G$2:$G$79247=$B$1),--('[1]Traffic Data'!$K$2:$K$79247&gt;=$B$2),--('[1]Traffic Data'!$K$2:$K$79247&lt;=$B$3),--('[1]Traffic Data'!$E$2:$E$79247=$A9),--('[1]Traffic Data'!$L$2:$L$79247=I$7))</f>
        <v>0</v>
      </c>
      <c r="J9" s="22">
        <f>SUMPRODUCT(--('[1]Traffic Data'!$G$2:$G$79247=$B$1),--('[1]Traffic Data'!$K$2:$K$79247&gt;=$B$2),--('[1]Traffic Data'!$K$2:$K$79247&lt;=$B$3),--('[1]Traffic Data'!$E$2:$E$79247=$A9),--('[1]Traffic Data'!$L$2:$L$79247=J$7))</f>
        <v>0</v>
      </c>
      <c r="K9" s="22">
        <f>SUMPRODUCT(--('[1]Traffic Data'!$G$2:$G$79247=$B$1),--('[1]Traffic Data'!$K$2:$K$79247&gt;=$B$2),--('[1]Traffic Data'!$K$2:$K$79247&lt;=$B$3),--('[1]Traffic Data'!$E$2:$E$79247=$A9),--('[1]Traffic Data'!$L$2:$L$79247=K$7))</f>
        <v>0</v>
      </c>
      <c r="L9" s="22">
        <f>SUMPRODUCT(--('[1]Traffic Data'!$G$2:$G$79247=$B$1),--('[1]Traffic Data'!$K$2:$K$79247&gt;=$B$2),--('[1]Traffic Data'!$K$2:$K$79247&lt;=$B$3),--('[1]Traffic Data'!$E$2:$E$79247=$A9),--('[1]Traffic Data'!$L$2:$L$79247=L$7))</f>
        <v>0</v>
      </c>
      <c r="M9" s="23"/>
      <c r="N9" s="22">
        <f>SUMPRODUCT(--('[1]Traffic Data'!$G$2:$G$79247=$B$1),--('[1]Traffic Data'!$K$2:$K$79247&gt;=$B$2),--('[1]Traffic Data'!$K$2:$K$79247&lt;=$B$3),--('[1]Traffic Data'!$E$2:$E$79247=$A9),--('[1]Traffic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9" s="25" t="str">
        <f t="shared" ref="O9:O46" si="1">IFERROR(N9/SUM(B9:D9)," ")</f>
        <v xml:space="preserve"> </v>
      </c>
      <c r="P9" s="23"/>
      <c r="Q9" s="26">
        <f>SUMPRODUCT(--('[1]Traffic Data'!$G$2:$G$79247=$B$1),--('[1]Traffic Data'!$K$2:$K$79247&gt;=$B$2),--('[1]Traffic Data'!$K$2:$K$79247&lt;=$B$3),--('[1]Traffic Data'!$E$2:$E$79247=$A9),--('[1]Traffic Data'!$L$2:$L$79247=Q$7))</f>
        <v>0</v>
      </c>
    </row>
    <row r="10" spans="1:19" x14ac:dyDescent="0.3">
      <c r="A10" s="21" t="s">
        <v>32</v>
      </c>
      <c r="B10" s="22">
        <f>SUMPRODUCT(--('[1]Traffic Data'!$G$2:$G$79247=$B$1),--('[1]Traffic Data'!$K$2:$K$79247&gt;=$B$2),--('[1]Traffic Data'!$K$2:$K$79247&lt;=$B$3),--('[1]Traffic Data'!$E$2:$E$79247=$A10),--('[1]Traffic Data'!$L$2:$L$79247=B$7))</f>
        <v>0</v>
      </c>
      <c r="C10" s="22">
        <f>SUMPRODUCT(--('[1]Traffic Data'!$G$2:$G$79247=$B$1),--('[1]Traffic Data'!$K$2:$K$79247&gt;=$B$2),--('[1]Traffic Data'!$K$2:$K$79247&lt;=$B$3),--('[1]Traffic Data'!$E$2:$E$79247=$A10),--('[1]Traffic Data'!$L$2:$L$79247=C$7))</f>
        <v>0</v>
      </c>
      <c r="D10" s="22">
        <f>SUMPRODUCT(--('[1]Traffic Data'!$G$2:$G$79247=$B$1),--('[1]Traffic Data'!$K$2:$K$79247&gt;=$B$2),--('[1]Traffic Data'!$K$2:$K$79247&lt;=$B$3),--('[1]Traffic Data'!$E$2:$E$79247=$A10),--('[1]Traffic Data'!$L$2:$L$79247=D$7))</f>
        <v>0</v>
      </c>
      <c r="E10" s="23"/>
      <c r="F10" s="22">
        <f>SUMPRODUCT(--('[1]Traffic Data'!$G$2:$G$79247=$B$1),--('[1]Traffic Data'!$K$2:$K$79247&gt;=$B$2),--('[1]Traffic Data'!$K$2:$K$79247&lt;=$B$3),--('[1]Traffic Data'!$E$2:$E$79247=$A10),--('[1]Traffic Data'!$L$2:$L$79247=F$7))</f>
        <v>0</v>
      </c>
      <c r="G10" s="24" t="str">
        <f t="shared" si="0"/>
        <v xml:space="preserve"> </v>
      </c>
      <c r="H10" s="23"/>
      <c r="I10" s="22">
        <f>SUMPRODUCT(--('[1]Traffic Data'!$G$2:$G$79247=$B$1),--('[1]Traffic Data'!$K$2:$K$79247&gt;=$B$2),--('[1]Traffic Data'!$K$2:$K$79247&lt;=$B$3),--('[1]Traffic Data'!$E$2:$E$79247=$A10),--('[1]Traffic Data'!$L$2:$L$79247=I$7))</f>
        <v>0</v>
      </c>
      <c r="J10" s="22">
        <f>SUMPRODUCT(--('[1]Traffic Data'!$G$2:$G$79247=$B$1),--('[1]Traffic Data'!$K$2:$K$79247&gt;=$B$2),--('[1]Traffic Data'!$K$2:$K$79247&lt;=$B$3),--('[1]Traffic Data'!$E$2:$E$79247=$A10),--('[1]Traffic Data'!$L$2:$L$79247=J$7))</f>
        <v>0</v>
      </c>
      <c r="K10" s="22">
        <f>SUMPRODUCT(--('[1]Traffic Data'!$G$2:$G$79247=$B$1),--('[1]Traffic Data'!$K$2:$K$79247&gt;=$B$2),--('[1]Traffic Data'!$K$2:$K$79247&lt;=$B$3),--('[1]Traffic Data'!$E$2:$E$79247=$A10),--('[1]Traffic Data'!$L$2:$L$79247=K$7))</f>
        <v>0</v>
      </c>
      <c r="L10" s="22">
        <f>SUMPRODUCT(--('[1]Traffic Data'!$G$2:$G$79247=$B$1),--('[1]Traffic Data'!$K$2:$K$79247&gt;=$B$2),--('[1]Traffic Data'!$K$2:$K$79247&lt;=$B$3),--('[1]Traffic Data'!$E$2:$E$79247=$A10),--('[1]Traffic Data'!$L$2:$L$79247=L$7))</f>
        <v>0</v>
      </c>
      <c r="M10" s="23"/>
      <c r="N10" s="22">
        <f>SUMPRODUCT(--('[1]Traffic Data'!$G$2:$G$79247=$B$1),--('[1]Traffic Data'!$K$2:$K$79247&gt;=$B$2),--('[1]Traffic Data'!$K$2:$K$79247&lt;=$B$3),--('[1]Traffic Data'!$E$2:$E$79247=$A10),--('[1]Traffic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0" s="25" t="str">
        <f t="shared" si="1"/>
        <v xml:space="preserve"> </v>
      </c>
      <c r="P10" s="23"/>
      <c r="Q10" s="26">
        <f>SUMPRODUCT(--('[1]Traffic Data'!$G$2:$G$79247=$B$1),--('[1]Traffic Data'!$K$2:$K$79247&gt;=$B$2),--('[1]Traffic Data'!$K$2:$K$79247&lt;=$B$3),--('[1]Traffic Data'!$E$2:$E$79247=$A10),--('[1]Traffic Data'!$L$2:$L$79247=Q$7))</f>
        <v>0</v>
      </c>
    </row>
    <row r="11" spans="1:19" x14ac:dyDescent="0.3">
      <c r="A11" s="21" t="s">
        <v>33</v>
      </c>
      <c r="B11" s="22">
        <f>SUMPRODUCT(--('[1]Traffic Data'!$G$2:$G$79247=$B$1),--('[1]Traffic Data'!$K$2:$K$79247&gt;=$B$2),--('[1]Traffic Data'!$K$2:$K$79247&lt;=$B$3),--('[1]Traffic Data'!$E$2:$E$79247=$A11),--('[1]Traffic Data'!$L$2:$L$79247=B$7))</f>
        <v>0</v>
      </c>
      <c r="C11" s="22">
        <f>SUMPRODUCT(--('[1]Traffic Data'!$G$2:$G$79247=$B$1),--('[1]Traffic Data'!$K$2:$K$79247&gt;=$B$2),--('[1]Traffic Data'!$K$2:$K$79247&lt;=$B$3),--('[1]Traffic Data'!$E$2:$E$79247=$A11),--('[1]Traffic Data'!$L$2:$L$79247=C$7))</f>
        <v>0</v>
      </c>
      <c r="D11" s="22">
        <f>SUMPRODUCT(--('[1]Traffic Data'!$G$2:$G$79247=$B$1),--('[1]Traffic Data'!$K$2:$K$79247&gt;=$B$2),--('[1]Traffic Data'!$K$2:$K$79247&lt;=$B$3),--('[1]Traffic Data'!$E$2:$E$79247=$A11),--('[1]Traffic Data'!$L$2:$L$79247=D$7))</f>
        <v>0</v>
      </c>
      <c r="E11" s="23"/>
      <c r="F11" s="22">
        <f>SUMPRODUCT(--('[1]Traffic Data'!$G$2:$G$79247=$B$1),--('[1]Traffic Data'!$K$2:$K$79247&gt;=$B$2),--('[1]Traffic Data'!$K$2:$K$79247&lt;=$B$3),--('[1]Traffic Data'!$E$2:$E$79247=$A11),--('[1]Traffic Data'!$L$2:$L$79247=F$7))</f>
        <v>0</v>
      </c>
      <c r="G11" s="24" t="str">
        <f t="shared" si="0"/>
        <v xml:space="preserve"> </v>
      </c>
      <c r="H11" s="23"/>
      <c r="I11" s="22">
        <f>SUMPRODUCT(--('[1]Traffic Data'!$G$2:$G$79247=$B$1),--('[1]Traffic Data'!$K$2:$K$79247&gt;=$B$2),--('[1]Traffic Data'!$K$2:$K$79247&lt;=$B$3),--('[1]Traffic Data'!$E$2:$E$79247=$A11),--('[1]Traffic Data'!$L$2:$L$79247=I$7))</f>
        <v>0</v>
      </c>
      <c r="J11" s="22">
        <f>SUMPRODUCT(--('[1]Traffic Data'!$G$2:$G$79247=$B$1),--('[1]Traffic Data'!$K$2:$K$79247&gt;=$B$2),--('[1]Traffic Data'!$K$2:$K$79247&lt;=$B$3),--('[1]Traffic Data'!$E$2:$E$79247=$A11),--('[1]Traffic Data'!$L$2:$L$79247=J$7))</f>
        <v>0</v>
      </c>
      <c r="K11" s="22">
        <f>SUMPRODUCT(--('[1]Traffic Data'!$G$2:$G$79247=$B$1),--('[1]Traffic Data'!$K$2:$K$79247&gt;=$B$2),--('[1]Traffic Data'!$K$2:$K$79247&lt;=$B$3),--('[1]Traffic Data'!$E$2:$E$79247=$A11),--('[1]Traffic Data'!$L$2:$L$79247=K$7))</f>
        <v>0</v>
      </c>
      <c r="L11" s="22">
        <f>SUMPRODUCT(--('[1]Traffic Data'!$G$2:$G$79247=$B$1),--('[1]Traffic Data'!$K$2:$K$79247&gt;=$B$2),--('[1]Traffic Data'!$K$2:$K$79247&lt;=$B$3),--('[1]Traffic Data'!$E$2:$E$79247=$A11),--('[1]Traffic Data'!$L$2:$L$79247=L$7))</f>
        <v>0</v>
      </c>
      <c r="M11" s="23"/>
      <c r="N11" s="22">
        <f>SUMPRODUCT(--('[1]Traffic Data'!$G$2:$G$79247=$B$1),--('[1]Traffic Data'!$K$2:$K$79247&gt;=$B$2),--('[1]Traffic Data'!$K$2:$K$79247&lt;=$B$3),--('[1]Traffic Data'!$E$2:$E$79247=$A11),--('[1]Traffic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1" s="25" t="str">
        <f t="shared" si="1"/>
        <v xml:space="preserve"> </v>
      </c>
      <c r="P11" s="23"/>
      <c r="Q11" s="26">
        <f>SUMPRODUCT(--('[1]Traffic Data'!$G$2:$G$79247=$B$1),--('[1]Traffic Data'!$K$2:$K$79247&gt;=$B$2),--('[1]Traffic Data'!$K$2:$K$79247&lt;=$B$3),--('[1]Traffic Data'!$E$2:$E$79247=$A11),--('[1]Traffic Data'!$L$2:$L$79247=Q$7))</f>
        <v>0</v>
      </c>
    </row>
    <row r="12" spans="1:19" x14ac:dyDescent="0.3">
      <c r="A12" s="21" t="s">
        <v>34</v>
      </c>
      <c r="B12" s="22">
        <f>SUMPRODUCT(--('[1]Traffic Data'!$G$2:$G$79247=$B$1),--('[1]Traffic Data'!$K$2:$K$79247&gt;=$B$2),--('[1]Traffic Data'!$K$2:$K$79247&lt;=$B$3),--('[1]Traffic Data'!$E$2:$E$79247=$A12),--('[1]Traffic Data'!$L$2:$L$79247=B$7))</f>
        <v>0</v>
      </c>
      <c r="C12" s="22">
        <f>SUMPRODUCT(--('[1]Traffic Data'!$G$2:$G$79247=$B$1),--('[1]Traffic Data'!$K$2:$K$79247&gt;=$B$2),--('[1]Traffic Data'!$K$2:$K$79247&lt;=$B$3),--('[1]Traffic Data'!$E$2:$E$79247=$A12),--('[1]Traffic Data'!$L$2:$L$79247=C$7))</f>
        <v>0</v>
      </c>
      <c r="D12" s="22">
        <f>SUMPRODUCT(--('[1]Traffic Data'!$G$2:$G$79247=$B$1),--('[1]Traffic Data'!$K$2:$K$79247&gt;=$B$2),--('[1]Traffic Data'!$K$2:$K$79247&lt;=$B$3),--('[1]Traffic Data'!$E$2:$E$79247=$A12),--('[1]Traffic Data'!$L$2:$L$79247=D$7))</f>
        <v>0</v>
      </c>
      <c r="E12" s="23"/>
      <c r="F12" s="22">
        <f>SUMPRODUCT(--('[1]Traffic Data'!$G$2:$G$79247=$B$1),--('[1]Traffic Data'!$K$2:$K$79247&gt;=$B$2),--('[1]Traffic Data'!$K$2:$K$79247&lt;=$B$3),--('[1]Traffic Data'!$E$2:$E$79247=$A12),--('[1]Traffic Data'!$L$2:$L$79247=F$7))</f>
        <v>0</v>
      </c>
      <c r="G12" s="24" t="str">
        <f t="shared" si="0"/>
        <v xml:space="preserve"> </v>
      </c>
      <c r="H12" s="23"/>
      <c r="I12" s="22">
        <f>SUMPRODUCT(--('[1]Traffic Data'!$G$2:$G$79247=$B$1),--('[1]Traffic Data'!$K$2:$K$79247&gt;=$B$2),--('[1]Traffic Data'!$K$2:$K$79247&lt;=$B$3),--('[1]Traffic Data'!$E$2:$E$79247=$A12),--('[1]Traffic Data'!$L$2:$L$79247=I$7))</f>
        <v>0</v>
      </c>
      <c r="J12" s="22">
        <f>SUMPRODUCT(--('[1]Traffic Data'!$G$2:$G$79247=$B$1),--('[1]Traffic Data'!$K$2:$K$79247&gt;=$B$2),--('[1]Traffic Data'!$K$2:$K$79247&lt;=$B$3),--('[1]Traffic Data'!$E$2:$E$79247=$A12),--('[1]Traffic Data'!$L$2:$L$79247=J$7))</f>
        <v>0</v>
      </c>
      <c r="K12" s="22">
        <f>SUMPRODUCT(--('[1]Traffic Data'!$G$2:$G$79247=$B$1),--('[1]Traffic Data'!$K$2:$K$79247&gt;=$B$2),--('[1]Traffic Data'!$K$2:$K$79247&lt;=$B$3),--('[1]Traffic Data'!$E$2:$E$79247=$A12),--('[1]Traffic Data'!$L$2:$L$79247=K$7))</f>
        <v>0</v>
      </c>
      <c r="L12" s="22">
        <f>SUMPRODUCT(--('[1]Traffic Data'!$G$2:$G$79247=$B$1),--('[1]Traffic Data'!$K$2:$K$79247&gt;=$B$2),--('[1]Traffic Data'!$K$2:$K$79247&lt;=$B$3),--('[1]Traffic Data'!$E$2:$E$79247=$A12),--('[1]Traffic Data'!$L$2:$L$79247=L$7))</f>
        <v>0</v>
      </c>
      <c r="M12" s="23"/>
      <c r="N12" s="22">
        <f>SUMPRODUCT(--('[1]Traffic Data'!$G$2:$G$79247=$B$1),--('[1]Traffic Data'!$K$2:$K$79247&gt;=$B$2),--('[1]Traffic Data'!$K$2:$K$79247&lt;=$B$3),--('[1]Traffic Data'!$E$2:$E$79247=$A12),--('[1]Traffic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2" s="25" t="str">
        <f t="shared" si="1"/>
        <v xml:space="preserve"> </v>
      </c>
      <c r="P12" s="23"/>
      <c r="Q12" s="26">
        <f>SUMPRODUCT(--('[1]Traffic Data'!$G$2:$G$79247=$B$1),--('[1]Traffic Data'!$K$2:$K$79247&gt;=$B$2),--('[1]Traffic Data'!$K$2:$K$79247&lt;=$B$3),--('[1]Traffic Data'!$E$2:$E$79247=$A12),--('[1]Traffic Data'!$L$2:$L$79247=Q$7))</f>
        <v>0</v>
      </c>
    </row>
    <row r="13" spans="1:19" x14ac:dyDescent="0.3">
      <c r="A13" s="21" t="s">
        <v>35</v>
      </c>
      <c r="B13" s="22">
        <f>SUMPRODUCT(--('[1]Traffic Data'!$G$2:$G$79247=$B$1),--('[1]Traffic Data'!$K$2:$K$79247&gt;=$B$2),--('[1]Traffic Data'!$K$2:$K$79247&lt;=$B$3),--('[1]Traffic Data'!$E$2:$E$79247=$A13),--('[1]Traffic Data'!$L$2:$L$79247=B$7))</f>
        <v>1</v>
      </c>
      <c r="C13" s="22">
        <f>SUMPRODUCT(--('[1]Traffic Data'!$G$2:$G$79247=$B$1),--('[1]Traffic Data'!$K$2:$K$79247&gt;=$B$2),--('[1]Traffic Data'!$K$2:$K$79247&lt;=$B$3),--('[1]Traffic Data'!$E$2:$E$79247=$A13),--('[1]Traffic Data'!$L$2:$L$79247=C$7))</f>
        <v>0</v>
      </c>
      <c r="D13" s="22">
        <f>SUMPRODUCT(--('[1]Traffic Data'!$G$2:$G$79247=$B$1),--('[1]Traffic Data'!$K$2:$K$79247&gt;=$B$2),--('[1]Traffic Data'!$K$2:$K$79247&lt;=$B$3),--('[1]Traffic Data'!$E$2:$E$79247=$A13),--('[1]Traffic Data'!$L$2:$L$79247=D$7))</f>
        <v>0</v>
      </c>
      <c r="E13" s="23"/>
      <c r="F13" s="22">
        <f>SUMPRODUCT(--('[1]Traffic Data'!$G$2:$G$79247=$B$1),--('[1]Traffic Data'!$K$2:$K$79247&gt;=$B$2),--('[1]Traffic Data'!$K$2:$K$79247&lt;=$B$3),--('[1]Traffic Data'!$E$2:$E$79247=$A13),--('[1]Traffic Data'!$L$2:$L$79247=F$7))</f>
        <v>0</v>
      </c>
      <c r="G13" s="24">
        <f t="shared" si="0"/>
        <v>0</v>
      </c>
      <c r="H13" s="23"/>
      <c r="I13" s="22">
        <f>SUMPRODUCT(--('[1]Traffic Data'!$G$2:$G$79247=$B$1),--('[1]Traffic Data'!$K$2:$K$79247&gt;=$B$2),--('[1]Traffic Data'!$K$2:$K$79247&lt;=$B$3),--('[1]Traffic Data'!$E$2:$E$79247=$A13),--('[1]Traffic Data'!$L$2:$L$79247=I$7))</f>
        <v>0</v>
      </c>
      <c r="J13" s="22">
        <f>SUMPRODUCT(--('[1]Traffic Data'!$G$2:$G$79247=$B$1),--('[1]Traffic Data'!$K$2:$K$79247&gt;=$B$2),--('[1]Traffic Data'!$K$2:$K$79247&lt;=$B$3),--('[1]Traffic Data'!$E$2:$E$79247=$A13),--('[1]Traffic Data'!$L$2:$L$79247=J$7))</f>
        <v>0</v>
      </c>
      <c r="K13" s="22">
        <f>SUMPRODUCT(--('[1]Traffic Data'!$G$2:$G$79247=$B$1),--('[1]Traffic Data'!$K$2:$K$79247&gt;=$B$2),--('[1]Traffic Data'!$K$2:$K$79247&lt;=$B$3),--('[1]Traffic Data'!$E$2:$E$79247=$A13),--('[1]Traffic Data'!$L$2:$L$79247=K$7))</f>
        <v>0</v>
      </c>
      <c r="L13" s="22">
        <f>SUMPRODUCT(--('[1]Traffic Data'!$G$2:$G$79247=$B$1),--('[1]Traffic Data'!$K$2:$K$79247&gt;=$B$2),--('[1]Traffic Data'!$K$2:$K$79247&lt;=$B$3),--('[1]Traffic Data'!$E$2:$E$79247=$A13),--('[1]Traffic Data'!$L$2:$L$79247=L$7))</f>
        <v>0</v>
      </c>
      <c r="M13" s="23"/>
      <c r="N13" s="22">
        <f>SUMPRODUCT(--('[1]Traffic Data'!$G$2:$G$79247=$B$1),--('[1]Traffic Data'!$K$2:$K$79247&gt;=$B$2),--('[1]Traffic Data'!$K$2:$K$79247&lt;=$B$3),--('[1]Traffic Data'!$E$2:$E$79247=$A13),--('[1]Traffic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1</v>
      </c>
      <c r="O13" s="25">
        <f t="shared" si="1"/>
        <v>1</v>
      </c>
      <c r="P13" s="23"/>
      <c r="Q13" s="26">
        <f>SUMPRODUCT(--('[1]Traffic Data'!$G$2:$G$79247=$B$1),--('[1]Traffic Data'!$K$2:$K$79247&gt;=$B$2),--('[1]Traffic Data'!$K$2:$K$79247&lt;=$B$3),--('[1]Traffic Data'!$E$2:$E$79247=$A13),--('[1]Traffic Data'!$L$2:$L$79247=Q$7))</f>
        <v>0</v>
      </c>
    </row>
    <row r="14" spans="1:19" x14ac:dyDescent="0.3">
      <c r="A14" s="21" t="s">
        <v>36</v>
      </c>
      <c r="B14" s="22">
        <f>SUMPRODUCT(--('[1]Traffic Data'!$G$2:$G$79247=$B$1),--('[1]Traffic Data'!$K$2:$K$79247&gt;=$B$2),--('[1]Traffic Data'!$K$2:$K$79247&lt;=$B$3),--('[1]Traffic Data'!$E$2:$E$79247=$A14),--('[1]Traffic Data'!$L$2:$L$79247=B$7))</f>
        <v>0</v>
      </c>
      <c r="C14" s="22">
        <f>SUMPRODUCT(--('[1]Traffic Data'!$G$2:$G$79247=$B$1),--('[1]Traffic Data'!$K$2:$K$79247&gt;=$B$2),--('[1]Traffic Data'!$K$2:$K$79247&lt;=$B$3),--('[1]Traffic Data'!$E$2:$E$79247=$A14),--('[1]Traffic Data'!$L$2:$L$79247=C$7))</f>
        <v>0</v>
      </c>
      <c r="D14" s="22">
        <f>SUMPRODUCT(--('[1]Traffic Data'!$G$2:$G$79247=$B$1),--('[1]Traffic Data'!$K$2:$K$79247&gt;=$B$2),--('[1]Traffic Data'!$K$2:$K$79247&lt;=$B$3),--('[1]Traffic Data'!$E$2:$E$79247=$A14),--('[1]Traffic Data'!$L$2:$L$79247=D$7))</f>
        <v>0</v>
      </c>
      <c r="E14" s="23"/>
      <c r="F14" s="22">
        <f>SUMPRODUCT(--('[1]Traffic Data'!$G$2:$G$79247=$B$1),--('[1]Traffic Data'!$K$2:$K$79247&gt;=$B$2),--('[1]Traffic Data'!$K$2:$K$79247&lt;=$B$3),--('[1]Traffic Data'!$E$2:$E$79247=$A14),--('[1]Traffic Data'!$L$2:$L$79247=F$7))</f>
        <v>0</v>
      </c>
      <c r="G14" s="24" t="str">
        <f t="shared" si="0"/>
        <v xml:space="preserve"> </v>
      </c>
      <c r="H14" s="23"/>
      <c r="I14" s="22">
        <f>SUMPRODUCT(--('[1]Traffic Data'!$G$2:$G$79247=$B$1),--('[1]Traffic Data'!$K$2:$K$79247&gt;=$B$2),--('[1]Traffic Data'!$K$2:$K$79247&lt;=$B$3),--('[1]Traffic Data'!$E$2:$E$79247=$A14),--('[1]Traffic Data'!$L$2:$L$79247=I$7))</f>
        <v>0</v>
      </c>
      <c r="J14" s="22">
        <f>SUMPRODUCT(--('[1]Traffic Data'!$G$2:$G$79247=$B$1),--('[1]Traffic Data'!$K$2:$K$79247&gt;=$B$2),--('[1]Traffic Data'!$K$2:$K$79247&lt;=$B$3),--('[1]Traffic Data'!$E$2:$E$79247=$A14),--('[1]Traffic Data'!$L$2:$L$79247=J$7))</f>
        <v>0</v>
      </c>
      <c r="K14" s="22">
        <f>SUMPRODUCT(--('[1]Traffic Data'!$G$2:$G$79247=$B$1),--('[1]Traffic Data'!$K$2:$K$79247&gt;=$B$2),--('[1]Traffic Data'!$K$2:$K$79247&lt;=$B$3),--('[1]Traffic Data'!$E$2:$E$79247=$A14),--('[1]Traffic Data'!$L$2:$L$79247=K$7))</f>
        <v>0</v>
      </c>
      <c r="L14" s="22">
        <f>SUMPRODUCT(--('[1]Traffic Data'!$G$2:$G$79247=$B$1),--('[1]Traffic Data'!$K$2:$K$79247&gt;=$B$2),--('[1]Traffic Data'!$K$2:$K$79247&lt;=$B$3),--('[1]Traffic Data'!$E$2:$E$79247=$A14),--('[1]Traffic Data'!$L$2:$L$79247=L$7))</f>
        <v>0</v>
      </c>
      <c r="M14" s="23"/>
      <c r="N14" s="22">
        <f>SUMPRODUCT(--('[1]Traffic Data'!$G$2:$G$79247=$B$1),--('[1]Traffic Data'!$K$2:$K$79247&gt;=$B$2),--('[1]Traffic Data'!$K$2:$K$79247&lt;=$B$3),--('[1]Traffic Data'!$E$2:$E$79247=$A14),--('[1]Traffic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4" s="25" t="str">
        <f t="shared" si="1"/>
        <v xml:space="preserve"> </v>
      </c>
      <c r="P14" s="23"/>
      <c r="Q14" s="26">
        <f>SUMPRODUCT(--('[1]Traffic Data'!$G$2:$G$79247=$B$1),--('[1]Traffic Data'!$K$2:$K$79247&gt;=$B$2),--('[1]Traffic Data'!$K$2:$K$79247&lt;=$B$3),--('[1]Traffic Data'!$E$2:$E$79247=$A14),--('[1]Traffic Data'!$L$2:$L$79247=Q$7))</f>
        <v>0</v>
      </c>
    </row>
    <row r="15" spans="1:19" x14ac:dyDescent="0.3">
      <c r="A15" s="21" t="s">
        <v>37</v>
      </c>
      <c r="B15" s="22">
        <f>SUMPRODUCT(--('[1]Traffic Data'!$G$2:$G$79247=$B$1),--('[1]Traffic Data'!$K$2:$K$79247&gt;=$B$2),--('[1]Traffic Data'!$K$2:$K$79247&lt;=$B$3),--('[1]Traffic Data'!$E$2:$E$79247=$A15),--('[1]Traffic Data'!$L$2:$L$79247=B$7))</f>
        <v>0</v>
      </c>
      <c r="C15" s="22">
        <f>SUMPRODUCT(--('[1]Traffic Data'!$G$2:$G$79247=$B$1),--('[1]Traffic Data'!$K$2:$K$79247&gt;=$B$2),--('[1]Traffic Data'!$K$2:$K$79247&lt;=$B$3),--('[1]Traffic Data'!$E$2:$E$79247=$A15),--('[1]Traffic Data'!$L$2:$L$79247=C$7))</f>
        <v>0</v>
      </c>
      <c r="D15" s="22">
        <f>SUMPRODUCT(--('[1]Traffic Data'!$G$2:$G$79247=$B$1),--('[1]Traffic Data'!$K$2:$K$79247&gt;=$B$2),--('[1]Traffic Data'!$K$2:$K$79247&lt;=$B$3),--('[1]Traffic Data'!$E$2:$E$79247=$A15),--('[1]Traffic Data'!$L$2:$L$79247=D$7))</f>
        <v>0</v>
      </c>
      <c r="E15" s="23"/>
      <c r="F15" s="22">
        <f>SUMPRODUCT(--('[1]Traffic Data'!$G$2:$G$79247=$B$1),--('[1]Traffic Data'!$K$2:$K$79247&gt;=$B$2),--('[1]Traffic Data'!$K$2:$K$79247&lt;=$B$3),--('[1]Traffic Data'!$E$2:$E$79247=$A15),--('[1]Traffic Data'!$L$2:$L$79247=F$7))</f>
        <v>0</v>
      </c>
      <c r="G15" s="24" t="str">
        <f>IFERROR(F15/(SUM(B15:D15))," ")</f>
        <v xml:space="preserve"> </v>
      </c>
      <c r="H15" s="23"/>
      <c r="I15" s="22">
        <f>SUMPRODUCT(--('[1]Traffic Data'!$G$2:$G$79247=$B$1),--('[1]Traffic Data'!$K$2:$K$79247&gt;=$B$2),--('[1]Traffic Data'!$K$2:$K$79247&lt;=$B$3),--('[1]Traffic Data'!$E$2:$E$79247=$A15),--('[1]Traffic Data'!$L$2:$L$79247=I$7))</f>
        <v>0</v>
      </c>
      <c r="J15" s="22">
        <f>SUMPRODUCT(--('[1]Traffic Data'!$G$2:$G$79247=$B$1),--('[1]Traffic Data'!$K$2:$K$79247&gt;=$B$2),--('[1]Traffic Data'!$K$2:$K$79247&lt;=$B$3),--('[1]Traffic Data'!$E$2:$E$79247=$A15),--('[1]Traffic Data'!$L$2:$L$79247=J$7))</f>
        <v>0</v>
      </c>
      <c r="K15" s="22">
        <f>SUMPRODUCT(--('[1]Traffic Data'!$G$2:$G$79247=$B$1),--('[1]Traffic Data'!$K$2:$K$79247&gt;=$B$2),--('[1]Traffic Data'!$K$2:$K$79247&lt;=$B$3),--('[1]Traffic Data'!$E$2:$E$79247=$A15),--('[1]Traffic Data'!$L$2:$L$79247=K$7))</f>
        <v>0</v>
      </c>
      <c r="L15" s="22">
        <f>SUMPRODUCT(--('[1]Traffic Data'!$G$2:$G$79247=$B$1),--('[1]Traffic Data'!$K$2:$K$79247&gt;=$B$2),--('[1]Traffic Data'!$K$2:$K$79247&lt;=$B$3),--('[1]Traffic Data'!$E$2:$E$79247=$A15),--('[1]Traffic Data'!$L$2:$L$79247=L$7))</f>
        <v>0</v>
      </c>
      <c r="M15" s="23"/>
      <c r="N15" s="22">
        <f>SUMPRODUCT(--('[1]Traffic Data'!$G$2:$G$79247=$B$1),--('[1]Traffic Data'!$K$2:$K$79247&gt;=$B$2),--('[1]Traffic Data'!$K$2:$K$79247&lt;=$B$3),--('[1]Traffic Data'!$E$2:$E$79247=$A15),--('[1]Traffic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5" s="25" t="str">
        <f t="shared" si="1"/>
        <v xml:space="preserve"> </v>
      </c>
      <c r="P15" s="23"/>
      <c r="Q15" s="26">
        <f>SUMPRODUCT(--('[1]Traffic Data'!$G$2:$G$79247=$B$1),--('[1]Traffic Data'!$K$2:$K$79247&gt;=$B$2),--('[1]Traffic Data'!$K$2:$K$79247&lt;=$B$3),--('[1]Traffic Data'!$E$2:$E$79247=$A15),--('[1]Traffic Data'!$L$2:$L$79247=Q$7))</f>
        <v>0</v>
      </c>
    </row>
    <row r="16" spans="1:19" x14ac:dyDescent="0.3">
      <c r="A16" s="21" t="s">
        <v>38</v>
      </c>
      <c r="B16" s="22">
        <f>SUMPRODUCT(--('[1]Traffic Data'!$G$2:$G$79247=$B$1),--('[1]Traffic Data'!$K$2:$K$79247&gt;=$B$2),--('[1]Traffic Data'!$K$2:$K$79247&lt;=$B$3),--('[1]Traffic Data'!$E$2:$E$79247=$A16),--('[1]Traffic Data'!$L$2:$L$79247=B$7))</f>
        <v>0</v>
      </c>
      <c r="C16" s="22">
        <f>SUMPRODUCT(--('[1]Traffic Data'!$G$2:$G$79247=$B$1),--('[1]Traffic Data'!$K$2:$K$79247&gt;=$B$2),--('[1]Traffic Data'!$K$2:$K$79247&lt;=$B$3),--('[1]Traffic Data'!$E$2:$E$79247=$A16),--('[1]Traffic Data'!$L$2:$L$79247=C$7))</f>
        <v>0</v>
      </c>
      <c r="D16" s="22">
        <f>SUMPRODUCT(--('[1]Traffic Data'!$G$2:$G$79247=$B$1),--('[1]Traffic Data'!$K$2:$K$79247&gt;=$B$2),--('[1]Traffic Data'!$K$2:$K$79247&lt;=$B$3),--('[1]Traffic Data'!$E$2:$E$79247=$A16),--('[1]Traffic Data'!$L$2:$L$79247=D$7))</f>
        <v>0</v>
      </c>
      <c r="E16" s="23"/>
      <c r="F16" s="22">
        <f>SUMPRODUCT(--('[1]Traffic Data'!$G$2:$G$79247=$B$1),--('[1]Traffic Data'!$K$2:$K$79247&gt;=$B$2),--('[1]Traffic Data'!$K$2:$K$79247&lt;=$B$3),--('[1]Traffic Data'!$E$2:$E$79247=$A16),--('[1]Traffic Data'!$L$2:$L$79247=F$7))</f>
        <v>0</v>
      </c>
      <c r="G16" s="24" t="str">
        <f t="shared" ref="G16:G46" si="2">IFERROR(F16/(SUM(B16:D16))," ")</f>
        <v xml:space="preserve"> </v>
      </c>
      <c r="H16" s="23"/>
      <c r="I16" s="22">
        <f>SUMPRODUCT(--('[1]Traffic Data'!$G$2:$G$79247=$B$1),--('[1]Traffic Data'!$K$2:$K$79247&gt;=$B$2),--('[1]Traffic Data'!$K$2:$K$79247&lt;=$B$3),--('[1]Traffic Data'!$E$2:$E$79247=$A16),--('[1]Traffic Data'!$L$2:$L$79247=I$7))</f>
        <v>0</v>
      </c>
      <c r="J16" s="22">
        <f>SUMPRODUCT(--('[1]Traffic Data'!$G$2:$G$79247=$B$1),--('[1]Traffic Data'!$K$2:$K$79247&gt;=$B$2),--('[1]Traffic Data'!$K$2:$K$79247&lt;=$B$3),--('[1]Traffic Data'!$E$2:$E$79247=$A16),--('[1]Traffic Data'!$L$2:$L$79247=J$7))</f>
        <v>0</v>
      </c>
      <c r="K16" s="22">
        <f>SUMPRODUCT(--('[1]Traffic Data'!$G$2:$G$79247=$B$1),--('[1]Traffic Data'!$K$2:$K$79247&gt;=$B$2),--('[1]Traffic Data'!$K$2:$K$79247&lt;=$B$3),--('[1]Traffic Data'!$E$2:$E$79247=$A16),--('[1]Traffic Data'!$L$2:$L$79247=K$7))</f>
        <v>0</v>
      </c>
      <c r="L16" s="22">
        <f>SUMPRODUCT(--('[1]Traffic Data'!$G$2:$G$79247=$B$1),--('[1]Traffic Data'!$K$2:$K$79247&gt;=$B$2),--('[1]Traffic Data'!$K$2:$K$79247&lt;=$B$3),--('[1]Traffic Data'!$E$2:$E$79247=$A16),--('[1]Traffic Data'!$L$2:$L$79247=L$7))</f>
        <v>0</v>
      </c>
      <c r="M16" s="23"/>
      <c r="N16" s="22">
        <f>SUMPRODUCT(--('[1]Traffic Data'!$G$2:$G$79247=$B$1),--('[1]Traffic Data'!$K$2:$K$79247&gt;=$B$2),--('[1]Traffic Data'!$K$2:$K$79247&lt;=$B$3),--('[1]Traffic Data'!$E$2:$E$79247=$A16),--('[1]Traffic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6" s="25" t="str">
        <f t="shared" si="1"/>
        <v xml:space="preserve"> </v>
      </c>
      <c r="P16" s="23"/>
      <c r="Q16" s="26">
        <f>SUMPRODUCT(--('[1]Traffic Data'!$G$2:$G$79247=$B$1),--('[1]Traffic Data'!$K$2:$K$79247&gt;=$B$2),--('[1]Traffic Data'!$K$2:$K$79247&lt;=$B$3),--('[1]Traffic Data'!$E$2:$E$79247=$A16),--('[1]Traffic Data'!$L$2:$L$79247=Q$7))</f>
        <v>0</v>
      </c>
    </row>
    <row r="17" spans="1:17" x14ac:dyDescent="0.3">
      <c r="A17" s="21" t="s">
        <v>39</v>
      </c>
      <c r="B17" s="22">
        <f>SUMPRODUCT(--('[1]Traffic Data'!$G$2:$G$79247=$B$1),--('[1]Traffic Data'!$K$2:$K$79247&gt;=$B$2),--('[1]Traffic Data'!$K$2:$K$79247&lt;=$B$3),--('[1]Traffic Data'!$E$2:$E$79247=$A17),--('[1]Traffic Data'!$L$2:$L$79247=B$7))</f>
        <v>0</v>
      </c>
      <c r="C17" s="22">
        <f>SUMPRODUCT(--('[1]Traffic Data'!$G$2:$G$79247=$B$1),--('[1]Traffic Data'!$K$2:$K$79247&gt;=$B$2),--('[1]Traffic Data'!$K$2:$K$79247&lt;=$B$3),--('[1]Traffic Data'!$E$2:$E$79247=$A17),--('[1]Traffic Data'!$L$2:$L$79247=C$7))</f>
        <v>0</v>
      </c>
      <c r="D17" s="22">
        <f>SUMPRODUCT(--('[1]Traffic Data'!$G$2:$G$79247=$B$1),--('[1]Traffic Data'!$K$2:$K$79247&gt;=$B$2),--('[1]Traffic Data'!$K$2:$K$79247&lt;=$B$3),--('[1]Traffic Data'!$E$2:$E$79247=$A17),--('[1]Traffic Data'!$L$2:$L$79247=D$7))</f>
        <v>0</v>
      </c>
      <c r="E17" s="23"/>
      <c r="F17" s="22">
        <f>SUMPRODUCT(--('[1]Traffic Data'!$G$2:$G$79247=$B$1),--('[1]Traffic Data'!$K$2:$K$79247&gt;=$B$2),--('[1]Traffic Data'!$K$2:$K$79247&lt;=$B$3),--('[1]Traffic Data'!$E$2:$E$79247=$A17),--('[1]Traffic Data'!$L$2:$L$79247=F$7))</f>
        <v>0</v>
      </c>
      <c r="G17" s="24" t="str">
        <f t="shared" si="2"/>
        <v xml:space="preserve"> </v>
      </c>
      <c r="H17" s="23"/>
      <c r="I17" s="22">
        <f>SUMPRODUCT(--('[1]Traffic Data'!$G$2:$G$79247=$B$1),--('[1]Traffic Data'!$K$2:$K$79247&gt;=$B$2),--('[1]Traffic Data'!$K$2:$K$79247&lt;=$B$3),--('[1]Traffic Data'!$E$2:$E$79247=$A17),--('[1]Traffic Data'!$L$2:$L$79247=I$7))</f>
        <v>0</v>
      </c>
      <c r="J17" s="22">
        <f>SUMPRODUCT(--('[1]Traffic Data'!$G$2:$G$79247=$B$1),--('[1]Traffic Data'!$K$2:$K$79247&gt;=$B$2),--('[1]Traffic Data'!$K$2:$K$79247&lt;=$B$3),--('[1]Traffic Data'!$E$2:$E$79247=$A17),--('[1]Traffic Data'!$L$2:$L$79247=J$7))</f>
        <v>0</v>
      </c>
      <c r="K17" s="22">
        <f>SUMPRODUCT(--('[1]Traffic Data'!$G$2:$G$79247=$B$1),--('[1]Traffic Data'!$K$2:$K$79247&gt;=$B$2),--('[1]Traffic Data'!$K$2:$K$79247&lt;=$B$3),--('[1]Traffic Data'!$E$2:$E$79247=$A17),--('[1]Traffic Data'!$L$2:$L$79247=K$7))</f>
        <v>0</v>
      </c>
      <c r="L17" s="22">
        <f>SUMPRODUCT(--('[1]Traffic Data'!$G$2:$G$79247=$B$1),--('[1]Traffic Data'!$K$2:$K$79247&gt;=$B$2),--('[1]Traffic Data'!$K$2:$K$79247&lt;=$B$3),--('[1]Traffic Data'!$E$2:$E$79247=$A17),--('[1]Traffic Data'!$L$2:$L$79247=L$7))</f>
        <v>0</v>
      </c>
      <c r="M17" s="23"/>
      <c r="N17" s="22">
        <f>SUMPRODUCT(--('[1]Traffic Data'!$G$2:$G$79247=$B$1),--('[1]Traffic Data'!$K$2:$K$79247&gt;=$B$2),--('[1]Traffic Data'!$K$2:$K$79247&lt;=$B$3),--('[1]Traffic Data'!$E$2:$E$79247=$A17),--('[1]Traffic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7" s="25" t="str">
        <f t="shared" si="1"/>
        <v xml:space="preserve"> </v>
      </c>
      <c r="P17" s="23"/>
      <c r="Q17" s="26">
        <f>SUMPRODUCT(--('[1]Traffic Data'!$G$2:$G$79247=$B$1),--('[1]Traffic Data'!$K$2:$K$79247&gt;=$B$2),--('[1]Traffic Data'!$K$2:$K$79247&lt;=$B$3),--('[1]Traffic Data'!$E$2:$E$79247=$A17),--('[1]Traffic Data'!$L$2:$L$79247=Q$7))</f>
        <v>0</v>
      </c>
    </row>
    <row r="18" spans="1:17" x14ac:dyDescent="0.3">
      <c r="A18" s="21" t="s">
        <v>40</v>
      </c>
      <c r="B18" s="22">
        <f>SUMPRODUCT(--('[1]Traffic Data'!$G$2:$G$79247=$B$1),--('[1]Traffic Data'!$K$2:$K$79247&gt;=$B$2),--('[1]Traffic Data'!$K$2:$K$79247&lt;=$B$3),--('[1]Traffic Data'!$E$2:$E$79247=$A18),--('[1]Traffic Data'!$L$2:$L$79247=B$7))</f>
        <v>0</v>
      </c>
      <c r="C18" s="22">
        <f>SUMPRODUCT(--('[1]Traffic Data'!$G$2:$G$79247=$B$1),--('[1]Traffic Data'!$K$2:$K$79247&gt;=$B$2),--('[1]Traffic Data'!$K$2:$K$79247&lt;=$B$3),--('[1]Traffic Data'!$E$2:$E$79247=$A18),--('[1]Traffic Data'!$L$2:$L$79247=C$7))</f>
        <v>0</v>
      </c>
      <c r="D18" s="22">
        <f>SUMPRODUCT(--('[1]Traffic Data'!$G$2:$G$79247=$B$1),--('[1]Traffic Data'!$K$2:$K$79247&gt;=$B$2),--('[1]Traffic Data'!$K$2:$K$79247&lt;=$B$3),--('[1]Traffic Data'!$E$2:$E$79247=$A18),--('[1]Traffic Data'!$L$2:$L$79247=D$7))</f>
        <v>0</v>
      </c>
      <c r="E18" s="23"/>
      <c r="F18" s="22">
        <f>SUMPRODUCT(--('[1]Traffic Data'!$G$2:$G$79247=$B$1),--('[1]Traffic Data'!$K$2:$K$79247&gt;=$B$2),--('[1]Traffic Data'!$K$2:$K$79247&lt;=$B$3),--('[1]Traffic Data'!$E$2:$E$79247=$A18),--('[1]Traffic Data'!$L$2:$L$79247=F$7))</f>
        <v>0</v>
      </c>
      <c r="G18" s="24" t="str">
        <f t="shared" si="2"/>
        <v xml:space="preserve"> </v>
      </c>
      <c r="H18" s="23"/>
      <c r="I18" s="22">
        <f>SUMPRODUCT(--('[1]Traffic Data'!$G$2:$G$79247=$B$1),--('[1]Traffic Data'!$K$2:$K$79247&gt;=$B$2),--('[1]Traffic Data'!$K$2:$K$79247&lt;=$B$3),--('[1]Traffic Data'!$E$2:$E$79247=$A18),--('[1]Traffic Data'!$L$2:$L$79247=I$7))</f>
        <v>0</v>
      </c>
      <c r="J18" s="22">
        <f>SUMPRODUCT(--('[1]Traffic Data'!$G$2:$G$79247=$B$1),--('[1]Traffic Data'!$K$2:$K$79247&gt;=$B$2),--('[1]Traffic Data'!$K$2:$K$79247&lt;=$B$3),--('[1]Traffic Data'!$E$2:$E$79247=$A18),--('[1]Traffic Data'!$L$2:$L$79247=J$7))</f>
        <v>0</v>
      </c>
      <c r="K18" s="22">
        <f>SUMPRODUCT(--('[1]Traffic Data'!$G$2:$G$79247=$B$1),--('[1]Traffic Data'!$K$2:$K$79247&gt;=$B$2),--('[1]Traffic Data'!$K$2:$K$79247&lt;=$B$3),--('[1]Traffic Data'!$E$2:$E$79247=$A18),--('[1]Traffic Data'!$L$2:$L$79247=K$7))</f>
        <v>0</v>
      </c>
      <c r="L18" s="22">
        <f>SUMPRODUCT(--('[1]Traffic Data'!$G$2:$G$79247=$B$1),--('[1]Traffic Data'!$K$2:$K$79247&gt;=$B$2),--('[1]Traffic Data'!$K$2:$K$79247&lt;=$B$3),--('[1]Traffic Data'!$E$2:$E$79247=$A18),--('[1]Traffic Data'!$L$2:$L$79247=L$7))</f>
        <v>0</v>
      </c>
      <c r="M18" s="23"/>
      <c r="N18" s="22">
        <f>SUMPRODUCT(--('[1]Traffic Data'!$G$2:$G$79247=$B$1),--('[1]Traffic Data'!$K$2:$K$79247&gt;=$B$2),--('[1]Traffic Data'!$K$2:$K$79247&lt;=$B$3),--('[1]Traffic Data'!$E$2:$E$79247=$A18),--('[1]Traffic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8" s="25" t="str">
        <f t="shared" si="1"/>
        <v xml:space="preserve"> </v>
      </c>
      <c r="P18" s="23"/>
      <c r="Q18" s="26">
        <f>SUMPRODUCT(--('[1]Traffic Data'!$G$2:$G$79247=$B$1),--('[1]Traffic Data'!$K$2:$K$79247&gt;=$B$2),--('[1]Traffic Data'!$K$2:$K$79247&lt;=$B$3),--('[1]Traffic Data'!$E$2:$E$79247=$A18),--('[1]Traffic Data'!$L$2:$L$79247=Q$7))</f>
        <v>0</v>
      </c>
    </row>
    <row r="19" spans="1:17" x14ac:dyDescent="0.3">
      <c r="A19" s="21" t="s">
        <v>41</v>
      </c>
      <c r="B19" s="22">
        <f>SUMPRODUCT(--('[1]Traffic Data'!$G$2:$G$79247=$B$1),--('[1]Traffic Data'!$K$2:$K$79247&gt;=$B$2),--('[1]Traffic Data'!$K$2:$K$79247&lt;=$B$3),--('[1]Traffic Data'!$E$2:$E$79247=$A19),--('[1]Traffic Data'!$L$2:$L$79247=B$7))</f>
        <v>0</v>
      </c>
      <c r="C19" s="22">
        <f>SUMPRODUCT(--('[1]Traffic Data'!$G$2:$G$79247=$B$1),--('[1]Traffic Data'!$K$2:$K$79247&gt;=$B$2),--('[1]Traffic Data'!$K$2:$K$79247&lt;=$B$3),--('[1]Traffic Data'!$E$2:$E$79247=$A19),--('[1]Traffic Data'!$L$2:$L$79247=C$7))</f>
        <v>0</v>
      </c>
      <c r="D19" s="22">
        <f>SUMPRODUCT(--('[1]Traffic Data'!$G$2:$G$79247=$B$1),--('[1]Traffic Data'!$K$2:$K$79247&gt;=$B$2),--('[1]Traffic Data'!$K$2:$K$79247&lt;=$B$3),--('[1]Traffic Data'!$E$2:$E$79247=$A19),--('[1]Traffic Data'!$L$2:$L$79247=D$7))</f>
        <v>0</v>
      </c>
      <c r="E19" s="23"/>
      <c r="F19" s="22">
        <f>SUMPRODUCT(--('[1]Traffic Data'!$G$2:$G$79247=$B$1),--('[1]Traffic Data'!$K$2:$K$79247&gt;=$B$2),--('[1]Traffic Data'!$K$2:$K$79247&lt;=$B$3),--('[1]Traffic Data'!$E$2:$E$79247=$A19),--('[1]Traffic Data'!$L$2:$L$79247=F$7))</f>
        <v>0</v>
      </c>
      <c r="G19" s="24" t="str">
        <f t="shared" si="2"/>
        <v xml:space="preserve"> </v>
      </c>
      <c r="H19" s="23"/>
      <c r="I19" s="22">
        <f>SUMPRODUCT(--('[1]Traffic Data'!$G$2:$G$79247=$B$1),--('[1]Traffic Data'!$K$2:$K$79247&gt;=$B$2),--('[1]Traffic Data'!$K$2:$K$79247&lt;=$B$3),--('[1]Traffic Data'!$E$2:$E$79247=$A19),--('[1]Traffic Data'!$L$2:$L$79247=I$7))</f>
        <v>0</v>
      </c>
      <c r="J19" s="22">
        <f>SUMPRODUCT(--('[1]Traffic Data'!$G$2:$G$79247=$B$1),--('[1]Traffic Data'!$K$2:$K$79247&gt;=$B$2),--('[1]Traffic Data'!$K$2:$K$79247&lt;=$B$3),--('[1]Traffic Data'!$E$2:$E$79247=$A19),--('[1]Traffic Data'!$L$2:$L$79247=J$7))</f>
        <v>0</v>
      </c>
      <c r="K19" s="22">
        <f>SUMPRODUCT(--('[1]Traffic Data'!$G$2:$G$79247=$B$1),--('[1]Traffic Data'!$K$2:$K$79247&gt;=$B$2),--('[1]Traffic Data'!$K$2:$K$79247&lt;=$B$3),--('[1]Traffic Data'!$E$2:$E$79247=$A19),--('[1]Traffic Data'!$L$2:$L$79247=K$7))</f>
        <v>0</v>
      </c>
      <c r="L19" s="22">
        <f>SUMPRODUCT(--('[1]Traffic Data'!$G$2:$G$79247=$B$1),--('[1]Traffic Data'!$K$2:$K$79247&gt;=$B$2),--('[1]Traffic Data'!$K$2:$K$79247&lt;=$B$3),--('[1]Traffic Data'!$E$2:$E$79247=$A19),--('[1]Traffic Data'!$L$2:$L$79247=L$7))</f>
        <v>0</v>
      </c>
      <c r="M19" s="23"/>
      <c r="N19" s="22">
        <f>SUMPRODUCT(--('[1]Traffic Data'!$G$2:$G$79247=$B$1),--('[1]Traffic Data'!$K$2:$K$79247&gt;=$B$2),--('[1]Traffic Data'!$K$2:$K$79247&lt;=$B$3),--('[1]Traffic Data'!$E$2:$E$79247=$A19),--('[1]Traffic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9" s="25" t="str">
        <f t="shared" si="1"/>
        <v xml:space="preserve"> </v>
      </c>
      <c r="P19" s="23"/>
      <c r="Q19" s="26">
        <f>SUMPRODUCT(--('[1]Traffic Data'!$G$2:$G$79247=$B$1),--('[1]Traffic Data'!$K$2:$K$79247&gt;=$B$2),--('[1]Traffic Data'!$K$2:$K$79247&lt;=$B$3),--('[1]Traffic Data'!$E$2:$E$79247=$A19),--('[1]Traffic Data'!$L$2:$L$79247=Q$7))</f>
        <v>0</v>
      </c>
    </row>
    <row r="20" spans="1:17" x14ac:dyDescent="0.3">
      <c r="A20" s="21" t="s">
        <v>42</v>
      </c>
      <c r="B20" s="22">
        <f>SUMPRODUCT(--('[1]Traffic Data'!$G$2:$G$79247=$B$1),--('[1]Traffic Data'!$K$2:$K$79247&gt;=$B$2),--('[1]Traffic Data'!$K$2:$K$79247&lt;=$B$3),--('[1]Traffic Data'!$E$2:$E$79247=$A20),--('[1]Traffic Data'!$L$2:$L$79247=B$7))</f>
        <v>0</v>
      </c>
      <c r="C20" s="22">
        <f>SUMPRODUCT(--('[1]Traffic Data'!$G$2:$G$79247=$B$1),--('[1]Traffic Data'!$K$2:$K$79247&gt;=$B$2),--('[1]Traffic Data'!$K$2:$K$79247&lt;=$B$3),--('[1]Traffic Data'!$E$2:$E$79247=$A20),--('[1]Traffic Data'!$L$2:$L$79247=C$7))</f>
        <v>0</v>
      </c>
      <c r="D20" s="22">
        <f>SUMPRODUCT(--('[1]Traffic Data'!$G$2:$G$79247=$B$1),--('[1]Traffic Data'!$K$2:$K$79247&gt;=$B$2),--('[1]Traffic Data'!$K$2:$K$79247&lt;=$B$3),--('[1]Traffic Data'!$E$2:$E$79247=$A20),--('[1]Traffic Data'!$L$2:$L$79247=D$7))</f>
        <v>0</v>
      </c>
      <c r="E20" s="23"/>
      <c r="F20" s="22">
        <f>SUMPRODUCT(--('[1]Traffic Data'!$G$2:$G$79247=$B$1),--('[1]Traffic Data'!$K$2:$K$79247&gt;=$B$2),--('[1]Traffic Data'!$K$2:$K$79247&lt;=$B$3),--('[1]Traffic Data'!$E$2:$E$79247=$A20),--('[1]Traffic Data'!$L$2:$L$79247=F$7))</f>
        <v>0</v>
      </c>
      <c r="G20" s="24" t="str">
        <f t="shared" si="2"/>
        <v xml:space="preserve"> </v>
      </c>
      <c r="H20" s="23"/>
      <c r="I20" s="22">
        <f>SUMPRODUCT(--('[1]Traffic Data'!$G$2:$G$79247=$B$1),--('[1]Traffic Data'!$K$2:$K$79247&gt;=$B$2),--('[1]Traffic Data'!$K$2:$K$79247&lt;=$B$3),--('[1]Traffic Data'!$E$2:$E$79247=$A20),--('[1]Traffic Data'!$L$2:$L$79247=I$7))</f>
        <v>0</v>
      </c>
      <c r="J20" s="22">
        <f>SUMPRODUCT(--('[1]Traffic Data'!$G$2:$G$79247=$B$1),--('[1]Traffic Data'!$K$2:$K$79247&gt;=$B$2),--('[1]Traffic Data'!$K$2:$K$79247&lt;=$B$3),--('[1]Traffic Data'!$E$2:$E$79247=$A20),--('[1]Traffic Data'!$L$2:$L$79247=J$7))</f>
        <v>0</v>
      </c>
      <c r="K20" s="22">
        <f>SUMPRODUCT(--('[1]Traffic Data'!$G$2:$G$79247=$B$1),--('[1]Traffic Data'!$K$2:$K$79247&gt;=$B$2),--('[1]Traffic Data'!$K$2:$K$79247&lt;=$B$3),--('[1]Traffic Data'!$E$2:$E$79247=$A20),--('[1]Traffic Data'!$L$2:$L$79247=K$7))</f>
        <v>0</v>
      </c>
      <c r="L20" s="22">
        <f>SUMPRODUCT(--('[1]Traffic Data'!$G$2:$G$79247=$B$1),--('[1]Traffic Data'!$K$2:$K$79247&gt;=$B$2),--('[1]Traffic Data'!$K$2:$K$79247&lt;=$B$3),--('[1]Traffic Data'!$E$2:$E$79247=$A20),--('[1]Traffic Data'!$L$2:$L$79247=L$7))</f>
        <v>0</v>
      </c>
      <c r="M20" s="23"/>
      <c r="N20" s="22">
        <f>SUMPRODUCT(--('[1]Traffic Data'!$G$2:$G$79247=$B$1),--('[1]Traffic Data'!$K$2:$K$79247&gt;=$B$2),--('[1]Traffic Data'!$K$2:$K$79247&lt;=$B$3),--('[1]Traffic Data'!$E$2:$E$79247=$A20),--('[1]Traffic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20" s="25" t="str">
        <f t="shared" si="1"/>
        <v xml:space="preserve"> </v>
      </c>
      <c r="P20" s="23"/>
      <c r="Q20" s="26">
        <f>SUMPRODUCT(--('[1]Traffic Data'!$G$2:$G$79247=$B$1),--('[1]Traffic Data'!$K$2:$K$79247&gt;=$B$2),--('[1]Traffic Data'!$K$2:$K$79247&lt;=$B$3),--('[1]Traffic Data'!$E$2:$E$79247=$A20),--('[1]Traffic Data'!$L$2:$L$79247=Q$7))</f>
        <v>0</v>
      </c>
    </row>
    <row r="21" spans="1:17" x14ac:dyDescent="0.3">
      <c r="A21" s="21" t="s">
        <v>43</v>
      </c>
      <c r="B21" s="22">
        <f>SUMPRODUCT(--('[1]Traffic Data'!$G$2:$G$79247=$B$1),--('[1]Traffic Data'!$K$2:$K$79247&gt;=$B$2),--('[1]Traffic Data'!$K$2:$K$79247&lt;=$B$3),--('[1]Traffic Data'!$E$2:$E$79247=$A21),--('[1]Traffic Data'!$L$2:$L$79247=B$7))</f>
        <v>0</v>
      </c>
      <c r="C21" s="22">
        <f>SUMPRODUCT(--('[1]Traffic Data'!$G$2:$G$79247=$B$1),--('[1]Traffic Data'!$K$2:$K$79247&gt;=$B$2),--('[1]Traffic Data'!$K$2:$K$79247&lt;=$B$3),--('[1]Traffic Data'!$E$2:$E$79247=$A21),--('[1]Traffic Data'!$L$2:$L$79247=C$7))</f>
        <v>0</v>
      </c>
      <c r="D21" s="22">
        <f>SUMPRODUCT(--('[1]Traffic Data'!$G$2:$G$79247=$B$1),--('[1]Traffic Data'!$K$2:$K$79247&gt;=$B$2),--('[1]Traffic Data'!$K$2:$K$79247&lt;=$B$3),--('[1]Traffic Data'!$E$2:$E$79247=$A21),--('[1]Traffic Data'!$L$2:$L$79247=D$7))</f>
        <v>0</v>
      </c>
      <c r="E21" s="23"/>
      <c r="F21" s="22">
        <f>SUMPRODUCT(--('[1]Traffic Data'!$G$2:$G$79247=$B$1),--('[1]Traffic Data'!$K$2:$K$79247&gt;=$B$2),--('[1]Traffic Data'!$K$2:$K$79247&lt;=$B$3),--('[1]Traffic Data'!$E$2:$E$79247=$A21),--('[1]Traffic Data'!$L$2:$L$79247=F$7))</f>
        <v>0</v>
      </c>
      <c r="G21" s="24" t="str">
        <f t="shared" si="2"/>
        <v xml:space="preserve"> </v>
      </c>
      <c r="H21" s="23"/>
      <c r="I21" s="22">
        <f>SUMPRODUCT(--('[1]Traffic Data'!$G$2:$G$79247=$B$1),--('[1]Traffic Data'!$K$2:$K$79247&gt;=$B$2),--('[1]Traffic Data'!$K$2:$K$79247&lt;=$B$3),--('[1]Traffic Data'!$E$2:$E$79247=$A21),--('[1]Traffic Data'!$L$2:$L$79247=I$7))</f>
        <v>0</v>
      </c>
      <c r="J21" s="22">
        <f>SUMPRODUCT(--('[1]Traffic Data'!$G$2:$G$79247=$B$1),--('[1]Traffic Data'!$K$2:$K$79247&gt;=$B$2),--('[1]Traffic Data'!$K$2:$K$79247&lt;=$B$3),--('[1]Traffic Data'!$E$2:$E$79247=$A21),--('[1]Traffic Data'!$L$2:$L$79247=J$7))</f>
        <v>0</v>
      </c>
      <c r="K21" s="22">
        <f>SUMPRODUCT(--('[1]Traffic Data'!$G$2:$G$79247=$B$1),--('[1]Traffic Data'!$K$2:$K$79247&gt;=$B$2),--('[1]Traffic Data'!$K$2:$K$79247&lt;=$B$3),--('[1]Traffic Data'!$E$2:$E$79247=$A21),--('[1]Traffic Data'!$L$2:$L$79247=K$7))</f>
        <v>0</v>
      </c>
      <c r="L21" s="22">
        <f>SUMPRODUCT(--('[1]Traffic Data'!$G$2:$G$79247=$B$1),--('[1]Traffic Data'!$K$2:$K$79247&gt;=$B$2),--('[1]Traffic Data'!$K$2:$K$79247&lt;=$B$3),--('[1]Traffic Data'!$E$2:$E$79247=$A21),--('[1]Traffic Data'!$L$2:$L$79247=L$7))</f>
        <v>0</v>
      </c>
      <c r="M21" s="23"/>
      <c r="N21" s="22">
        <f>SUMPRODUCT(--('[1]Traffic Data'!$G$2:$G$79247=$B$1),--('[1]Traffic Data'!$K$2:$K$79247&gt;=$B$2),--('[1]Traffic Data'!$K$2:$K$79247&lt;=$B$3),--('[1]Traffic Data'!$E$2:$E$79247=$A21),--('[1]Traffic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21" s="25" t="str">
        <f t="shared" si="1"/>
        <v xml:space="preserve"> </v>
      </c>
      <c r="P21" s="23"/>
      <c r="Q21" s="26">
        <f>SUMPRODUCT(--('[1]Traffic Data'!$G$2:$G$79247=$B$1),--('[1]Traffic Data'!$K$2:$K$79247&gt;=$B$2),--('[1]Traffic Data'!$K$2:$K$79247&lt;=$B$3),--('[1]Traffic Data'!$E$2:$E$79247=$A21),--('[1]Traffic Data'!$L$2:$L$79247=Q$7))</f>
        <v>0</v>
      </c>
    </row>
    <row r="22" spans="1:17" x14ac:dyDescent="0.3">
      <c r="A22" s="21" t="s">
        <v>44</v>
      </c>
      <c r="B22" s="22">
        <f>SUMPRODUCT(--('[1]Traffic Data'!$G$2:$G$79247=$B$1),--('[1]Traffic Data'!$K$2:$K$79247&gt;=$B$2),--('[1]Traffic Data'!$K$2:$K$79247&lt;=$B$3),--('[1]Traffic Data'!$E$2:$E$79247=$A22),--('[1]Traffic Data'!$L$2:$L$79247=B$7))</f>
        <v>0</v>
      </c>
      <c r="C22" s="22">
        <f>SUMPRODUCT(--('[1]Traffic Data'!$G$2:$G$79247=$B$1),--('[1]Traffic Data'!$K$2:$K$79247&gt;=$B$2),--('[1]Traffic Data'!$K$2:$K$79247&lt;=$B$3),--('[1]Traffic Data'!$E$2:$E$79247=$A22),--('[1]Traffic Data'!$L$2:$L$79247=C$7))</f>
        <v>0</v>
      </c>
      <c r="D22" s="22">
        <f>SUMPRODUCT(--('[1]Traffic Data'!$G$2:$G$79247=$B$1),--('[1]Traffic Data'!$K$2:$K$79247&gt;=$B$2),--('[1]Traffic Data'!$K$2:$K$79247&lt;=$B$3),--('[1]Traffic Data'!$E$2:$E$79247=$A22),--('[1]Traffic Data'!$L$2:$L$79247=D$7))</f>
        <v>0</v>
      </c>
      <c r="E22" s="23"/>
      <c r="F22" s="22">
        <f>SUMPRODUCT(--('[1]Traffic Data'!$G$2:$G$79247=$B$1),--('[1]Traffic Data'!$K$2:$K$79247&gt;=$B$2),--('[1]Traffic Data'!$K$2:$K$79247&lt;=$B$3),--('[1]Traffic Data'!$E$2:$E$79247=$A22),--('[1]Traffic Data'!$L$2:$L$79247=F$7))</f>
        <v>0</v>
      </c>
      <c r="G22" s="24" t="str">
        <f t="shared" si="2"/>
        <v xml:space="preserve"> </v>
      </c>
      <c r="H22" s="23"/>
      <c r="I22" s="22">
        <f>SUMPRODUCT(--('[1]Traffic Data'!$G$2:$G$79247=$B$1),--('[1]Traffic Data'!$K$2:$K$79247&gt;=$B$2),--('[1]Traffic Data'!$K$2:$K$79247&lt;=$B$3),--('[1]Traffic Data'!$E$2:$E$79247=$A22),--('[1]Traffic Data'!$L$2:$L$79247=I$7))</f>
        <v>0</v>
      </c>
      <c r="J22" s="22">
        <f>SUMPRODUCT(--('[1]Traffic Data'!$G$2:$G$79247=$B$1),--('[1]Traffic Data'!$K$2:$K$79247&gt;=$B$2),--('[1]Traffic Data'!$K$2:$K$79247&lt;=$B$3),--('[1]Traffic Data'!$E$2:$E$79247=$A22),--('[1]Traffic Data'!$L$2:$L$79247=J$7))</f>
        <v>0</v>
      </c>
      <c r="K22" s="22">
        <f>SUMPRODUCT(--('[1]Traffic Data'!$G$2:$G$79247=$B$1),--('[1]Traffic Data'!$K$2:$K$79247&gt;=$B$2),--('[1]Traffic Data'!$K$2:$K$79247&lt;=$B$3),--('[1]Traffic Data'!$E$2:$E$79247=$A22),--('[1]Traffic Data'!$L$2:$L$79247=K$7))</f>
        <v>0</v>
      </c>
      <c r="L22" s="22">
        <f>SUMPRODUCT(--('[1]Traffic Data'!$G$2:$G$79247=$B$1),--('[1]Traffic Data'!$K$2:$K$79247&gt;=$B$2),--('[1]Traffic Data'!$K$2:$K$79247&lt;=$B$3),--('[1]Traffic Data'!$E$2:$E$79247=$A22),--('[1]Traffic Data'!$L$2:$L$79247=L$7))</f>
        <v>0</v>
      </c>
      <c r="M22" s="23"/>
      <c r="N22" s="22">
        <f>SUMPRODUCT(--('[1]Traffic Data'!$G$2:$G$79247=$B$1),--('[1]Traffic Data'!$K$2:$K$79247&gt;=$B$2),--('[1]Traffic Data'!$K$2:$K$79247&lt;=$B$3),--('[1]Traffic Data'!$E$2:$E$79247=$A22),--('[1]Traffic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22" s="25" t="str">
        <f t="shared" si="1"/>
        <v xml:space="preserve"> </v>
      </c>
      <c r="P22" s="23"/>
      <c r="Q22" s="26">
        <f>SUMPRODUCT(--('[1]Traffic Data'!$G$2:$G$79247=$B$1),--('[1]Traffic Data'!$K$2:$K$79247&gt;=$B$2),--('[1]Traffic Data'!$K$2:$K$79247&lt;=$B$3),--('[1]Traffic Data'!$E$2:$E$79247=$A22),--('[1]Traffic Data'!$L$2:$L$79247=Q$7))</f>
        <v>0</v>
      </c>
    </row>
    <row r="23" spans="1:17" x14ac:dyDescent="0.3">
      <c r="A23" s="21" t="s">
        <v>45</v>
      </c>
      <c r="B23" s="22">
        <f>SUMPRODUCT(--('[1]Traffic Data'!$G$2:$G$79247=$B$1),--('[1]Traffic Data'!$K$2:$K$79247&gt;=$B$2),--('[1]Traffic Data'!$K$2:$K$79247&lt;=$B$3),--('[1]Traffic Data'!$E$2:$E$79247=$A23),--('[1]Traffic Data'!$L$2:$L$79247=B$7))</f>
        <v>0</v>
      </c>
      <c r="C23" s="22">
        <f>SUMPRODUCT(--('[1]Traffic Data'!$G$2:$G$79247=$B$1),--('[1]Traffic Data'!$K$2:$K$79247&gt;=$B$2),--('[1]Traffic Data'!$K$2:$K$79247&lt;=$B$3),--('[1]Traffic Data'!$E$2:$E$79247=$A23),--('[1]Traffic Data'!$L$2:$L$79247=C$7))</f>
        <v>0</v>
      </c>
      <c r="D23" s="22">
        <f>SUMPRODUCT(--('[1]Traffic Data'!$G$2:$G$79247=$B$1),--('[1]Traffic Data'!$K$2:$K$79247&gt;=$B$2),--('[1]Traffic Data'!$K$2:$K$79247&lt;=$B$3),--('[1]Traffic Data'!$E$2:$E$79247=$A23),--('[1]Traffic Data'!$L$2:$L$79247=D$7))</f>
        <v>0</v>
      </c>
      <c r="E23" s="23"/>
      <c r="F23" s="22">
        <f>SUMPRODUCT(--('[1]Traffic Data'!$G$2:$G$79247=$B$1),--('[1]Traffic Data'!$K$2:$K$79247&gt;=$B$2),--('[1]Traffic Data'!$K$2:$K$79247&lt;=$B$3),--('[1]Traffic Data'!$E$2:$E$79247=$A23),--('[1]Traffic Data'!$L$2:$L$79247=F$7))</f>
        <v>0</v>
      </c>
      <c r="G23" s="24" t="str">
        <f t="shared" si="2"/>
        <v xml:space="preserve"> </v>
      </c>
      <c r="H23" s="23"/>
      <c r="I23" s="22">
        <f>SUMPRODUCT(--('[1]Traffic Data'!$G$2:$G$79247=$B$1),--('[1]Traffic Data'!$K$2:$K$79247&gt;=$B$2),--('[1]Traffic Data'!$K$2:$K$79247&lt;=$B$3),--('[1]Traffic Data'!$E$2:$E$79247=$A23),--('[1]Traffic Data'!$L$2:$L$79247=I$7))</f>
        <v>0</v>
      </c>
      <c r="J23" s="22">
        <f>SUMPRODUCT(--('[1]Traffic Data'!$G$2:$G$79247=$B$1),--('[1]Traffic Data'!$K$2:$K$79247&gt;=$B$2),--('[1]Traffic Data'!$K$2:$K$79247&lt;=$B$3),--('[1]Traffic Data'!$E$2:$E$79247=$A23),--('[1]Traffic Data'!$L$2:$L$79247=J$7))</f>
        <v>0</v>
      </c>
      <c r="K23" s="22">
        <f>SUMPRODUCT(--('[1]Traffic Data'!$G$2:$G$79247=$B$1),--('[1]Traffic Data'!$K$2:$K$79247&gt;=$B$2),--('[1]Traffic Data'!$K$2:$K$79247&lt;=$B$3),--('[1]Traffic Data'!$E$2:$E$79247=$A23),--('[1]Traffic Data'!$L$2:$L$79247=K$7))</f>
        <v>0</v>
      </c>
      <c r="L23" s="22">
        <f>SUMPRODUCT(--('[1]Traffic Data'!$G$2:$G$79247=$B$1),--('[1]Traffic Data'!$K$2:$K$79247&gt;=$B$2),--('[1]Traffic Data'!$K$2:$K$79247&lt;=$B$3),--('[1]Traffic Data'!$E$2:$E$79247=$A23),--('[1]Traffic Data'!$L$2:$L$79247=L$7))</f>
        <v>0</v>
      </c>
      <c r="M23" s="23"/>
      <c r="N23" s="22">
        <f>SUMPRODUCT(--('[1]Traffic Data'!$G$2:$G$79247=$B$1),--('[1]Traffic Data'!$K$2:$K$79247&gt;=$B$2),--('[1]Traffic Data'!$K$2:$K$79247&lt;=$B$3),--('[1]Traffic Data'!$E$2:$E$79247=$A23),--('[1]Traffic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23" s="25" t="str">
        <f t="shared" si="1"/>
        <v xml:space="preserve"> </v>
      </c>
      <c r="P23" s="23"/>
      <c r="Q23" s="26">
        <f>SUMPRODUCT(--('[1]Traffic Data'!$G$2:$G$79247=$B$1),--('[1]Traffic Data'!$K$2:$K$79247&gt;=$B$2),--('[1]Traffic Data'!$K$2:$K$79247&lt;=$B$3),--('[1]Traffic Data'!$E$2:$E$79247=$A23),--('[1]Traffic Data'!$L$2:$L$79247=Q$7))</f>
        <v>0</v>
      </c>
    </row>
    <row r="24" spans="1:17" x14ac:dyDescent="0.3">
      <c r="A24" s="21" t="s">
        <v>46</v>
      </c>
      <c r="B24" s="22">
        <f>SUMPRODUCT(--('[1]Traffic Data'!$G$2:$G$79247=$B$1),--('[1]Traffic Data'!$K$2:$K$79247&gt;=$B$2),--('[1]Traffic Data'!$K$2:$K$79247&lt;=$B$3),--('[1]Traffic Data'!$E$2:$E$79247=$A24),--('[1]Traffic Data'!$L$2:$L$79247=B$7))</f>
        <v>0</v>
      </c>
      <c r="C24" s="22">
        <f>SUMPRODUCT(--('[1]Traffic Data'!$G$2:$G$79247=$B$1),--('[1]Traffic Data'!$K$2:$K$79247&gt;=$B$2),--('[1]Traffic Data'!$K$2:$K$79247&lt;=$B$3),--('[1]Traffic Data'!$E$2:$E$79247=$A24),--('[1]Traffic Data'!$L$2:$L$79247=C$7))</f>
        <v>0</v>
      </c>
      <c r="D24" s="22">
        <f>SUMPRODUCT(--('[1]Traffic Data'!$G$2:$G$79247=$B$1),--('[1]Traffic Data'!$K$2:$K$79247&gt;=$B$2),--('[1]Traffic Data'!$K$2:$K$79247&lt;=$B$3),--('[1]Traffic Data'!$E$2:$E$79247=$A24),--('[1]Traffic Data'!$L$2:$L$79247=D$7))</f>
        <v>0</v>
      </c>
      <c r="E24" s="23"/>
      <c r="F24" s="22">
        <f>SUMPRODUCT(--('[1]Traffic Data'!$G$2:$G$79247=$B$1),--('[1]Traffic Data'!$K$2:$K$79247&gt;=$B$2),--('[1]Traffic Data'!$K$2:$K$79247&lt;=$B$3),--('[1]Traffic Data'!$E$2:$E$79247=$A24),--('[1]Traffic Data'!$L$2:$L$79247=F$7))</f>
        <v>0</v>
      </c>
      <c r="G24" s="24" t="str">
        <f t="shared" si="2"/>
        <v xml:space="preserve"> </v>
      </c>
      <c r="H24" s="23"/>
      <c r="I24" s="22">
        <f>SUMPRODUCT(--('[1]Traffic Data'!$G$2:$G$79247=$B$1),--('[1]Traffic Data'!$K$2:$K$79247&gt;=$B$2),--('[1]Traffic Data'!$K$2:$K$79247&lt;=$B$3),--('[1]Traffic Data'!$E$2:$E$79247=$A24),--('[1]Traffic Data'!$L$2:$L$79247=I$7))</f>
        <v>0</v>
      </c>
      <c r="J24" s="22">
        <f>SUMPRODUCT(--('[1]Traffic Data'!$G$2:$G$79247=$B$1),--('[1]Traffic Data'!$K$2:$K$79247&gt;=$B$2),--('[1]Traffic Data'!$K$2:$K$79247&lt;=$B$3),--('[1]Traffic Data'!$E$2:$E$79247=$A24),--('[1]Traffic Data'!$L$2:$L$79247=J$7))</f>
        <v>0</v>
      </c>
      <c r="K24" s="22">
        <f>SUMPRODUCT(--('[1]Traffic Data'!$G$2:$G$79247=$B$1),--('[1]Traffic Data'!$K$2:$K$79247&gt;=$B$2),--('[1]Traffic Data'!$K$2:$K$79247&lt;=$B$3),--('[1]Traffic Data'!$E$2:$E$79247=$A24),--('[1]Traffic Data'!$L$2:$L$79247=K$7))</f>
        <v>0</v>
      </c>
      <c r="L24" s="22">
        <f>SUMPRODUCT(--('[1]Traffic Data'!$G$2:$G$79247=$B$1),--('[1]Traffic Data'!$K$2:$K$79247&gt;=$B$2),--('[1]Traffic Data'!$K$2:$K$79247&lt;=$B$3),--('[1]Traffic Data'!$E$2:$E$79247=$A24),--('[1]Traffic Data'!$L$2:$L$79247=L$7))</f>
        <v>0</v>
      </c>
      <c r="M24" s="23"/>
      <c r="N24" s="22">
        <f>SUMPRODUCT(--('[1]Traffic Data'!$G$2:$G$79247=$B$1),--('[1]Traffic Data'!$K$2:$K$79247&gt;=$B$2),--('[1]Traffic Data'!$K$2:$K$79247&lt;=$B$3),--('[1]Traffic Data'!$E$2:$E$79247=$A24),--('[1]Traffic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24" s="25" t="str">
        <f t="shared" si="1"/>
        <v xml:space="preserve"> </v>
      </c>
      <c r="P24" s="23"/>
      <c r="Q24" s="26">
        <f>SUMPRODUCT(--('[1]Traffic Data'!$G$2:$G$79247=$B$1),--('[1]Traffic Data'!$K$2:$K$79247&gt;=$B$2),--('[1]Traffic Data'!$K$2:$K$79247&lt;=$B$3),--('[1]Traffic Data'!$E$2:$E$79247=$A24),--('[1]Traffic Data'!$L$2:$L$79247=Q$7))</f>
        <v>0</v>
      </c>
    </row>
    <row r="25" spans="1:17" x14ac:dyDescent="0.3">
      <c r="A25" s="21" t="s">
        <v>47</v>
      </c>
      <c r="B25" s="22">
        <f>SUMPRODUCT(--('[1]Traffic Data'!$G$2:$G$79247=$B$1),--('[1]Traffic Data'!$K$2:$K$79247&gt;=$B$2),--('[1]Traffic Data'!$K$2:$K$79247&lt;=$B$3),--('[1]Traffic Data'!$E$2:$E$79247=$A25),--('[1]Traffic Data'!$L$2:$L$79247=B$7))</f>
        <v>0</v>
      </c>
      <c r="C25" s="22">
        <f>SUMPRODUCT(--('[1]Traffic Data'!$G$2:$G$79247=$B$1),--('[1]Traffic Data'!$K$2:$K$79247&gt;=$B$2),--('[1]Traffic Data'!$K$2:$K$79247&lt;=$B$3),--('[1]Traffic Data'!$E$2:$E$79247=$A25),--('[1]Traffic Data'!$L$2:$L$79247=C$7))</f>
        <v>0</v>
      </c>
      <c r="D25" s="22">
        <f>SUMPRODUCT(--('[1]Traffic Data'!$G$2:$G$79247=$B$1),--('[1]Traffic Data'!$K$2:$K$79247&gt;=$B$2),--('[1]Traffic Data'!$K$2:$K$79247&lt;=$B$3),--('[1]Traffic Data'!$E$2:$E$79247=$A25),--('[1]Traffic Data'!$L$2:$L$79247=D$7))</f>
        <v>0</v>
      </c>
      <c r="E25" s="23"/>
      <c r="F25" s="22">
        <f>SUMPRODUCT(--('[1]Traffic Data'!$G$2:$G$79247=$B$1),--('[1]Traffic Data'!$K$2:$K$79247&gt;=$B$2),--('[1]Traffic Data'!$K$2:$K$79247&lt;=$B$3),--('[1]Traffic Data'!$E$2:$E$79247=$A25),--('[1]Traffic Data'!$L$2:$L$79247=F$7))</f>
        <v>0</v>
      </c>
      <c r="G25" s="24" t="str">
        <f t="shared" si="2"/>
        <v xml:space="preserve"> </v>
      </c>
      <c r="H25" s="23"/>
      <c r="I25" s="22">
        <f>SUMPRODUCT(--('[1]Traffic Data'!$G$2:$G$79247=$B$1),--('[1]Traffic Data'!$K$2:$K$79247&gt;=$B$2),--('[1]Traffic Data'!$K$2:$K$79247&lt;=$B$3),--('[1]Traffic Data'!$E$2:$E$79247=$A25),--('[1]Traffic Data'!$L$2:$L$79247=I$7))</f>
        <v>0</v>
      </c>
      <c r="J25" s="22">
        <f>SUMPRODUCT(--('[1]Traffic Data'!$G$2:$G$79247=$B$1),--('[1]Traffic Data'!$K$2:$K$79247&gt;=$B$2),--('[1]Traffic Data'!$K$2:$K$79247&lt;=$B$3),--('[1]Traffic Data'!$E$2:$E$79247=$A25),--('[1]Traffic Data'!$L$2:$L$79247=J$7))</f>
        <v>0</v>
      </c>
      <c r="K25" s="22">
        <f>SUMPRODUCT(--('[1]Traffic Data'!$G$2:$G$79247=$B$1),--('[1]Traffic Data'!$K$2:$K$79247&gt;=$B$2),--('[1]Traffic Data'!$K$2:$K$79247&lt;=$B$3),--('[1]Traffic Data'!$E$2:$E$79247=$A25),--('[1]Traffic Data'!$L$2:$L$79247=K$7))</f>
        <v>0</v>
      </c>
      <c r="L25" s="22">
        <f>SUMPRODUCT(--('[1]Traffic Data'!$G$2:$G$79247=$B$1),--('[1]Traffic Data'!$K$2:$K$79247&gt;=$B$2),--('[1]Traffic Data'!$K$2:$K$79247&lt;=$B$3),--('[1]Traffic Data'!$E$2:$E$79247=$A25),--('[1]Traffic Data'!$L$2:$L$79247=L$7))</f>
        <v>0</v>
      </c>
      <c r="M25" s="23"/>
      <c r="N25" s="22">
        <f>SUMPRODUCT(--('[1]Traffic Data'!$G$2:$G$79247=$B$1),--('[1]Traffic Data'!$K$2:$K$79247&gt;=$B$2),--('[1]Traffic Data'!$K$2:$K$79247&lt;=$B$3),--('[1]Traffic Data'!$E$2:$E$79247=$A25),--('[1]Traffic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25" s="25" t="str">
        <f t="shared" si="1"/>
        <v xml:space="preserve"> </v>
      </c>
      <c r="P25" s="23"/>
      <c r="Q25" s="26">
        <f>SUMPRODUCT(--('[1]Traffic Data'!$G$2:$G$79247=$B$1),--('[1]Traffic Data'!$K$2:$K$79247&gt;=$B$2),--('[1]Traffic Data'!$K$2:$K$79247&lt;=$B$3),--('[1]Traffic Data'!$E$2:$E$79247=$A25),--('[1]Traffic Data'!$L$2:$L$79247=Q$7))</f>
        <v>0</v>
      </c>
    </row>
    <row r="26" spans="1:17" x14ac:dyDescent="0.3">
      <c r="A26" s="21" t="s">
        <v>48</v>
      </c>
      <c r="B26" s="22">
        <f>SUMPRODUCT(--('[1]Traffic Data'!$G$2:$G$79247=$B$1),--('[1]Traffic Data'!$K$2:$K$79247&gt;=$B$2),--('[1]Traffic Data'!$K$2:$K$79247&lt;=$B$3),--('[1]Traffic Data'!$E$2:$E$79247=$A26),--('[1]Traffic Data'!$L$2:$L$79247=B$7))</f>
        <v>0</v>
      </c>
      <c r="C26" s="22">
        <f>SUMPRODUCT(--('[1]Traffic Data'!$G$2:$G$79247=$B$1),--('[1]Traffic Data'!$K$2:$K$79247&gt;=$B$2),--('[1]Traffic Data'!$K$2:$K$79247&lt;=$B$3),--('[1]Traffic Data'!$E$2:$E$79247=$A26),--('[1]Traffic Data'!$L$2:$L$79247=C$7))</f>
        <v>0</v>
      </c>
      <c r="D26" s="22">
        <f>SUMPRODUCT(--('[1]Traffic Data'!$G$2:$G$79247=$B$1),--('[1]Traffic Data'!$K$2:$K$79247&gt;=$B$2),--('[1]Traffic Data'!$K$2:$K$79247&lt;=$B$3),--('[1]Traffic Data'!$E$2:$E$79247=$A26),--('[1]Traffic Data'!$L$2:$L$79247=D$7))</f>
        <v>0</v>
      </c>
      <c r="E26" s="23"/>
      <c r="F26" s="22">
        <f>SUMPRODUCT(--('[1]Traffic Data'!$G$2:$G$79247=$B$1),--('[1]Traffic Data'!$K$2:$K$79247&gt;=$B$2),--('[1]Traffic Data'!$K$2:$K$79247&lt;=$B$3),--('[1]Traffic Data'!$E$2:$E$79247=$A26),--('[1]Traffic Data'!$L$2:$L$79247=F$7))</f>
        <v>0</v>
      </c>
      <c r="G26" s="24" t="str">
        <f t="shared" si="2"/>
        <v xml:space="preserve"> </v>
      </c>
      <c r="H26" s="23"/>
      <c r="I26" s="22">
        <f>SUMPRODUCT(--('[1]Traffic Data'!$G$2:$G$79247=$B$1),--('[1]Traffic Data'!$K$2:$K$79247&gt;=$B$2),--('[1]Traffic Data'!$K$2:$K$79247&lt;=$B$3),--('[1]Traffic Data'!$E$2:$E$79247=$A26),--('[1]Traffic Data'!$L$2:$L$79247=I$7))</f>
        <v>0</v>
      </c>
      <c r="J26" s="22">
        <f>SUMPRODUCT(--('[1]Traffic Data'!$G$2:$G$79247=$B$1),--('[1]Traffic Data'!$K$2:$K$79247&gt;=$B$2),--('[1]Traffic Data'!$K$2:$K$79247&lt;=$B$3),--('[1]Traffic Data'!$E$2:$E$79247=$A26),--('[1]Traffic Data'!$L$2:$L$79247=J$7))</f>
        <v>0</v>
      </c>
      <c r="K26" s="22">
        <f>SUMPRODUCT(--('[1]Traffic Data'!$G$2:$G$79247=$B$1),--('[1]Traffic Data'!$K$2:$K$79247&gt;=$B$2),--('[1]Traffic Data'!$K$2:$K$79247&lt;=$B$3),--('[1]Traffic Data'!$E$2:$E$79247=$A26),--('[1]Traffic Data'!$L$2:$L$79247=K$7))</f>
        <v>0</v>
      </c>
      <c r="L26" s="22">
        <f>SUMPRODUCT(--('[1]Traffic Data'!$G$2:$G$79247=$B$1),--('[1]Traffic Data'!$K$2:$K$79247&gt;=$B$2),--('[1]Traffic Data'!$K$2:$K$79247&lt;=$B$3),--('[1]Traffic Data'!$E$2:$E$79247=$A26),--('[1]Traffic Data'!$L$2:$L$79247=L$7))</f>
        <v>0</v>
      </c>
      <c r="M26" s="23"/>
      <c r="N26" s="22">
        <f>SUMPRODUCT(--('[1]Traffic Data'!$G$2:$G$79247=$B$1),--('[1]Traffic Data'!$K$2:$K$79247&gt;=$B$2),--('[1]Traffic Data'!$K$2:$K$79247&lt;=$B$3),--('[1]Traffic Data'!$E$2:$E$79247=$A26),--('[1]Traffic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26" s="25" t="str">
        <f t="shared" si="1"/>
        <v xml:space="preserve"> </v>
      </c>
      <c r="P26" s="23"/>
      <c r="Q26" s="26">
        <f>SUMPRODUCT(--('[1]Traffic Data'!$G$2:$G$79247=$B$1),--('[1]Traffic Data'!$K$2:$K$79247&gt;=$B$2),--('[1]Traffic Data'!$K$2:$K$79247&lt;=$B$3),--('[1]Traffic Data'!$E$2:$E$79247=$A26),--('[1]Traffic Data'!$L$2:$L$79247=Q$7))</f>
        <v>0</v>
      </c>
    </row>
    <row r="27" spans="1:17" x14ac:dyDescent="0.3">
      <c r="A27" s="21" t="s">
        <v>49</v>
      </c>
      <c r="B27" s="22">
        <f>SUMPRODUCT(--('[1]Traffic Data'!$G$2:$G$79247=$B$1),--('[1]Traffic Data'!$K$2:$K$79247&gt;=$B$2),--('[1]Traffic Data'!$K$2:$K$79247&lt;=$B$3),--('[1]Traffic Data'!$E$2:$E$79247=$A27),--('[1]Traffic Data'!$L$2:$L$79247=B$7))</f>
        <v>0</v>
      </c>
      <c r="C27" s="22">
        <f>SUMPRODUCT(--('[1]Traffic Data'!$G$2:$G$79247=$B$1),--('[1]Traffic Data'!$K$2:$K$79247&gt;=$B$2),--('[1]Traffic Data'!$K$2:$K$79247&lt;=$B$3),--('[1]Traffic Data'!$E$2:$E$79247=$A27),--('[1]Traffic Data'!$L$2:$L$79247=C$7))</f>
        <v>0</v>
      </c>
      <c r="D27" s="22">
        <f>SUMPRODUCT(--('[1]Traffic Data'!$G$2:$G$79247=$B$1),--('[1]Traffic Data'!$K$2:$K$79247&gt;=$B$2),--('[1]Traffic Data'!$K$2:$K$79247&lt;=$B$3),--('[1]Traffic Data'!$E$2:$E$79247=$A27),--('[1]Traffic Data'!$L$2:$L$79247=D$7))</f>
        <v>0</v>
      </c>
      <c r="E27" s="23"/>
      <c r="F27" s="22">
        <f>SUMPRODUCT(--('[1]Traffic Data'!$G$2:$G$79247=$B$1),--('[1]Traffic Data'!$K$2:$K$79247&gt;=$B$2),--('[1]Traffic Data'!$K$2:$K$79247&lt;=$B$3),--('[1]Traffic Data'!$E$2:$E$79247=$A27),--('[1]Traffic Data'!$L$2:$L$79247=F$7))</f>
        <v>0</v>
      </c>
      <c r="G27" s="24" t="str">
        <f t="shared" si="2"/>
        <v xml:space="preserve"> </v>
      </c>
      <c r="H27" s="23"/>
      <c r="I27" s="22">
        <f>SUMPRODUCT(--('[1]Traffic Data'!$G$2:$G$79247=$B$1),--('[1]Traffic Data'!$K$2:$K$79247&gt;=$B$2),--('[1]Traffic Data'!$K$2:$K$79247&lt;=$B$3),--('[1]Traffic Data'!$E$2:$E$79247=$A27),--('[1]Traffic Data'!$L$2:$L$79247=I$7))</f>
        <v>0</v>
      </c>
      <c r="J27" s="22">
        <f>SUMPRODUCT(--('[1]Traffic Data'!$G$2:$G$79247=$B$1),--('[1]Traffic Data'!$K$2:$K$79247&gt;=$B$2),--('[1]Traffic Data'!$K$2:$K$79247&lt;=$B$3),--('[1]Traffic Data'!$E$2:$E$79247=$A27),--('[1]Traffic Data'!$L$2:$L$79247=J$7))</f>
        <v>0</v>
      </c>
      <c r="K27" s="22">
        <f>SUMPRODUCT(--('[1]Traffic Data'!$G$2:$G$79247=$B$1),--('[1]Traffic Data'!$K$2:$K$79247&gt;=$B$2),--('[1]Traffic Data'!$K$2:$K$79247&lt;=$B$3),--('[1]Traffic Data'!$E$2:$E$79247=$A27),--('[1]Traffic Data'!$L$2:$L$79247=K$7))</f>
        <v>0</v>
      </c>
      <c r="L27" s="22">
        <f>SUMPRODUCT(--('[1]Traffic Data'!$G$2:$G$79247=$B$1),--('[1]Traffic Data'!$K$2:$K$79247&gt;=$B$2),--('[1]Traffic Data'!$K$2:$K$79247&lt;=$B$3),--('[1]Traffic Data'!$E$2:$E$79247=$A27),--('[1]Traffic Data'!$L$2:$L$79247=L$7))</f>
        <v>0</v>
      </c>
      <c r="M27" s="23"/>
      <c r="N27" s="22">
        <f>SUMPRODUCT(--('[1]Traffic Data'!$G$2:$G$79247=$B$1),--('[1]Traffic Data'!$K$2:$K$79247&gt;=$B$2),--('[1]Traffic Data'!$K$2:$K$79247&lt;=$B$3),--('[1]Traffic Data'!$E$2:$E$79247=$A27),--('[1]Traffic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27" s="25" t="str">
        <f t="shared" si="1"/>
        <v xml:space="preserve"> </v>
      </c>
      <c r="P27" s="23"/>
      <c r="Q27" s="26">
        <f>SUMPRODUCT(--('[1]Traffic Data'!$G$2:$G$79247=$B$1),--('[1]Traffic Data'!$K$2:$K$79247&gt;=$B$2),--('[1]Traffic Data'!$K$2:$K$79247&lt;=$B$3),--('[1]Traffic Data'!$E$2:$E$79247=$A27),--('[1]Traffic Data'!$L$2:$L$79247=Q$7))</f>
        <v>0</v>
      </c>
    </row>
    <row r="28" spans="1:17" x14ac:dyDescent="0.3">
      <c r="A28" s="21" t="s">
        <v>50</v>
      </c>
      <c r="B28" s="22">
        <f>SUMPRODUCT(--('[1]Traffic Data'!$G$2:$G$79247=$B$1),--('[1]Traffic Data'!$K$2:$K$79247&gt;=$B$2),--('[1]Traffic Data'!$K$2:$K$79247&lt;=$B$3),--('[1]Traffic Data'!$E$2:$E$79247=$A28),--('[1]Traffic Data'!$L$2:$L$79247=B$7))</f>
        <v>0</v>
      </c>
      <c r="C28" s="22">
        <f>SUMPRODUCT(--('[1]Traffic Data'!$G$2:$G$79247=$B$1),--('[1]Traffic Data'!$K$2:$K$79247&gt;=$B$2),--('[1]Traffic Data'!$K$2:$K$79247&lt;=$B$3),--('[1]Traffic Data'!$E$2:$E$79247=$A28),--('[1]Traffic Data'!$L$2:$L$79247=C$7))</f>
        <v>0</v>
      </c>
      <c r="D28" s="22">
        <f>SUMPRODUCT(--('[1]Traffic Data'!$G$2:$G$79247=$B$1),--('[1]Traffic Data'!$K$2:$K$79247&gt;=$B$2),--('[1]Traffic Data'!$K$2:$K$79247&lt;=$B$3),--('[1]Traffic Data'!$E$2:$E$79247=$A28),--('[1]Traffic Data'!$L$2:$L$79247=D$7))</f>
        <v>0</v>
      </c>
      <c r="E28" s="23"/>
      <c r="F28" s="22">
        <f>SUMPRODUCT(--('[1]Traffic Data'!$G$2:$G$79247=$B$1),--('[1]Traffic Data'!$K$2:$K$79247&gt;=$B$2),--('[1]Traffic Data'!$K$2:$K$79247&lt;=$B$3),--('[1]Traffic Data'!$E$2:$E$79247=$A28),--('[1]Traffic Data'!$L$2:$L$79247=F$7))</f>
        <v>0</v>
      </c>
      <c r="G28" s="24" t="str">
        <f t="shared" si="2"/>
        <v xml:space="preserve"> </v>
      </c>
      <c r="H28" s="23"/>
      <c r="I28" s="22">
        <f>SUMPRODUCT(--('[1]Traffic Data'!$G$2:$G$79247=$B$1),--('[1]Traffic Data'!$K$2:$K$79247&gt;=$B$2),--('[1]Traffic Data'!$K$2:$K$79247&lt;=$B$3),--('[1]Traffic Data'!$E$2:$E$79247=$A28),--('[1]Traffic Data'!$L$2:$L$79247=I$7))</f>
        <v>0</v>
      </c>
      <c r="J28" s="22">
        <f>SUMPRODUCT(--('[1]Traffic Data'!$G$2:$G$79247=$B$1),--('[1]Traffic Data'!$K$2:$K$79247&gt;=$B$2),--('[1]Traffic Data'!$K$2:$K$79247&lt;=$B$3),--('[1]Traffic Data'!$E$2:$E$79247=$A28),--('[1]Traffic Data'!$L$2:$L$79247=J$7))</f>
        <v>0</v>
      </c>
      <c r="K28" s="22">
        <f>SUMPRODUCT(--('[1]Traffic Data'!$G$2:$G$79247=$B$1),--('[1]Traffic Data'!$K$2:$K$79247&gt;=$B$2),--('[1]Traffic Data'!$K$2:$K$79247&lt;=$B$3),--('[1]Traffic Data'!$E$2:$E$79247=$A28),--('[1]Traffic Data'!$L$2:$L$79247=K$7))</f>
        <v>0</v>
      </c>
      <c r="L28" s="22">
        <f>SUMPRODUCT(--('[1]Traffic Data'!$G$2:$G$79247=$B$1),--('[1]Traffic Data'!$K$2:$K$79247&gt;=$B$2),--('[1]Traffic Data'!$K$2:$K$79247&lt;=$B$3),--('[1]Traffic Data'!$E$2:$E$79247=$A28),--('[1]Traffic Data'!$L$2:$L$79247=L$7))</f>
        <v>0</v>
      </c>
      <c r="M28" s="23"/>
      <c r="N28" s="22">
        <f>SUMPRODUCT(--('[1]Traffic Data'!$G$2:$G$79247=$B$1),--('[1]Traffic Data'!$K$2:$K$79247&gt;=$B$2),--('[1]Traffic Data'!$K$2:$K$79247&lt;=$B$3),--('[1]Traffic Data'!$E$2:$E$79247=$A28),--('[1]Traffic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28" s="25" t="str">
        <f t="shared" si="1"/>
        <v xml:space="preserve"> </v>
      </c>
      <c r="P28" s="23"/>
      <c r="Q28" s="26">
        <f>SUMPRODUCT(--('[1]Traffic Data'!$G$2:$G$79247=$B$1),--('[1]Traffic Data'!$K$2:$K$79247&gt;=$B$2),--('[1]Traffic Data'!$K$2:$K$79247&lt;=$B$3),--('[1]Traffic Data'!$E$2:$E$79247=$A28),--('[1]Traffic Data'!$L$2:$L$79247=Q$7))</f>
        <v>0</v>
      </c>
    </row>
    <row r="29" spans="1:17" x14ac:dyDescent="0.3">
      <c r="A29" s="21" t="s">
        <v>51</v>
      </c>
      <c r="B29" s="22">
        <f>SUMPRODUCT(--('[1]Traffic Data'!$G$2:$G$79247=$B$1),--('[1]Traffic Data'!$K$2:$K$79247&gt;=$B$2),--('[1]Traffic Data'!$K$2:$K$79247&lt;=$B$3),--('[1]Traffic Data'!$E$2:$E$79247=$A29),--('[1]Traffic Data'!$L$2:$L$79247=B$7))</f>
        <v>0</v>
      </c>
      <c r="C29" s="22">
        <f>SUMPRODUCT(--('[1]Traffic Data'!$G$2:$G$79247=$B$1),--('[1]Traffic Data'!$K$2:$K$79247&gt;=$B$2),--('[1]Traffic Data'!$K$2:$K$79247&lt;=$B$3),--('[1]Traffic Data'!$E$2:$E$79247=$A29),--('[1]Traffic Data'!$L$2:$L$79247=C$7))</f>
        <v>0</v>
      </c>
      <c r="D29" s="22">
        <f>SUMPRODUCT(--('[1]Traffic Data'!$G$2:$G$79247=$B$1),--('[1]Traffic Data'!$K$2:$K$79247&gt;=$B$2),--('[1]Traffic Data'!$K$2:$K$79247&lt;=$B$3),--('[1]Traffic Data'!$E$2:$E$79247=$A29),--('[1]Traffic Data'!$L$2:$L$79247=D$7))</f>
        <v>0</v>
      </c>
      <c r="E29" s="23"/>
      <c r="F29" s="22">
        <f>SUMPRODUCT(--('[1]Traffic Data'!$G$2:$G$79247=$B$1),--('[1]Traffic Data'!$K$2:$K$79247&gt;=$B$2),--('[1]Traffic Data'!$K$2:$K$79247&lt;=$B$3),--('[1]Traffic Data'!$E$2:$E$79247=$A29),--('[1]Traffic Data'!$L$2:$L$79247=F$7))</f>
        <v>0</v>
      </c>
      <c r="G29" s="24" t="str">
        <f t="shared" si="2"/>
        <v xml:space="preserve"> </v>
      </c>
      <c r="H29" s="23"/>
      <c r="I29" s="22">
        <f>SUMPRODUCT(--('[1]Traffic Data'!$G$2:$G$79247=$B$1),--('[1]Traffic Data'!$K$2:$K$79247&gt;=$B$2),--('[1]Traffic Data'!$K$2:$K$79247&lt;=$B$3),--('[1]Traffic Data'!$E$2:$E$79247=$A29),--('[1]Traffic Data'!$L$2:$L$79247=I$7))</f>
        <v>0</v>
      </c>
      <c r="J29" s="22">
        <f>SUMPRODUCT(--('[1]Traffic Data'!$G$2:$G$79247=$B$1),--('[1]Traffic Data'!$K$2:$K$79247&gt;=$B$2),--('[1]Traffic Data'!$K$2:$K$79247&lt;=$B$3),--('[1]Traffic Data'!$E$2:$E$79247=$A29),--('[1]Traffic Data'!$L$2:$L$79247=J$7))</f>
        <v>0</v>
      </c>
      <c r="K29" s="22">
        <f>SUMPRODUCT(--('[1]Traffic Data'!$G$2:$G$79247=$B$1),--('[1]Traffic Data'!$K$2:$K$79247&gt;=$B$2),--('[1]Traffic Data'!$K$2:$K$79247&lt;=$B$3),--('[1]Traffic Data'!$E$2:$E$79247=$A29),--('[1]Traffic Data'!$L$2:$L$79247=K$7))</f>
        <v>0</v>
      </c>
      <c r="L29" s="22">
        <f>SUMPRODUCT(--('[1]Traffic Data'!$G$2:$G$79247=$B$1),--('[1]Traffic Data'!$K$2:$K$79247&gt;=$B$2),--('[1]Traffic Data'!$K$2:$K$79247&lt;=$B$3),--('[1]Traffic Data'!$E$2:$E$79247=$A29),--('[1]Traffic Data'!$L$2:$L$79247=L$7))</f>
        <v>0</v>
      </c>
      <c r="M29" s="23"/>
      <c r="N29" s="22">
        <f>SUMPRODUCT(--('[1]Traffic Data'!$G$2:$G$79247=$B$1),--('[1]Traffic Data'!$K$2:$K$79247&gt;=$B$2),--('[1]Traffic Data'!$K$2:$K$79247&lt;=$B$3),--('[1]Traffic Data'!$E$2:$E$79247=$A29),--('[1]Traffic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29" s="25" t="str">
        <f t="shared" si="1"/>
        <v xml:space="preserve"> </v>
      </c>
      <c r="P29" s="23"/>
      <c r="Q29" s="26">
        <f>SUMPRODUCT(--('[1]Traffic Data'!$G$2:$G$79247=$B$1),--('[1]Traffic Data'!$K$2:$K$79247&gt;=$B$2),--('[1]Traffic Data'!$K$2:$K$79247&lt;=$B$3),--('[1]Traffic Data'!$E$2:$E$79247=$A29),--('[1]Traffic Data'!$L$2:$L$79247=Q$7))</f>
        <v>0</v>
      </c>
    </row>
    <row r="30" spans="1:17" x14ac:dyDescent="0.3">
      <c r="A30" s="21" t="s">
        <v>52</v>
      </c>
      <c r="B30" s="22">
        <f>SUMPRODUCT(--('[1]Traffic Data'!$G$2:$G$79247=$B$1),--('[1]Traffic Data'!$K$2:$K$79247&gt;=$B$2),--('[1]Traffic Data'!$K$2:$K$79247&lt;=$B$3),--('[1]Traffic Data'!$E$2:$E$79247=$A30),--('[1]Traffic Data'!$L$2:$L$79247=B$7))</f>
        <v>0</v>
      </c>
      <c r="C30" s="22">
        <f>SUMPRODUCT(--('[1]Traffic Data'!$G$2:$G$79247=$B$1),--('[1]Traffic Data'!$K$2:$K$79247&gt;=$B$2),--('[1]Traffic Data'!$K$2:$K$79247&lt;=$B$3),--('[1]Traffic Data'!$E$2:$E$79247=$A30),--('[1]Traffic Data'!$L$2:$L$79247=C$7))</f>
        <v>0</v>
      </c>
      <c r="D30" s="22">
        <f>SUMPRODUCT(--('[1]Traffic Data'!$G$2:$G$79247=$B$1),--('[1]Traffic Data'!$K$2:$K$79247&gt;=$B$2),--('[1]Traffic Data'!$K$2:$K$79247&lt;=$B$3),--('[1]Traffic Data'!$E$2:$E$79247=$A30),--('[1]Traffic Data'!$L$2:$L$79247=D$7))</f>
        <v>0</v>
      </c>
      <c r="E30" s="23"/>
      <c r="F30" s="22">
        <f>SUMPRODUCT(--('[1]Traffic Data'!$G$2:$G$79247=$B$1),--('[1]Traffic Data'!$K$2:$K$79247&gt;=$B$2),--('[1]Traffic Data'!$K$2:$K$79247&lt;=$B$3),--('[1]Traffic Data'!$E$2:$E$79247=$A30),--('[1]Traffic Data'!$L$2:$L$79247=F$7))</f>
        <v>0</v>
      </c>
      <c r="G30" s="24" t="str">
        <f t="shared" si="2"/>
        <v xml:space="preserve"> </v>
      </c>
      <c r="H30" s="23"/>
      <c r="I30" s="22">
        <f>SUMPRODUCT(--('[1]Traffic Data'!$G$2:$G$79247=$B$1),--('[1]Traffic Data'!$K$2:$K$79247&gt;=$B$2),--('[1]Traffic Data'!$K$2:$K$79247&lt;=$B$3),--('[1]Traffic Data'!$E$2:$E$79247=$A30),--('[1]Traffic Data'!$L$2:$L$79247=I$7))</f>
        <v>0</v>
      </c>
      <c r="J30" s="22">
        <f>SUMPRODUCT(--('[1]Traffic Data'!$G$2:$G$79247=$B$1),--('[1]Traffic Data'!$K$2:$K$79247&gt;=$B$2),--('[1]Traffic Data'!$K$2:$K$79247&lt;=$B$3),--('[1]Traffic Data'!$E$2:$E$79247=$A30),--('[1]Traffic Data'!$L$2:$L$79247=J$7))</f>
        <v>0</v>
      </c>
      <c r="K30" s="22">
        <f>SUMPRODUCT(--('[1]Traffic Data'!$G$2:$G$79247=$B$1),--('[1]Traffic Data'!$K$2:$K$79247&gt;=$B$2),--('[1]Traffic Data'!$K$2:$K$79247&lt;=$B$3),--('[1]Traffic Data'!$E$2:$E$79247=$A30),--('[1]Traffic Data'!$L$2:$L$79247=K$7))</f>
        <v>0</v>
      </c>
      <c r="L30" s="22">
        <f>SUMPRODUCT(--('[1]Traffic Data'!$G$2:$G$79247=$B$1),--('[1]Traffic Data'!$K$2:$K$79247&gt;=$B$2),--('[1]Traffic Data'!$K$2:$K$79247&lt;=$B$3),--('[1]Traffic Data'!$E$2:$E$79247=$A30),--('[1]Traffic Data'!$L$2:$L$79247=L$7))</f>
        <v>0</v>
      </c>
      <c r="M30" s="23"/>
      <c r="N30" s="22">
        <f>SUMPRODUCT(--('[1]Traffic Data'!$G$2:$G$79247=$B$1),--('[1]Traffic Data'!$K$2:$K$79247&gt;=$B$2),--('[1]Traffic Data'!$K$2:$K$79247&lt;=$B$3),--('[1]Traffic Data'!$E$2:$E$79247=$A30),--('[1]Traffic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30" s="25" t="str">
        <f t="shared" si="1"/>
        <v xml:space="preserve"> </v>
      </c>
      <c r="P30" s="23"/>
      <c r="Q30" s="26">
        <f>SUMPRODUCT(--('[1]Traffic Data'!$G$2:$G$79247=$B$1),--('[1]Traffic Data'!$K$2:$K$79247&gt;=$B$2),--('[1]Traffic Data'!$K$2:$K$79247&lt;=$B$3),--('[1]Traffic Data'!$E$2:$E$79247=$A30),--('[1]Traffic Data'!$L$2:$L$79247=Q$7))</f>
        <v>0</v>
      </c>
    </row>
    <row r="31" spans="1:17" x14ac:dyDescent="0.3">
      <c r="A31" s="21" t="s">
        <v>53</v>
      </c>
      <c r="B31" s="22">
        <f>SUMPRODUCT(--('[1]Traffic Data'!$G$2:$G$79247=$B$1),--('[1]Traffic Data'!$K$2:$K$79247&gt;=$B$2),--('[1]Traffic Data'!$K$2:$K$79247&lt;=$B$3),--('[1]Traffic Data'!$E$2:$E$79247=$A31),--('[1]Traffic Data'!$L$2:$L$79247=B$7))</f>
        <v>0</v>
      </c>
      <c r="C31" s="22">
        <f>SUMPRODUCT(--('[1]Traffic Data'!$G$2:$G$79247=$B$1),--('[1]Traffic Data'!$K$2:$K$79247&gt;=$B$2),--('[1]Traffic Data'!$K$2:$K$79247&lt;=$B$3),--('[1]Traffic Data'!$E$2:$E$79247=$A31),--('[1]Traffic Data'!$L$2:$L$79247=C$7))</f>
        <v>0</v>
      </c>
      <c r="D31" s="22">
        <f>SUMPRODUCT(--('[1]Traffic Data'!$G$2:$G$79247=$B$1),--('[1]Traffic Data'!$K$2:$K$79247&gt;=$B$2),--('[1]Traffic Data'!$K$2:$K$79247&lt;=$B$3),--('[1]Traffic Data'!$E$2:$E$79247=$A31),--('[1]Traffic Data'!$L$2:$L$79247=D$7))</f>
        <v>0</v>
      </c>
      <c r="E31" s="23"/>
      <c r="F31" s="22">
        <f>SUMPRODUCT(--('[1]Traffic Data'!$G$2:$G$79247=$B$1),--('[1]Traffic Data'!$K$2:$K$79247&gt;=$B$2),--('[1]Traffic Data'!$K$2:$K$79247&lt;=$B$3),--('[1]Traffic Data'!$E$2:$E$79247=$A31),--('[1]Traffic Data'!$L$2:$L$79247=F$7))</f>
        <v>0</v>
      </c>
      <c r="G31" s="24" t="str">
        <f t="shared" si="2"/>
        <v xml:space="preserve"> </v>
      </c>
      <c r="H31" s="23"/>
      <c r="I31" s="22">
        <f>SUMPRODUCT(--('[1]Traffic Data'!$G$2:$G$79247=$B$1),--('[1]Traffic Data'!$K$2:$K$79247&gt;=$B$2),--('[1]Traffic Data'!$K$2:$K$79247&lt;=$B$3),--('[1]Traffic Data'!$E$2:$E$79247=$A31),--('[1]Traffic Data'!$L$2:$L$79247=I$7))</f>
        <v>0</v>
      </c>
      <c r="J31" s="22">
        <f>SUMPRODUCT(--('[1]Traffic Data'!$G$2:$G$79247=$B$1),--('[1]Traffic Data'!$K$2:$K$79247&gt;=$B$2),--('[1]Traffic Data'!$K$2:$K$79247&lt;=$B$3),--('[1]Traffic Data'!$E$2:$E$79247=$A31),--('[1]Traffic Data'!$L$2:$L$79247=J$7))</f>
        <v>0</v>
      </c>
      <c r="K31" s="22">
        <f>SUMPRODUCT(--('[1]Traffic Data'!$G$2:$G$79247=$B$1),--('[1]Traffic Data'!$K$2:$K$79247&gt;=$B$2),--('[1]Traffic Data'!$K$2:$K$79247&lt;=$B$3),--('[1]Traffic Data'!$E$2:$E$79247=$A31),--('[1]Traffic Data'!$L$2:$L$79247=K$7))</f>
        <v>0</v>
      </c>
      <c r="L31" s="22">
        <f>SUMPRODUCT(--('[1]Traffic Data'!$G$2:$G$79247=$B$1),--('[1]Traffic Data'!$K$2:$K$79247&gt;=$B$2),--('[1]Traffic Data'!$K$2:$K$79247&lt;=$B$3),--('[1]Traffic Data'!$E$2:$E$79247=$A31),--('[1]Traffic Data'!$L$2:$L$79247=L$7))</f>
        <v>0</v>
      </c>
      <c r="M31" s="23"/>
      <c r="N31" s="22">
        <f>SUMPRODUCT(--('[1]Traffic Data'!$G$2:$G$79247=$B$1),--('[1]Traffic Data'!$K$2:$K$79247&gt;=$B$2),--('[1]Traffic Data'!$K$2:$K$79247&lt;=$B$3),--('[1]Traffic Data'!$E$2:$E$79247=$A31),--('[1]Traffic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31" s="25" t="str">
        <f t="shared" si="1"/>
        <v xml:space="preserve"> </v>
      </c>
      <c r="P31" s="23"/>
      <c r="Q31" s="26">
        <f>SUMPRODUCT(--('[1]Traffic Data'!$G$2:$G$79247=$B$1),--('[1]Traffic Data'!$K$2:$K$79247&gt;=$B$2),--('[1]Traffic Data'!$K$2:$K$79247&lt;=$B$3),--('[1]Traffic Data'!$E$2:$E$79247=$A31),--('[1]Traffic Data'!$L$2:$L$79247=Q$7))</f>
        <v>0</v>
      </c>
    </row>
    <row r="32" spans="1:17" x14ac:dyDescent="0.3">
      <c r="A32" s="21" t="s">
        <v>54</v>
      </c>
      <c r="B32" s="22">
        <f>SUMPRODUCT(--('[1]Traffic Data'!$G$2:$G$79247=$B$1),--('[1]Traffic Data'!$K$2:$K$79247&gt;=$B$2),--('[1]Traffic Data'!$K$2:$K$79247&lt;=$B$3),--('[1]Traffic Data'!$E$2:$E$79247=$A32),--('[1]Traffic Data'!$L$2:$L$79247=B$7))</f>
        <v>0</v>
      </c>
      <c r="C32" s="22">
        <f>SUMPRODUCT(--('[1]Traffic Data'!$G$2:$G$79247=$B$1),--('[1]Traffic Data'!$K$2:$K$79247&gt;=$B$2),--('[1]Traffic Data'!$K$2:$K$79247&lt;=$B$3),--('[1]Traffic Data'!$E$2:$E$79247=$A32),--('[1]Traffic Data'!$L$2:$L$79247=C$7))</f>
        <v>0</v>
      </c>
      <c r="D32" s="22">
        <f>SUMPRODUCT(--('[1]Traffic Data'!$G$2:$G$79247=$B$1),--('[1]Traffic Data'!$K$2:$K$79247&gt;=$B$2),--('[1]Traffic Data'!$K$2:$K$79247&lt;=$B$3),--('[1]Traffic Data'!$E$2:$E$79247=$A32),--('[1]Traffic Data'!$L$2:$L$79247=D$7))</f>
        <v>0</v>
      </c>
      <c r="E32" s="23"/>
      <c r="F32" s="22">
        <f>SUMPRODUCT(--('[1]Traffic Data'!$G$2:$G$79247=$B$1),--('[1]Traffic Data'!$K$2:$K$79247&gt;=$B$2),--('[1]Traffic Data'!$K$2:$K$79247&lt;=$B$3),--('[1]Traffic Data'!$E$2:$E$79247=$A32),--('[1]Traffic Data'!$L$2:$L$79247=F$7))</f>
        <v>0</v>
      </c>
      <c r="G32" s="24" t="str">
        <f t="shared" si="2"/>
        <v xml:space="preserve"> </v>
      </c>
      <c r="H32" s="23"/>
      <c r="I32" s="22">
        <f>SUMPRODUCT(--('[1]Traffic Data'!$G$2:$G$79247=$B$1),--('[1]Traffic Data'!$K$2:$K$79247&gt;=$B$2),--('[1]Traffic Data'!$K$2:$K$79247&lt;=$B$3),--('[1]Traffic Data'!$E$2:$E$79247=$A32),--('[1]Traffic Data'!$L$2:$L$79247=I$7))</f>
        <v>0</v>
      </c>
      <c r="J32" s="22">
        <f>SUMPRODUCT(--('[1]Traffic Data'!$G$2:$G$79247=$B$1),--('[1]Traffic Data'!$K$2:$K$79247&gt;=$B$2),--('[1]Traffic Data'!$K$2:$K$79247&lt;=$B$3),--('[1]Traffic Data'!$E$2:$E$79247=$A32),--('[1]Traffic Data'!$L$2:$L$79247=J$7))</f>
        <v>0</v>
      </c>
      <c r="K32" s="22">
        <f>SUMPRODUCT(--('[1]Traffic Data'!$G$2:$G$79247=$B$1),--('[1]Traffic Data'!$K$2:$K$79247&gt;=$B$2),--('[1]Traffic Data'!$K$2:$K$79247&lt;=$B$3),--('[1]Traffic Data'!$E$2:$E$79247=$A32),--('[1]Traffic Data'!$L$2:$L$79247=K$7))</f>
        <v>0</v>
      </c>
      <c r="L32" s="22">
        <f>SUMPRODUCT(--('[1]Traffic Data'!$G$2:$G$79247=$B$1),--('[1]Traffic Data'!$K$2:$K$79247&gt;=$B$2),--('[1]Traffic Data'!$K$2:$K$79247&lt;=$B$3),--('[1]Traffic Data'!$E$2:$E$79247=$A32),--('[1]Traffic Data'!$L$2:$L$79247=L$7))</f>
        <v>0</v>
      </c>
      <c r="M32" s="23"/>
      <c r="N32" s="22">
        <f>SUMPRODUCT(--('[1]Traffic Data'!$G$2:$G$79247=$B$1),--('[1]Traffic Data'!$K$2:$K$79247&gt;=$B$2),--('[1]Traffic Data'!$K$2:$K$79247&lt;=$B$3),--('[1]Traffic Data'!$E$2:$E$79247=$A32),--('[1]Traffic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32" s="25" t="str">
        <f t="shared" si="1"/>
        <v xml:space="preserve"> </v>
      </c>
      <c r="P32" s="23"/>
      <c r="Q32" s="26">
        <f>SUMPRODUCT(--('[1]Traffic Data'!$G$2:$G$79247=$B$1),--('[1]Traffic Data'!$K$2:$K$79247&gt;=$B$2),--('[1]Traffic Data'!$K$2:$K$79247&lt;=$B$3),--('[1]Traffic Data'!$E$2:$E$79247=$A32),--('[1]Traffic Data'!$L$2:$L$79247=Q$7))</f>
        <v>0</v>
      </c>
    </row>
    <row r="33" spans="1:17" x14ac:dyDescent="0.3">
      <c r="A33" s="21" t="s">
        <v>55</v>
      </c>
      <c r="B33" s="22">
        <f>SUMPRODUCT(--('[1]Traffic Data'!$G$2:$G$79247=$B$1),--('[1]Traffic Data'!$K$2:$K$79247&gt;=$B$2),--('[1]Traffic Data'!$K$2:$K$79247&lt;=$B$3),--('[1]Traffic Data'!$E$2:$E$79247=$A33),--('[1]Traffic Data'!$L$2:$L$79247=B$7))</f>
        <v>0</v>
      </c>
      <c r="C33" s="22">
        <f>SUMPRODUCT(--('[1]Traffic Data'!$G$2:$G$79247=$B$1),--('[1]Traffic Data'!$K$2:$K$79247&gt;=$B$2),--('[1]Traffic Data'!$K$2:$K$79247&lt;=$B$3),--('[1]Traffic Data'!$E$2:$E$79247=$A33),--('[1]Traffic Data'!$L$2:$L$79247=C$7))</f>
        <v>0</v>
      </c>
      <c r="D33" s="22">
        <f>SUMPRODUCT(--('[1]Traffic Data'!$G$2:$G$79247=$B$1),--('[1]Traffic Data'!$K$2:$K$79247&gt;=$B$2),--('[1]Traffic Data'!$K$2:$K$79247&lt;=$B$3),--('[1]Traffic Data'!$E$2:$E$79247=$A33),--('[1]Traffic Data'!$L$2:$L$79247=D$7))</f>
        <v>0</v>
      </c>
      <c r="E33" s="23"/>
      <c r="F33" s="22">
        <f>SUMPRODUCT(--('[1]Traffic Data'!$G$2:$G$79247=$B$1),--('[1]Traffic Data'!$K$2:$K$79247&gt;=$B$2),--('[1]Traffic Data'!$K$2:$K$79247&lt;=$B$3),--('[1]Traffic Data'!$E$2:$E$79247=$A33),--('[1]Traffic Data'!$L$2:$L$79247=F$7))</f>
        <v>0</v>
      </c>
      <c r="G33" s="24" t="str">
        <f t="shared" si="2"/>
        <v xml:space="preserve"> </v>
      </c>
      <c r="H33" s="23"/>
      <c r="I33" s="22">
        <f>SUMPRODUCT(--('[1]Traffic Data'!$G$2:$G$79247=$B$1),--('[1]Traffic Data'!$K$2:$K$79247&gt;=$B$2),--('[1]Traffic Data'!$K$2:$K$79247&lt;=$B$3),--('[1]Traffic Data'!$E$2:$E$79247=$A33),--('[1]Traffic Data'!$L$2:$L$79247=I$7))</f>
        <v>0</v>
      </c>
      <c r="J33" s="22">
        <f>SUMPRODUCT(--('[1]Traffic Data'!$G$2:$G$79247=$B$1),--('[1]Traffic Data'!$K$2:$K$79247&gt;=$B$2),--('[1]Traffic Data'!$K$2:$K$79247&lt;=$B$3),--('[1]Traffic Data'!$E$2:$E$79247=$A33),--('[1]Traffic Data'!$L$2:$L$79247=J$7))</f>
        <v>0</v>
      </c>
      <c r="K33" s="22">
        <f>SUMPRODUCT(--('[1]Traffic Data'!$G$2:$G$79247=$B$1),--('[1]Traffic Data'!$K$2:$K$79247&gt;=$B$2),--('[1]Traffic Data'!$K$2:$K$79247&lt;=$B$3),--('[1]Traffic Data'!$E$2:$E$79247=$A33),--('[1]Traffic Data'!$L$2:$L$79247=K$7))</f>
        <v>0</v>
      </c>
      <c r="L33" s="22">
        <f>SUMPRODUCT(--('[1]Traffic Data'!$G$2:$G$79247=$B$1),--('[1]Traffic Data'!$K$2:$K$79247&gt;=$B$2),--('[1]Traffic Data'!$K$2:$K$79247&lt;=$B$3),--('[1]Traffic Data'!$E$2:$E$79247=$A33),--('[1]Traffic Data'!$L$2:$L$79247=L$7))</f>
        <v>0</v>
      </c>
      <c r="M33" s="23"/>
      <c r="N33" s="22">
        <f>SUMPRODUCT(--('[1]Traffic Data'!$G$2:$G$79247=$B$1),--('[1]Traffic Data'!$K$2:$K$79247&gt;=$B$2),--('[1]Traffic Data'!$K$2:$K$79247&lt;=$B$3),--('[1]Traffic Data'!$E$2:$E$79247=$A33),--('[1]Traffic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33" s="25" t="str">
        <f t="shared" si="1"/>
        <v xml:space="preserve"> </v>
      </c>
      <c r="P33" s="23"/>
      <c r="Q33" s="26">
        <f>SUMPRODUCT(--('[1]Traffic Data'!$G$2:$G$79247=$B$1),--('[1]Traffic Data'!$K$2:$K$79247&gt;=$B$2),--('[1]Traffic Data'!$K$2:$K$79247&lt;=$B$3),--('[1]Traffic Data'!$E$2:$E$79247=$A33),--('[1]Traffic Data'!$L$2:$L$79247=Q$7))</f>
        <v>0</v>
      </c>
    </row>
    <row r="34" spans="1:17" x14ac:dyDescent="0.3">
      <c r="A34" s="21" t="s">
        <v>56</v>
      </c>
      <c r="B34" s="22">
        <f>SUMPRODUCT(--('[1]Traffic Data'!$G$2:$G$79247=$B$1),--('[1]Traffic Data'!$K$2:$K$79247&gt;=$B$2),--('[1]Traffic Data'!$K$2:$K$79247&lt;=$B$3),--('[1]Traffic Data'!$E$2:$E$79247=$A34),--('[1]Traffic Data'!$L$2:$L$79247=B$7))</f>
        <v>0</v>
      </c>
      <c r="C34" s="22">
        <f>SUMPRODUCT(--('[1]Traffic Data'!$G$2:$G$79247=$B$1),--('[1]Traffic Data'!$K$2:$K$79247&gt;=$B$2),--('[1]Traffic Data'!$K$2:$K$79247&lt;=$B$3),--('[1]Traffic Data'!$E$2:$E$79247=$A34),--('[1]Traffic Data'!$L$2:$L$79247=C$7))</f>
        <v>0</v>
      </c>
      <c r="D34" s="22">
        <f>SUMPRODUCT(--('[1]Traffic Data'!$G$2:$G$79247=$B$1),--('[1]Traffic Data'!$K$2:$K$79247&gt;=$B$2),--('[1]Traffic Data'!$K$2:$K$79247&lt;=$B$3),--('[1]Traffic Data'!$E$2:$E$79247=$A34),--('[1]Traffic Data'!$L$2:$L$79247=D$7))</f>
        <v>0</v>
      </c>
      <c r="E34" s="23"/>
      <c r="F34" s="22">
        <f>SUMPRODUCT(--('[1]Traffic Data'!$G$2:$G$79247=$B$1),--('[1]Traffic Data'!$K$2:$K$79247&gt;=$B$2),--('[1]Traffic Data'!$K$2:$K$79247&lt;=$B$3),--('[1]Traffic Data'!$E$2:$E$79247=$A34),--('[1]Traffic Data'!$L$2:$L$79247=F$7))</f>
        <v>0</v>
      </c>
      <c r="G34" s="24" t="str">
        <f t="shared" si="2"/>
        <v xml:space="preserve"> </v>
      </c>
      <c r="H34" s="23"/>
      <c r="I34" s="22">
        <f>SUMPRODUCT(--('[1]Traffic Data'!$G$2:$G$79247=$B$1),--('[1]Traffic Data'!$K$2:$K$79247&gt;=$B$2),--('[1]Traffic Data'!$K$2:$K$79247&lt;=$B$3),--('[1]Traffic Data'!$E$2:$E$79247=$A34),--('[1]Traffic Data'!$L$2:$L$79247=I$7))</f>
        <v>0</v>
      </c>
      <c r="J34" s="22">
        <f>SUMPRODUCT(--('[1]Traffic Data'!$G$2:$G$79247=$B$1),--('[1]Traffic Data'!$K$2:$K$79247&gt;=$B$2),--('[1]Traffic Data'!$K$2:$K$79247&lt;=$B$3),--('[1]Traffic Data'!$E$2:$E$79247=$A34),--('[1]Traffic Data'!$L$2:$L$79247=J$7))</f>
        <v>0</v>
      </c>
      <c r="K34" s="22">
        <f>SUMPRODUCT(--('[1]Traffic Data'!$G$2:$G$79247=$B$1),--('[1]Traffic Data'!$K$2:$K$79247&gt;=$B$2),--('[1]Traffic Data'!$K$2:$K$79247&lt;=$B$3),--('[1]Traffic Data'!$E$2:$E$79247=$A34),--('[1]Traffic Data'!$L$2:$L$79247=K$7))</f>
        <v>0</v>
      </c>
      <c r="L34" s="22">
        <f>SUMPRODUCT(--('[1]Traffic Data'!$G$2:$G$79247=$B$1),--('[1]Traffic Data'!$K$2:$K$79247&gt;=$B$2),--('[1]Traffic Data'!$K$2:$K$79247&lt;=$B$3),--('[1]Traffic Data'!$E$2:$E$79247=$A34),--('[1]Traffic Data'!$L$2:$L$79247=L$7))</f>
        <v>0</v>
      </c>
      <c r="M34" s="23"/>
      <c r="N34" s="22">
        <f>SUMPRODUCT(--('[1]Traffic Data'!$G$2:$G$79247=$B$1),--('[1]Traffic Data'!$K$2:$K$79247&gt;=$B$2),--('[1]Traffic Data'!$K$2:$K$79247&lt;=$B$3),--('[1]Traffic Data'!$E$2:$E$79247=$A34),--('[1]Traffic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34" s="25" t="str">
        <f t="shared" si="1"/>
        <v xml:space="preserve"> </v>
      </c>
      <c r="P34" s="23"/>
      <c r="Q34" s="26">
        <f>SUMPRODUCT(--('[1]Traffic Data'!$G$2:$G$79247=$B$1),--('[1]Traffic Data'!$K$2:$K$79247&gt;=$B$2),--('[1]Traffic Data'!$K$2:$K$79247&lt;=$B$3),--('[1]Traffic Data'!$E$2:$E$79247=$A34),--('[1]Traffic Data'!$L$2:$L$79247=Q$7))</f>
        <v>0</v>
      </c>
    </row>
    <row r="35" spans="1:17" x14ac:dyDescent="0.3">
      <c r="A35" s="21" t="s">
        <v>57</v>
      </c>
      <c r="B35" s="22">
        <f>SUMPRODUCT(--('[1]Traffic Data'!$G$2:$G$79247=$B$1),--('[1]Traffic Data'!$K$2:$K$79247&gt;=$B$2),--('[1]Traffic Data'!$K$2:$K$79247&lt;=$B$3),--('[1]Traffic Data'!$E$2:$E$79247=$A35),--('[1]Traffic Data'!$L$2:$L$79247=B$7))</f>
        <v>0</v>
      </c>
      <c r="C35" s="22">
        <f>SUMPRODUCT(--('[1]Traffic Data'!$G$2:$G$79247=$B$1),--('[1]Traffic Data'!$K$2:$K$79247&gt;=$B$2),--('[1]Traffic Data'!$K$2:$K$79247&lt;=$B$3),--('[1]Traffic Data'!$E$2:$E$79247=$A35),--('[1]Traffic Data'!$L$2:$L$79247=C$7))</f>
        <v>0</v>
      </c>
      <c r="D35" s="22">
        <f>SUMPRODUCT(--('[1]Traffic Data'!$G$2:$G$79247=$B$1),--('[1]Traffic Data'!$K$2:$K$79247&gt;=$B$2),--('[1]Traffic Data'!$K$2:$K$79247&lt;=$B$3),--('[1]Traffic Data'!$E$2:$E$79247=$A35),--('[1]Traffic Data'!$L$2:$L$79247=D$7))</f>
        <v>0</v>
      </c>
      <c r="E35" s="23"/>
      <c r="F35" s="22">
        <f>SUMPRODUCT(--('[1]Traffic Data'!$G$2:$G$79247=$B$1),--('[1]Traffic Data'!$K$2:$K$79247&gt;=$B$2),--('[1]Traffic Data'!$K$2:$K$79247&lt;=$B$3),--('[1]Traffic Data'!$E$2:$E$79247=$A35),--('[1]Traffic Data'!$L$2:$L$79247=F$7))</f>
        <v>0</v>
      </c>
      <c r="G35" s="24" t="str">
        <f t="shared" si="2"/>
        <v xml:space="preserve"> </v>
      </c>
      <c r="H35" s="23"/>
      <c r="I35" s="22">
        <f>SUMPRODUCT(--('[1]Traffic Data'!$G$2:$G$79247=$B$1),--('[1]Traffic Data'!$K$2:$K$79247&gt;=$B$2),--('[1]Traffic Data'!$K$2:$K$79247&lt;=$B$3),--('[1]Traffic Data'!$E$2:$E$79247=$A35),--('[1]Traffic Data'!$L$2:$L$79247=I$7))</f>
        <v>0</v>
      </c>
      <c r="J35" s="22">
        <f>SUMPRODUCT(--('[1]Traffic Data'!$G$2:$G$79247=$B$1),--('[1]Traffic Data'!$K$2:$K$79247&gt;=$B$2),--('[1]Traffic Data'!$K$2:$K$79247&lt;=$B$3),--('[1]Traffic Data'!$E$2:$E$79247=$A35),--('[1]Traffic Data'!$L$2:$L$79247=J$7))</f>
        <v>0</v>
      </c>
      <c r="K35" s="22">
        <f>SUMPRODUCT(--('[1]Traffic Data'!$G$2:$G$79247=$B$1),--('[1]Traffic Data'!$K$2:$K$79247&gt;=$B$2),--('[1]Traffic Data'!$K$2:$K$79247&lt;=$B$3),--('[1]Traffic Data'!$E$2:$E$79247=$A35),--('[1]Traffic Data'!$L$2:$L$79247=K$7))</f>
        <v>0</v>
      </c>
      <c r="L35" s="22">
        <f>SUMPRODUCT(--('[1]Traffic Data'!$G$2:$G$79247=$B$1),--('[1]Traffic Data'!$K$2:$K$79247&gt;=$B$2),--('[1]Traffic Data'!$K$2:$K$79247&lt;=$B$3),--('[1]Traffic Data'!$E$2:$E$79247=$A35),--('[1]Traffic Data'!$L$2:$L$79247=L$7))</f>
        <v>0</v>
      </c>
      <c r="M35" s="23"/>
      <c r="N35" s="22">
        <f>SUMPRODUCT(--('[1]Traffic Data'!$G$2:$G$79247=$B$1),--('[1]Traffic Data'!$K$2:$K$79247&gt;=$B$2),--('[1]Traffic Data'!$K$2:$K$79247&lt;=$B$3),--('[1]Traffic Data'!$E$2:$E$79247=$A35),--('[1]Traffic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35" s="25" t="str">
        <f t="shared" si="1"/>
        <v xml:space="preserve"> </v>
      </c>
      <c r="P35" s="23"/>
      <c r="Q35" s="26">
        <f>SUMPRODUCT(--('[1]Traffic Data'!$G$2:$G$79247=$B$1),--('[1]Traffic Data'!$K$2:$K$79247&gt;=$B$2),--('[1]Traffic Data'!$K$2:$K$79247&lt;=$B$3),--('[1]Traffic Data'!$E$2:$E$79247=$A35),--('[1]Traffic Data'!$L$2:$L$79247=Q$7))</f>
        <v>0</v>
      </c>
    </row>
    <row r="36" spans="1:17" x14ac:dyDescent="0.3">
      <c r="A36" s="21" t="s">
        <v>58</v>
      </c>
      <c r="B36" s="22">
        <f>SUMPRODUCT(--('[1]Traffic Data'!$G$2:$G$79247=$B$1),--('[1]Traffic Data'!$K$2:$K$79247&gt;=$B$2),--('[1]Traffic Data'!$K$2:$K$79247&lt;=$B$3),--('[1]Traffic Data'!$E$2:$E$79247=$A36),--('[1]Traffic Data'!$L$2:$L$79247=B$7))</f>
        <v>0</v>
      </c>
      <c r="C36" s="22">
        <f>SUMPRODUCT(--('[1]Traffic Data'!$G$2:$G$79247=$B$1),--('[1]Traffic Data'!$K$2:$K$79247&gt;=$B$2),--('[1]Traffic Data'!$K$2:$K$79247&lt;=$B$3),--('[1]Traffic Data'!$E$2:$E$79247=$A36),--('[1]Traffic Data'!$L$2:$L$79247=C$7))</f>
        <v>0</v>
      </c>
      <c r="D36" s="22">
        <f>SUMPRODUCT(--('[1]Traffic Data'!$G$2:$G$79247=$B$1),--('[1]Traffic Data'!$K$2:$K$79247&gt;=$B$2),--('[1]Traffic Data'!$K$2:$K$79247&lt;=$B$3),--('[1]Traffic Data'!$E$2:$E$79247=$A36),--('[1]Traffic Data'!$L$2:$L$79247=D$7))</f>
        <v>0</v>
      </c>
      <c r="E36" s="23"/>
      <c r="F36" s="22">
        <f>SUMPRODUCT(--('[1]Traffic Data'!$G$2:$G$79247=$B$1),--('[1]Traffic Data'!$K$2:$K$79247&gt;=$B$2),--('[1]Traffic Data'!$K$2:$K$79247&lt;=$B$3),--('[1]Traffic Data'!$E$2:$E$79247=$A36),--('[1]Traffic Data'!$L$2:$L$79247=F$7))</f>
        <v>0</v>
      </c>
      <c r="G36" s="24" t="str">
        <f t="shared" si="2"/>
        <v xml:space="preserve"> </v>
      </c>
      <c r="H36" s="23"/>
      <c r="I36" s="22">
        <f>SUMPRODUCT(--('[1]Traffic Data'!$G$2:$G$79247=$B$1),--('[1]Traffic Data'!$K$2:$K$79247&gt;=$B$2),--('[1]Traffic Data'!$K$2:$K$79247&lt;=$B$3),--('[1]Traffic Data'!$E$2:$E$79247=$A36),--('[1]Traffic Data'!$L$2:$L$79247=I$7))</f>
        <v>0</v>
      </c>
      <c r="J36" s="22">
        <f>SUMPRODUCT(--('[1]Traffic Data'!$G$2:$G$79247=$B$1),--('[1]Traffic Data'!$K$2:$K$79247&gt;=$B$2),--('[1]Traffic Data'!$K$2:$K$79247&lt;=$B$3),--('[1]Traffic Data'!$E$2:$E$79247=$A36),--('[1]Traffic Data'!$L$2:$L$79247=J$7))</f>
        <v>0</v>
      </c>
      <c r="K36" s="22">
        <f>SUMPRODUCT(--('[1]Traffic Data'!$G$2:$G$79247=$B$1),--('[1]Traffic Data'!$K$2:$K$79247&gt;=$B$2),--('[1]Traffic Data'!$K$2:$K$79247&lt;=$B$3),--('[1]Traffic Data'!$E$2:$E$79247=$A36),--('[1]Traffic Data'!$L$2:$L$79247=K$7))</f>
        <v>0</v>
      </c>
      <c r="L36" s="22">
        <f>SUMPRODUCT(--('[1]Traffic Data'!$G$2:$G$79247=$B$1),--('[1]Traffic Data'!$K$2:$K$79247&gt;=$B$2),--('[1]Traffic Data'!$K$2:$K$79247&lt;=$B$3),--('[1]Traffic Data'!$E$2:$E$79247=$A36),--('[1]Traffic Data'!$L$2:$L$79247=L$7))</f>
        <v>0</v>
      </c>
      <c r="M36" s="23"/>
      <c r="N36" s="22">
        <f>SUMPRODUCT(--('[1]Traffic Data'!$G$2:$G$79247=$B$1),--('[1]Traffic Data'!$K$2:$K$79247&gt;=$B$2),--('[1]Traffic Data'!$K$2:$K$79247&lt;=$B$3),--('[1]Traffic Data'!$E$2:$E$79247=$A36),--('[1]Traffic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36" s="25" t="str">
        <f t="shared" si="1"/>
        <v xml:space="preserve"> </v>
      </c>
      <c r="P36" s="23"/>
      <c r="Q36" s="26">
        <f>SUMPRODUCT(--('[1]Traffic Data'!$G$2:$G$79247=$B$1),--('[1]Traffic Data'!$K$2:$K$79247&gt;=$B$2),--('[1]Traffic Data'!$K$2:$K$79247&lt;=$B$3),--('[1]Traffic Data'!$E$2:$E$79247=$A36),--('[1]Traffic Data'!$L$2:$L$79247=Q$7))</f>
        <v>0</v>
      </c>
    </row>
    <row r="37" spans="1:17" x14ac:dyDescent="0.3">
      <c r="A37" s="21" t="s">
        <v>59</v>
      </c>
      <c r="B37" s="22">
        <f>SUMPRODUCT(--('[1]Traffic Data'!$G$2:$G$79247=$B$1),--('[1]Traffic Data'!$K$2:$K$79247&gt;=$B$2),--('[1]Traffic Data'!$K$2:$K$79247&lt;=$B$3),--('[1]Traffic Data'!$E$2:$E$79247=$A37),--('[1]Traffic Data'!$L$2:$L$79247=B$7))</f>
        <v>0</v>
      </c>
      <c r="C37" s="22">
        <f>SUMPRODUCT(--('[1]Traffic Data'!$G$2:$G$79247=$B$1),--('[1]Traffic Data'!$K$2:$K$79247&gt;=$B$2),--('[1]Traffic Data'!$K$2:$K$79247&lt;=$B$3),--('[1]Traffic Data'!$E$2:$E$79247=$A37),--('[1]Traffic Data'!$L$2:$L$79247=C$7))</f>
        <v>0</v>
      </c>
      <c r="D37" s="22">
        <f>SUMPRODUCT(--('[1]Traffic Data'!$G$2:$G$79247=$B$1),--('[1]Traffic Data'!$K$2:$K$79247&gt;=$B$2),--('[1]Traffic Data'!$K$2:$K$79247&lt;=$B$3),--('[1]Traffic Data'!$E$2:$E$79247=$A37),--('[1]Traffic Data'!$L$2:$L$79247=D$7))</f>
        <v>0</v>
      </c>
      <c r="E37" s="23"/>
      <c r="F37" s="22">
        <f>SUMPRODUCT(--('[1]Traffic Data'!$G$2:$G$79247=$B$1),--('[1]Traffic Data'!$K$2:$K$79247&gt;=$B$2),--('[1]Traffic Data'!$K$2:$K$79247&lt;=$B$3),--('[1]Traffic Data'!$E$2:$E$79247=$A37),--('[1]Traffic Data'!$L$2:$L$79247=F$7))</f>
        <v>0</v>
      </c>
      <c r="G37" s="24" t="str">
        <f t="shared" si="2"/>
        <v xml:space="preserve"> </v>
      </c>
      <c r="H37" s="23"/>
      <c r="I37" s="22">
        <f>SUMPRODUCT(--('[1]Traffic Data'!$G$2:$G$79247=$B$1),--('[1]Traffic Data'!$K$2:$K$79247&gt;=$B$2),--('[1]Traffic Data'!$K$2:$K$79247&lt;=$B$3),--('[1]Traffic Data'!$E$2:$E$79247=$A37),--('[1]Traffic Data'!$L$2:$L$79247=I$7))</f>
        <v>0</v>
      </c>
      <c r="J37" s="22">
        <f>SUMPRODUCT(--('[1]Traffic Data'!$G$2:$G$79247=$B$1),--('[1]Traffic Data'!$K$2:$K$79247&gt;=$B$2),--('[1]Traffic Data'!$K$2:$K$79247&lt;=$B$3),--('[1]Traffic Data'!$E$2:$E$79247=$A37),--('[1]Traffic Data'!$L$2:$L$79247=J$7))</f>
        <v>0</v>
      </c>
      <c r="K37" s="22">
        <f>SUMPRODUCT(--('[1]Traffic Data'!$G$2:$G$79247=$B$1),--('[1]Traffic Data'!$K$2:$K$79247&gt;=$B$2),--('[1]Traffic Data'!$K$2:$K$79247&lt;=$B$3),--('[1]Traffic Data'!$E$2:$E$79247=$A37),--('[1]Traffic Data'!$L$2:$L$79247=K$7))</f>
        <v>0</v>
      </c>
      <c r="L37" s="22">
        <f>SUMPRODUCT(--('[1]Traffic Data'!$G$2:$G$79247=$B$1),--('[1]Traffic Data'!$K$2:$K$79247&gt;=$B$2),--('[1]Traffic Data'!$K$2:$K$79247&lt;=$B$3),--('[1]Traffic Data'!$E$2:$E$79247=$A37),--('[1]Traffic Data'!$L$2:$L$79247=L$7))</f>
        <v>0</v>
      </c>
      <c r="M37" s="23"/>
      <c r="N37" s="22">
        <f>SUMPRODUCT(--('[1]Traffic Data'!$G$2:$G$79247=$B$1),--('[1]Traffic Data'!$K$2:$K$79247&gt;=$B$2),--('[1]Traffic Data'!$K$2:$K$79247&lt;=$B$3),--('[1]Traffic Data'!$E$2:$E$79247=$A37),--('[1]Traffic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37" s="25" t="str">
        <f t="shared" si="1"/>
        <v xml:space="preserve"> </v>
      </c>
      <c r="P37" s="23"/>
      <c r="Q37" s="26">
        <f>SUMPRODUCT(--('[1]Traffic Data'!$G$2:$G$79247=$B$1),--('[1]Traffic Data'!$K$2:$K$79247&gt;=$B$2),--('[1]Traffic Data'!$K$2:$K$79247&lt;=$B$3),--('[1]Traffic Data'!$E$2:$E$79247=$A37),--('[1]Traffic Data'!$L$2:$L$79247=Q$7))</f>
        <v>0</v>
      </c>
    </row>
    <row r="38" spans="1:17" x14ac:dyDescent="0.3">
      <c r="A38" s="21" t="s">
        <v>60</v>
      </c>
      <c r="B38" s="22">
        <f>SUMPRODUCT(--('[1]Traffic Data'!$G$2:$G$79247=$B$1),--('[1]Traffic Data'!$K$2:$K$79247&gt;=$B$2),--('[1]Traffic Data'!$K$2:$K$79247&lt;=$B$3),--('[1]Traffic Data'!$E$2:$E$79247=$A38),--('[1]Traffic Data'!$L$2:$L$79247=B$7))</f>
        <v>0</v>
      </c>
      <c r="C38" s="22">
        <f>SUMPRODUCT(--('[1]Traffic Data'!$G$2:$G$79247=$B$1),--('[1]Traffic Data'!$K$2:$K$79247&gt;=$B$2),--('[1]Traffic Data'!$K$2:$K$79247&lt;=$B$3),--('[1]Traffic Data'!$E$2:$E$79247=$A38),--('[1]Traffic Data'!$L$2:$L$79247=C$7))</f>
        <v>0</v>
      </c>
      <c r="D38" s="22">
        <f>SUMPRODUCT(--('[1]Traffic Data'!$G$2:$G$79247=$B$1),--('[1]Traffic Data'!$K$2:$K$79247&gt;=$B$2),--('[1]Traffic Data'!$K$2:$K$79247&lt;=$B$3),--('[1]Traffic Data'!$E$2:$E$79247=$A38),--('[1]Traffic Data'!$L$2:$L$79247=D$7))</f>
        <v>0</v>
      </c>
      <c r="E38" s="23"/>
      <c r="F38" s="22">
        <f>SUMPRODUCT(--('[1]Traffic Data'!$G$2:$G$79247=$B$1),--('[1]Traffic Data'!$K$2:$K$79247&gt;=$B$2),--('[1]Traffic Data'!$K$2:$K$79247&lt;=$B$3),--('[1]Traffic Data'!$E$2:$E$79247=$A38),--('[1]Traffic Data'!$L$2:$L$79247=F$7))</f>
        <v>0</v>
      </c>
      <c r="G38" s="24" t="str">
        <f t="shared" si="2"/>
        <v xml:space="preserve"> </v>
      </c>
      <c r="H38" s="23"/>
      <c r="I38" s="22">
        <f>SUMPRODUCT(--('[1]Traffic Data'!$G$2:$G$79247=$B$1),--('[1]Traffic Data'!$K$2:$K$79247&gt;=$B$2),--('[1]Traffic Data'!$K$2:$K$79247&lt;=$B$3),--('[1]Traffic Data'!$E$2:$E$79247=$A38),--('[1]Traffic Data'!$L$2:$L$79247=I$7))</f>
        <v>0</v>
      </c>
      <c r="J38" s="22">
        <f>SUMPRODUCT(--('[1]Traffic Data'!$G$2:$G$79247=$B$1),--('[1]Traffic Data'!$K$2:$K$79247&gt;=$B$2),--('[1]Traffic Data'!$K$2:$K$79247&lt;=$B$3),--('[1]Traffic Data'!$E$2:$E$79247=$A38),--('[1]Traffic Data'!$L$2:$L$79247=J$7))</f>
        <v>0</v>
      </c>
      <c r="K38" s="22">
        <f>SUMPRODUCT(--('[1]Traffic Data'!$G$2:$G$79247=$B$1),--('[1]Traffic Data'!$K$2:$K$79247&gt;=$B$2),--('[1]Traffic Data'!$K$2:$K$79247&lt;=$B$3),--('[1]Traffic Data'!$E$2:$E$79247=$A38),--('[1]Traffic Data'!$L$2:$L$79247=K$7))</f>
        <v>0</v>
      </c>
      <c r="L38" s="22">
        <f>SUMPRODUCT(--('[1]Traffic Data'!$G$2:$G$79247=$B$1),--('[1]Traffic Data'!$K$2:$K$79247&gt;=$B$2),--('[1]Traffic Data'!$K$2:$K$79247&lt;=$B$3),--('[1]Traffic Data'!$E$2:$E$79247=$A38),--('[1]Traffic Data'!$L$2:$L$79247=L$7))</f>
        <v>0</v>
      </c>
      <c r="M38" s="23"/>
      <c r="N38" s="22">
        <f>SUMPRODUCT(--('[1]Traffic Data'!$G$2:$G$79247=$B$1),--('[1]Traffic Data'!$K$2:$K$79247&gt;=$B$2),--('[1]Traffic Data'!$K$2:$K$79247&lt;=$B$3),--('[1]Traffic Data'!$E$2:$E$79247=$A38),--('[1]Traffic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38" s="25" t="str">
        <f t="shared" si="1"/>
        <v xml:space="preserve"> </v>
      </c>
      <c r="P38" s="23"/>
      <c r="Q38" s="26">
        <f>SUMPRODUCT(--('[1]Traffic Data'!$G$2:$G$79247=$B$1),--('[1]Traffic Data'!$K$2:$K$79247&gt;=$B$2),--('[1]Traffic Data'!$K$2:$K$79247&lt;=$B$3),--('[1]Traffic Data'!$E$2:$E$79247=$A38),--('[1]Traffic Data'!$L$2:$L$79247=Q$7))</f>
        <v>0</v>
      </c>
    </row>
    <row r="39" spans="1:17" x14ac:dyDescent="0.3">
      <c r="A39" s="21" t="s">
        <v>61</v>
      </c>
      <c r="B39" s="22">
        <f>SUMPRODUCT(--('[1]Traffic Data'!$G$2:$G$79247=$B$1),--('[1]Traffic Data'!$K$2:$K$79247&gt;=$B$2),--('[1]Traffic Data'!$K$2:$K$79247&lt;=$B$3),--('[1]Traffic Data'!$E$2:$E$79247=$A39),--('[1]Traffic Data'!$L$2:$L$79247=B$7))</f>
        <v>0</v>
      </c>
      <c r="C39" s="22">
        <f>SUMPRODUCT(--('[1]Traffic Data'!$G$2:$G$79247=$B$1),--('[1]Traffic Data'!$K$2:$K$79247&gt;=$B$2),--('[1]Traffic Data'!$K$2:$K$79247&lt;=$B$3),--('[1]Traffic Data'!$E$2:$E$79247=$A39),--('[1]Traffic Data'!$L$2:$L$79247=C$7))</f>
        <v>0</v>
      </c>
      <c r="D39" s="22">
        <f>SUMPRODUCT(--('[1]Traffic Data'!$G$2:$G$79247=$B$1),--('[1]Traffic Data'!$K$2:$K$79247&gt;=$B$2),--('[1]Traffic Data'!$K$2:$K$79247&lt;=$B$3),--('[1]Traffic Data'!$E$2:$E$79247=$A39),--('[1]Traffic Data'!$L$2:$L$79247=D$7))</f>
        <v>0</v>
      </c>
      <c r="E39" s="23"/>
      <c r="F39" s="22">
        <f>SUMPRODUCT(--('[1]Traffic Data'!$G$2:$G$79247=$B$1),--('[1]Traffic Data'!$K$2:$K$79247&gt;=$B$2),--('[1]Traffic Data'!$K$2:$K$79247&lt;=$B$3),--('[1]Traffic Data'!$E$2:$E$79247=$A39),--('[1]Traffic Data'!$L$2:$L$79247=F$7))</f>
        <v>0</v>
      </c>
      <c r="G39" s="24" t="str">
        <f t="shared" si="2"/>
        <v xml:space="preserve"> </v>
      </c>
      <c r="H39" s="23"/>
      <c r="I39" s="22">
        <f>SUMPRODUCT(--('[1]Traffic Data'!$G$2:$G$79247=$B$1),--('[1]Traffic Data'!$K$2:$K$79247&gt;=$B$2),--('[1]Traffic Data'!$K$2:$K$79247&lt;=$B$3),--('[1]Traffic Data'!$E$2:$E$79247=$A39),--('[1]Traffic Data'!$L$2:$L$79247=I$7))</f>
        <v>0</v>
      </c>
      <c r="J39" s="22">
        <f>SUMPRODUCT(--('[1]Traffic Data'!$G$2:$G$79247=$B$1),--('[1]Traffic Data'!$K$2:$K$79247&gt;=$B$2),--('[1]Traffic Data'!$K$2:$K$79247&lt;=$B$3),--('[1]Traffic Data'!$E$2:$E$79247=$A39),--('[1]Traffic Data'!$L$2:$L$79247=J$7))</f>
        <v>0</v>
      </c>
      <c r="K39" s="22">
        <f>SUMPRODUCT(--('[1]Traffic Data'!$G$2:$G$79247=$B$1),--('[1]Traffic Data'!$K$2:$K$79247&gt;=$B$2),--('[1]Traffic Data'!$K$2:$K$79247&lt;=$B$3),--('[1]Traffic Data'!$E$2:$E$79247=$A39),--('[1]Traffic Data'!$L$2:$L$79247=K$7))</f>
        <v>0</v>
      </c>
      <c r="L39" s="22">
        <f>SUMPRODUCT(--('[1]Traffic Data'!$G$2:$G$79247=$B$1),--('[1]Traffic Data'!$K$2:$K$79247&gt;=$B$2),--('[1]Traffic Data'!$K$2:$K$79247&lt;=$B$3),--('[1]Traffic Data'!$E$2:$E$79247=$A39),--('[1]Traffic Data'!$L$2:$L$79247=L$7))</f>
        <v>0</v>
      </c>
      <c r="M39" s="23"/>
      <c r="N39" s="22">
        <f>SUMPRODUCT(--('[1]Traffic Data'!$G$2:$G$79247=$B$1),--('[1]Traffic Data'!$K$2:$K$79247&gt;=$B$2),--('[1]Traffic Data'!$K$2:$K$79247&lt;=$B$3),--('[1]Traffic Data'!$E$2:$E$79247=$A39),--('[1]Traffic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39" s="25" t="str">
        <f t="shared" si="1"/>
        <v xml:space="preserve"> </v>
      </c>
      <c r="P39" s="23"/>
      <c r="Q39" s="26">
        <f>SUMPRODUCT(--('[1]Traffic Data'!$G$2:$G$79247=$B$1),--('[1]Traffic Data'!$K$2:$K$79247&gt;=$B$2),--('[1]Traffic Data'!$K$2:$K$79247&lt;=$B$3),--('[1]Traffic Data'!$E$2:$E$79247=$A39),--('[1]Traffic Data'!$L$2:$L$79247=Q$7))</f>
        <v>0</v>
      </c>
    </row>
    <row r="40" spans="1:17" x14ac:dyDescent="0.3">
      <c r="A40" s="21" t="s">
        <v>62</v>
      </c>
      <c r="B40" s="22">
        <f>SUMPRODUCT(--('[1]Traffic Data'!$G$2:$G$79247=$B$1),--('[1]Traffic Data'!$K$2:$K$79247&gt;=$B$2),--('[1]Traffic Data'!$K$2:$K$79247&lt;=$B$3),--('[1]Traffic Data'!$E$2:$E$79247=$A40),--('[1]Traffic Data'!$L$2:$L$79247=B$7))</f>
        <v>0</v>
      </c>
      <c r="C40" s="22">
        <f>SUMPRODUCT(--('[1]Traffic Data'!$G$2:$G$79247=$B$1),--('[1]Traffic Data'!$K$2:$K$79247&gt;=$B$2),--('[1]Traffic Data'!$K$2:$K$79247&lt;=$B$3),--('[1]Traffic Data'!$E$2:$E$79247=$A40),--('[1]Traffic Data'!$L$2:$L$79247=C$7))</f>
        <v>0</v>
      </c>
      <c r="D40" s="22">
        <f>SUMPRODUCT(--('[1]Traffic Data'!$G$2:$G$79247=$B$1),--('[1]Traffic Data'!$K$2:$K$79247&gt;=$B$2),--('[1]Traffic Data'!$K$2:$K$79247&lt;=$B$3),--('[1]Traffic Data'!$E$2:$E$79247=$A40),--('[1]Traffic Data'!$L$2:$L$79247=D$7))</f>
        <v>0</v>
      </c>
      <c r="E40" s="23"/>
      <c r="F40" s="22">
        <f>SUMPRODUCT(--('[1]Traffic Data'!$G$2:$G$79247=$B$1),--('[1]Traffic Data'!$K$2:$K$79247&gt;=$B$2),--('[1]Traffic Data'!$K$2:$K$79247&lt;=$B$3),--('[1]Traffic Data'!$E$2:$E$79247=$A40),--('[1]Traffic Data'!$L$2:$L$79247=F$7))</f>
        <v>0</v>
      </c>
      <c r="G40" s="24" t="str">
        <f t="shared" si="2"/>
        <v xml:space="preserve"> </v>
      </c>
      <c r="H40" s="23"/>
      <c r="I40" s="22">
        <f>SUMPRODUCT(--('[1]Traffic Data'!$G$2:$G$79247=$B$1),--('[1]Traffic Data'!$K$2:$K$79247&gt;=$B$2),--('[1]Traffic Data'!$K$2:$K$79247&lt;=$B$3),--('[1]Traffic Data'!$E$2:$E$79247=$A40),--('[1]Traffic Data'!$L$2:$L$79247=I$7))</f>
        <v>0</v>
      </c>
      <c r="J40" s="22">
        <f>SUMPRODUCT(--('[1]Traffic Data'!$G$2:$G$79247=$B$1),--('[1]Traffic Data'!$K$2:$K$79247&gt;=$B$2),--('[1]Traffic Data'!$K$2:$K$79247&lt;=$B$3),--('[1]Traffic Data'!$E$2:$E$79247=$A40),--('[1]Traffic Data'!$L$2:$L$79247=J$7))</f>
        <v>0</v>
      </c>
      <c r="K40" s="22">
        <f>SUMPRODUCT(--('[1]Traffic Data'!$G$2:$G$79247=$B$1),--('[1]Traffic Data'!$K$2:$K$79247&gt;=$B$2),--('[1]Traffic Data'!$K$2:$K$79247&lt;=$B$3),--('[1]Traffic Data'!$E$2:$E$79247=$A40),--('[1]Traffic Data'!$L$2:$L$79247=K$7))</f>
        <v>0</v>
      </c>
      <c r="L40" s="22">
        <f>SUMPRODUCT(--('[1]Traffic Data'!$G$2:$G$79247=$B$1),--('[1]Traffic Data'!$K$2:$K$79247&gt;=$B$2),--('[1]Traffic Data'!$K$2:$K$79247&lt;=$B$3),--('[1]Traffic Data'!$E$2:$E$79247=$A40),--('[1]Traffic Data'!$L$2:$L$79247=L$7))</f>
        <v>0</v>
      </c>
      <c r="M40" s="23"/>
      <c r="N40" s="22">
        <f>SUMPRODUCT(--('[1]Traffic Data'!$G$2:$G$79247=$B$1),--('[1]Traffic Data'!$K$2:$K$79247&gt;=$B$2),--('[1]Traffic Data'!$K$2:$K$79247&lt;=$B$3),--('[1]Traffic Data'!$E$2:$E$79247=$A40),--('[1]Traffic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40" s="25" t="str">
        <f t="shared" si="1"/>
        <v xml:space="preserve"> </v>
      </c>
      <c r="P40" s="23"/>
      <c r="Q40" s="26">
        <f>SUMPRODUCT(--('[1]Traffic Data'!$G$2:$G$79247=$B$1),--('[1]Traffic Data'!$K$2:$K$79247&gt;=$B$2),--('[1]Traffic Data'!$K$2:$K$79247&lt;=$B$3),--('[1]Traffic Data'!$E$2:$E$79247=$A40),--('[1]Traffic Data'!$L$2:$L$79247=Q$7))</f>
        <v>0</v>
      </c>
    </row>
    <row r="41" spans="1:17" x14ac:dyDescent="0.3">
      <c r="A41" s="21" t="s">
        <v>63</v>
      </c>
      <c r="B41" s="22">
        <f>SUMPRODUCT(--('[1]Traffic Data'!$G$2:$G$79247=$B$1),--('[1]Traffic Data'!$K$2:$K$79247&gt;=$B$2),--('[1]Traffic Data'!$K$2:$K$79247&lt;=$B$3),--('[1]Traffic Data'!$E$2:$E$79247=$A41),--('[1]Traffic Data'!$L$2:$L$79247=B$7))</f>
        <v>0</v>
      </c>
      <c r="C41" s="22">
        <f>SUMPRODUCT(--('[1]Traffic Data'!$G$2:$G$79247=$B$1),--('[1]Traffic Data'!$K$2:$K$79247&gt;=$B$2),--('[1]Traffic Data'!$K$2:$K$79247&lt;=$B$3),--('[1]Traffic Data'!$E$2:$E$79247=$A41),--('[1]Traffic Data'!$L$2:$L$79247=C$7))</f>
        <v>0</v>
      </c>
      <c r="D41" s="22">
        <f>SUMPRODUCT(--('[1]Traffic Data'!$G$2:$G$79247=$B$1),--('[1]Traffic Data'!$K$2:$K$79247&gt;=$B$2),--('[1]Traffic Data'!$K$2:$K$79247&lt;=$B$3),--('[1]Traffic Data'!$E$2:$E$79247=$A41),--('[1]Traffic Data'!$L$2:$L$79247=D$7))</f>
        <v>0</v>
      </c>
      <c r="E41" s="23"/>
      <c r="F41" s="22">
        <f>SUMPRODUCT(--('[1]Traffic Data'!$G$2:$G$79247=$B$1),--('[1]Traffic Data'!$K$2:$K$79247&gt;=$B$2),--('[1]Traffic Data'!$K$2:$K$79247&lt;=$B$3),--('[1]Traffic Data'!$E$2:$E$79247=$A41),--('[1]Traffic Data'!$L$2:$L$79247=F$7))</f>
        <v>0</v>
      </c>
      <c r="G41" s="24" t="str">
        <f t="shared" si="2"/>
        <v xml:space="preserve"> </v>
      </c>
      <c r="H41" s="23"/>
      <c r="I41" s="22">
        <f>SUMPRODUCT(--('[1]Traffic Data'!$G$2:$G$79247=$B$1),--('[1]Traffic Data'!$K$2:$K$79247&gt;=$B$2),--('[1]Traffic Data'!$K$2:$K$79247&lt;=$B$3),--('[1]Traffic Data'!$E$2:$E$79247=$A41),--('[1]Traffic Data'!$L$2:$L$79247=I$7))</f>
        <v>0</v>
      </c>
      <c r="J41" s="22">
        <f>SUMPRODUCT(--('[1]Traffic Data'!$G$2:$G$79247=$B$1),--('[1]Traffic Data'!$K$2:$K$79247&gt;=$B$2),--('[1]Traffic Data'!$K$2:$K$79247&lt;=$B$3),--('[1]Traffic Data'!$E$2:$E$79247=$A41),--('[1]Traffic Data'!$L$2:$L$79247=J$7))</f>
        <v>0</v>
      </c>
      <c r="K41" s="22">
        <f>SUMPRODUCT(--('[1]Traffic Data'!$G$2:$G$79247=$B$1),--('[1]Traffic Data'!$K$2:$K$79247&gt;=$B$2),--('[1]Traffic Data'!$K$2:$K$79247&lt;=$B$3),--('[1]Traffic Data'!$E$2:$E$79247=$A41),--('[1]Traffic Data'!$L$2:$L$79247=K$7))</f>
        <v>0</v>
      </c>
      <c r="L41" s="22">
        <f>SUMPRODUCT(--('[1]Traffic Data'!$G$2:$G$79247=$B$1),--('[1]Traffic Data'!$K$2:$K$79247&gt;=$B$2),--('[1]Traffic Data'!$K$2:$K$79247&lt;=$B$3),--('[1]Traffic Data'!$E$2:$E$79247=$A41),--('[1]Traffic Data'!$L$2:$L$79247=L$7))</f>
        <v>0</v>
      </c>
      <c r="M41" s="23"/>
      <c r="N41" s="22">
        <f>SUMPRODUCT(--('[1]Traffic Data'!$G$2:$G$79247=$B$1),--('[1]Traffic Data'!$K$2:$K$79247&gt;=$B$2),--('[1]Traffic Data'!$K$2:$K$79247&lt;=$B$3),--('[1]Traffic Data'!$E$2:$E$79247=$A41),--('[1]Traffic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41" s="25" t="str">
        <f t="shared" si="1"/>
        <v xml:space="preserve"> </v>
      </c>
      <c r="P41" s="23"/>
      <c r="Q41" s="26">
        <f>SUMPRODUCT(--('[1]Traffic Data'!$G$2:$G$79247=$B$1),--('[1]Traffic Data'!$K$2:$K$79247&gt;=$B$2),--('[1]Traffic Data'!$K$2:$K$79247&lt;=$B$3),--('[1]Traffic Data'!$E$2:$E$79247=$A41),--('[1]Traffic Data'!$L$2:$L$79247=Q$7))</f>
        <v>0</v>
      </c>
    </row>
    <row r="42" spans="1:17" x14ac:dyDescent="0.3">
      <c r="A42" s="21" t="s">
        <v>64</v>
      </c>
      <c r="B42" s="22">
        <f>SUMPRODUCT(--('[1]Traffic Data'!$G$2:$G$79247=$B$1),--('[1]Traffic Data'!$K$2:$K$79247&gt;=$B$2),--('[1]Traffic Data'!$K$2:$K$79247&lt;=$B$3),--('[1]Traffic Data'!$E$2:$E$79247=$A42),--('[1]Traffic Data'!$L$2:$L$79247=B$7))</f>
        <v>0</v>
      </c>
      <c r="C42" s="22">
        <f>SUMPRODUCT(--('[1]Traffic Data'!$G$2:$G$79247=$B$1),--('[1]Traffic Data'!$K$2:$K$79247&gt;=$B$2),--('[1]Traffic Data'!$K$2:$K$79247&lt;=$B$3),--('[1]Traffic Data'!$E$2:$E$79247=$A42),--('[1]Traffic Data'!$L$2:$L$79247=C$7))</f>
        <v>0</v>
      </c>
      <c r="D42" s="22">
        <f>SUMPRODUCT(--('[1]Traffic Data'!$G$2:$G$79247=$B$1),--('[1]Traffic Data'!$K$2:$K$79247&gt;=$B$2),--('[1]Traffic Data'!$K$2:$K$79247&lt;=$B$3),--('[1]Traffic Data'!$E$2:$E$79247=$A42),--('[1]Traffic Data'!$L$2:$L$79247=D$7))</f>
        <v>0</v>
      </c>
      <c r="E42" s="23"/>
      <c r="F42" s="22">
        <f>SUMPRODUCT(--('[1]Traffic Data'!$G$2:$G$79247=$B$1),--('[1]Traffic Data'!$K$2:$K$79247&gt;=$B$2),--('[1]Traffic Data'!$K$2:$K$79247&lt;=$B$3),--('[1]Traffic Data'!$E$2:$E$79247=$A42),--('[1]Traffic Data'!$L$2:$L$79247=F$7))</f>
        <v>0</v>
      </c>
      <c r="G42" s="24" t="str">
        <f t="shared" si="2"/>
        <v xml:space="preserve"> </v>
      </c>
      <c r="H42" s="23"/>
      <c r="I42" s="22">
        <f>SUMPRODUCT(--('[1]Traffic Data'!$G$2:$G$79247=$B$1),--('[1]Traffic Data'!$K$2:$K$79247&gt;=$B$2),--('[1]Traffic Data'!$K$2:$K$79247&lt;=$B$3),--('[1]Traffic Data'!$E$2:$E$79247=$A42),--('[1]Traffic Data'!$L$2:$L$79247=I$7))</f>
        <v>0</v>
      </c>
      <c r="J42" s="22">
        <f>SUMPRODUCT(--('[1]Traffic Data'!$G$2:$G$79247=$B$1),--('[1]Traffic Data'!$K$2:$K$79247&gt;=$B$2),--('[1]Traffic Data'!$K$2:$K$79247&lt;=$B$3),--('[1]Traffic Data'!$E$2:$E$79247=$A42),--('[1]Traffic Data'!$L$2:$L$79247=J$7))</f>
        <v>0</v>
      </c>
      <c r="K42" s="22">
        <f>SUMPRODUCT(--('[1]Traffic Data'!$G$2:$G$79247=$B$1),--('[1]Traffic Data'!$K$2:$K$79247&gt;=$B$2),--('[1]Traffic Data'!$K$2:$K$79247&lt;=$B$3),--('[1]Traffic Data'!$E$2:$E$79247=$A42),--('[1]Traffic Data'!$L$2:$L$79247=K$7))</f>
        <v>0</v>
      </c>
      <c r="L42" s="22">
        <f>SUMPRODUCT(--('[1]Traffic Data'!$G$2:$G$79247=$B$1),--('[1]Traffic Data'!$K$2:$K$79247&gt;=$B$2),--('[1]Traffic Data'!$K$2:$K$79247&lt;=$B$3),--('[1]Traffic Data'!$E$2:$E$79247=$A42),--('[1]Traffic Data'!$L$2:$L$79247=L$7))</f>
        <v>0</v>
      </c>
      <c r="M42" s="23"/>
      <c r="N42" s="22">
        <f>SUMPRODUCT(--('[1]Traffic Data'!$G$2:$G$79247=$B$1),--('[1]Traffic Data'!$K$2:$K$79247&gt;=$B$2),--('[1]Traffic Data'!$K$2:$K$79247&lt;=$B$3),--('[1]Traffic Data'!$E$2:$E$79247=$A42),--('[1]Traffic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42" s="25" t="str">
        <f t="shared" si="1"/>
        <v xml:space="preserve"> </v>
      </c>
      <c r="P42" s="23"/>
      <c r="Q42" s="26">
        <f>SUMPRODUCT(--('[1]Traffic Data'!$G$2:$G$79247=$B$1),--('[1]Traffic Data'!$K$2:$K$79247&gt;=$B$2),--('[1]Traffic Data'!$K$2:$K$79247&lt;=$B$3),--('[1]Traffic Data'!$E$2:$E$79247=$A42),--('[1]Traffic Data'!$L$2:$L$79247=Q$7))</f>
        <v>0</v>
      </c>
    </row>
    <row r="43" spans="1:17" x14ac:dyDescent="0.3">
      <c r="A43" s="21" t="s">
        <v>65</v>
      </c>
      <c r="B43" s="22">
        <f>SUMPRODUCT(--('[1]Traffic Data'!$G$2:$G$79247=$B$1),--('[1]Traffic Data'!$K$2:$K$79247&gt;=$B$2),--('[1]Traffic Data'!$K$2:$K$79247&lt;=$B$3),--('[1]Traffic Data'!$E$2:$E$79247=$A43),--('[1]Traffic Data'!$L$2:$L$79247=B$7))</f>
        <v>0</v>
      </c>
      <c r="C43" s="22">
        <f>SUMPRODUCT(--('[1]Traffic Data'!$G$2:$G$79247=$B$1),--('[1]Traffic Data'!$K$2:$K$79247&gt;=$B$2),--('[1]Traffic Data'!$K$2:$K$79247&lt;=$B$3),--('[1]Traffic Data'!$E$2:$E$79247=$A43),--('[1]Traffic Data'!$L$2:$L$79247=C$7))</f>
        <v>0</v>
      </c>
      <c r="D43" s="22">
        <f>SUMPRODUCT(--('[1]Traffic Data'!$G$2:$G$79247=$B$1),--('[1]Traffic Data'!$K$2:$K$79247&gt;=$B$2),--('[1]Traffic Data'!$K$2:$K$79247&lt;=$B$3),--('[1]Traffic Data'!$E$2:$E$79247=$A43),--('[1]Traffic Data'!$L$2:$L$79247=D$7))</f>
        <v>0</v>
      </c>
      <c r="E43" s="23"/>
      <c r="F43" s="22">
        <f>SUMPRODUCT(--('[1]Traffic Data'!$G$2:$G$79247=$B$1),--('[1]Traffic Data'!$K$2:$K$79247&gt;=$B$2),--('[1]Traffic Data'!$K$2:$K$79247&lt;=$B$3),--('[1]Traffic Data'!$E$2:$E$79247=$A43),--('[1]Traffic Data'!$L$2:$L$79247=F$7))</f>
        <v>0</v>
      </c>
      <c r="G43" s="24" t="str">
        <f t="shared" si="2"/>
        <v xml:space="preserve"> </v>
      </c>
      <c r="H43" s="23"/>
      <c r="I43" s="22">
        <f>SUMPRODUCT(--('[1]Traffic Data'!$G$2:$G$79247=$B$1),--('[1]Traffic Data'!$K$2:$K$79247&gt;=$B$2),--('[1]Traffic Data'!$K$2:$K$79247&lt;=$B$3),--('[1]Traffic Data'!$E$2:$E$79247=$A43),--('[1]Traffic Data'!$L$2:$L$79247=I$7))</f>
        <v>0</v>
      </c>
      <c r="J43" s="22">
        <f>SUMPRODUCT(--('[1]Traffic Data'!$G$2:$G$79247=$B$1),--('[1]Traffic Data'!$K$2:$K$79247&gt;=$B$2),--('[1]Traffic Data'!$K$2:$K$79247&lt;=$B$3),--('[1]Traffic Data'!$E$2:$E$79247=$A43),--('[1]Traffic Data'!$L$2:$L$79247=J$7))</f>
        <v>0</v>
      </c>
      <c r="K43" s="22">
        <f>SUMPRODUCT(--('[1]Traffic Data'!$G$2:$G$79247=$B$1),--('[1]Traffic Data'!$K$2:$K$79247&gt;=$B$2),--('[1]Traffic Data'!$K$2:$K$79247&lt;=$B$3),--('[1]Traffic Data'!$E$2:$E$79247=$A43),--('[1]Traffic Data'!$L$2:$L$79247=K$7))</f>
        <v>0</v>
      </c>
      <c r="L43" s="22">
        <f>SUMPRODUCT(--('[1]Traffic Data'!$G$2:$G$79247=$B$1),--('[1]Traffic Data'!$K$2:$K$79247&gt;=$B$2),--('[1]Traffic Data'!$K$2:$K$79247&lt;=$B$3),--('[1]Traffic Data'!$E$2:$E$79247=$A43),--('[1]Traffic Data'!$L$2:$L$79247=L$7))</f>
        <v>0</v>
      </c>
      <c r="M43" s="23"/>
      <c r="N43" s="22">
        <f>SUMPRODUCT(--('[1]Traffic Data'!$G$2:$G$79247=$B$1),--('[1]Traffic Data'!$K$2:$K$79247&gt;=$B$2),--('[1]Traffic Data'!$K$2:$K$79247&lt;=$B$3),--('[1]Traffic Data'!$E$2:$E$79247=$A43),--('[1]Traffic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43" s="25" t="str">
        <f t="shared" si="1"/>
        <v xml:space="preserve"> </v>
      </c>
      <c r="P43" s="23"/>
      <c r="Q43" s="26">
        <f>SUMPRODUCT(--('[1]Traffic Data'!$G$2:$G$79247=$B$1),--('[1]Traffic Data'!$K$2:$K$79247&gt;=$B$2),--('[1]Traffic Data'!$K$2:$K$79247&lt;=$B$3),--('[1]Traffic Data'!$E$2:$E$79247=$A43),--('[1]Traffic Data'!$L$2:$L$79247=Q$7))</f>
        <v>0</v>
      </c>
    </row>
    <row r="44" spans="1:17" x14ac:dyDescent="0.3">
      <c r="A44" s="21" t="s">
        <v>66</v>
      </c>
      <c r="B44" s="22">
        <f>SUMPRODUCT(--('[1]Traffic Data'!$G$2:$G$79247=$B$1),--('[1]Traffic Data'!$K$2:$K$79247&gt;=$B$2),--('[1]Traffic Data'!$K$2:$K$79247&lt;=$B$3),--('[1]Traffic Data'!$E$2:$E$79247=$A44),--('[1]Traffic Data'!$L$2:$L$79247=B$7))</f>
        <v>0</v>
      </c>
      <c r="C44" s="22">
        <f>SUMPRODUCT(--('[1]Traffic Data'!$G$2:$G$79247=$B$1),--('[1]Traffic Data'!$K$2:$K$79247&gt;=$B$2),--('[1]Traffic Data'!$K$2:$K$79247&lt;=$B$3),--('[1]Traffic Data'!$E$2:$E$79247=$A44),--('[1]Traffic Data'!$L$2:$L$79247=C$7))</f>
        <v>0</v>
      </c>
      <c r="D44" s="22">
        <f>SUMPRODUCT(--('[1]Traffic Data'!$G$2:$G$79247=$B$1),--('[1]Traffic Data'!$K$2:$K$79247&gt;=$B$2),--('[1]Traffic Data'!$K$2:$K$79247&lt;=$B$3),--('[1]Traffic Data'!$E$2:$E$79247=$A44),--('[1]Traffic Data'!$L$2:$L$79247=D$7))</f>
        <v>0</v>
      </c>
      <c r="E44" s="23"/>
      <c r="F44" s="22">
        <f>SUMPRODUCT(--('[1]Traffic Data'!$G$2:$G$79247=$B$1),--('[1]Traffic Data'!$K$2:$K$79247&gt;=$B$2),--('[1]Traffic Data'!$K$2:$K$79247&lt;=$B$3),--('[1]Traffic Data'!$E$2:$E$79247=$A44),--('[1]Traffic Data'!$L$2:$L$79247=F$7))</f>
        <v>0</v>
      </c>
      <c r="G44" s="24" t="str">
        <f>IFERROR(F44/(SUM(B44:D44))," ")</f>
        <v xml:space="preserve"> </v>
      </c>
      <c r="H44" s="23"/>
      <c r="I44" s="22">
        <f>SUMPRODUCT(--('[1]Traffic Data'!$G$2:$G$79247=$B$1),--('[1]Traffic Data'!$K$2:$K$79247&gt;=$B$2),--('[1]Traffic Data'!$K$2:$K$79247&lt;=$B$3),--('[1]Traffic Data'!$E$2:$E$79247=$A44),--('[1]Traffic Data'!$L$2:$L$79247=I$7))</f>
        <v>0</v>
      </c>
      <c r="J44" s="22">
        <f>SUMPRODUCT(--('[1]Traffic Data'!$G$2:$G$79247=$B$1),--('[1]Traffic Data'!$K$2:$K$79247&gt;=$B$2),--('[1]Traffic Data'!$K$2:$K$79247&lt;=$B$3),--('[1]Traffic Data'!$E$2:$E$79247=$A44),--('[1]Traffic Data'!$L$2:$L$79247=J$7))</f>
        <v>0</v>
      </c>
      <c r="K44" s="22">
        <f>SUMPRODUCT(--('[1]Traffic Data'!$G$2:$G$79247=$B$1),--('[1]Traffic Data'!$K$2:$K$79247&gt;=$B$2),--('[1]Traffic Data'!$K$2:$K$79247&lt;=$B$3),--('[1]Traffic Data'!$E$2:$E$79247=$A44),--('[1]Traffic Data'!$L$2:$L$79247=K$7))</f>
        <v>0</v>
      </c>
      <c r="L44" s="22">
        <f>SUMPRODUCT(--('[1]Traffic Data'!$G$2:$G$79247=$B$1),--('[1]Traffic Data'!$K$2:$K$79247&gt;=$B$2),--('[1]Traffic Data'!$K$2:$K$79247&lt;=$B$3),--('[1]Traffic Data'!$E$2:$E$79247=$A44),--('[1]Traffic Data'!$L$2:$L$79247=L$7))</f>
        <v>0</v>
      </c>
      <c r="M44" s="23"/>
      <c r="N44" s="22">
        <f>SUMPRODUCT(--('[1]Traffic Data'!$G$2:$G$79247=$B$1),--('[1]Traffic Data'!$K$2:$K$79247&gt;=$B$2),--('[1]Traffic Data'!$K$2:$K$79247&lt;=$B$3),--('[1]Traffic Data'!$E$2:$E$79247=$A44),--('[1]Traffic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44" s="25" t="str">
        <f t="shared" si="1"/>
        <v xml:space="preserve"> </v>
      </c>
      <c r="P44" s="23"/>
      <c r="Q44" s="26">
        <f>SUMPRODUCT(--('[1]Traffic Data'!$G$2:$G$79247=$B$1),--('[1]Traffic Data'!$K$2:$K$79247&gt;=$B$2),--('[1]Traffic Data'!$K$2:$K$79247&lt;=$B$3),--('[1]Traffic Data'!$E$2:$E$79247=$A44),--('[1]Traffic Data'!$L$2:$L$79247=Q$7))</f>
        <v>0</v>
      </c>
    </row>
    <row r="45" spans="1:17" x14ac:dyDescent="0.3">
      <c r="A45" s="21" t="s">
        <v>67</v>
      </c>
      <c r="B45" s="22">
        <f>SUMPRODUCT(--('[1]Traffic Data'!$G$2:$G$79247=$B$1),--('[1]Traffic Data'!$K$2:$K$79247&gt;=$B$2),--('[1]Traffic Data'!$K$2:$K$79247&lt;=$B$3),--('[1]Traffic Data'!$E$2:$E$79247=$A45),--('[1]Traffic Data'!$L$2:$L$79247=B$7))</f>
        <v>0</v>
      </c>
      <c r="C45" s="22">
        <f>SUMPRODUCT(--('[1]Traffic Data'!$G$2:$G$79247=$B$1),--('[1]Traffic Data'!$K$2:$K$79247&gt;=$B$2),--('[1]Traffic Data'!$K$2:$K$79247&lt;=$B$3),--('[1]Traffic Data'!$E$2:$E$79247=$A45),--('[1]Traffic Data'!$L$2:$L$79247=C$7))</f>
        <v>0</v>
      </c>
      <c r="D45" s="22">
        <f>SUMPRODUCT(--('[1]Traffic Data'!$G$2:$G$79247=$B$1),--('[1]Traffic Data'!$K$2:$K$79247&gt;=$B$2),--('[1]Traffic Data'!$K$2:$K$79247&lt;=$B$3),--('[1]Traffic Data'!$E$2:$E$79247=$A45),--('[1]Traffic Data'!$L$2:$L$79247=D$7))</f>
        <v>0</v>
      </c>
      <c r="E45" s="23"/>
      <c r="F45" s="22">
        <f>SUMPRODUCT(--('[1]Traffic Data'!$G$2:$G$79247=$B$1),--('[1]Traffic Data'!$K$2:$K$79247&gt;=$B$2),--('[1]Traffic Data'!$K$2:$K$79247&lt;=$B$3),--('[1]Traffic Data'!$E$2:$E$79247=$A45),--('[1]Traffic Data'!$L$2:$L$79247=F$7))</f>
        <v>0</v>
      </c>
      <c r="G45" s="24" t="str">
        <f t="shared" si="2"/>
        <v xml:space="preserve"> </v>
      </c>
      <c r="H45" s="23"/>
      <c r="I45" s="22">
        <f>SUMPRODUCT(--('[1]Traffic Data'!$G$2:$G$79247=$B$1),--('[1]Traffic Data'!$K$2:$K$79247&gt;=$B$2),--('[1]Traffic Data'!$K$2:$K$79247&lt;=$B$3),--('[1]Traffic Data'!$E$2:$E$79247=$A45),--('[1]Traffic Data'!$L$2:$L$79247=I$7))</f>
        <v>0</v>
      </c>
      <c r="J45" s="22">
        <f>SUMPRODUCT(--('[1]Traffic Data'!$G$2:$G$79247=$B$1),--('[1]Traffic Data'!$K$2:$K$79247&gt;=$B$2),--('[1]Traffic Data'!$K$2:$K$79247&lt;=$B$3),--('[1]Traffic Data'!$E$2:$E$79247=$A45),--('[1]Traffic Data'!$L$2:$L$79247=J$7))</f>
        <v>0</v>
      </c>
      <c r="K45" s="22">
        <f>SUMPRODUCT(--('[1]Traffic Data'!$G$2:$G$79247=$B$1),--('[1]Traffic Data'!$K$2:$K$79247&gt;=$B$2),--('[1]Traffic Data'!$K$2:$K$79247&lt;=$B$3),--('[1]Traffic Data'!$E$2:$E$79247=$A45),--('[1]Traffic Data'!$L$2:$L$79247=K$7))</f>
        <v>0</v>
      </c>
      <c r="L45" s="22">
        <f>SUMPRODUCT(--('[1]Traffic Data'!$G$2:$G$79247=$B$1),--('[1]Traffic Data'!$K$2:$K$79247&gt;=$B$2),--('[1]Traffic Data'!$K$2:$K$79247&lt;=$B$3),--('[1]Traffic Data'!$E$2:$E$79247=$A45),--('[1]Traffic Data'!$L$2:$L$79247=L$7))</f>
        <v>0</v>
      </c>
      <c r="M45" s="23"/>
      <c r="N45" s="22">
        <f>SUMPRODUCT(--('[1]Traffic Data'!$G$2:$G$79247=$B$1),--('[1]Traffic Data'!$K$2:$K$79247&gt;=$B$2),--('[1]Traffic Data'!$K$2:$K$79247&lt;=$B$3),--('[1]Traffic Data'!$E$2:$E$79247=$A45),--('[1]Traffic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45" s="25" t="str">
        <f t="shared" si="1"/>
        <v xml:space="preserve"> </v>
      </c>
      <c r="P45" s="23"/>
      <c r="Q45" s="26">
        <f>SUMPRODUCT(--('[1]Traffic Data'!$G$2:$G$79247=$B$1),--('[1]Traffic Data'!$K$2:$K$79247&gt;=$B$2),--('[1]Traffic Data'!$K$2:$K$79247&lt;=$B$3),--('[1]Traffic Data'!$E$2:$E$79247=$A45),--('[1]Traffic Data'!$L$2:$L$79247=Q$7))</f>
        <v>0</v>
      </c>
    </row>
    <row r="46" spans="1:17" ht="16.2" thickBot="1" x14ac:dyDescent="0.35">
      <c r="A46" s="27" t="s">
        <v>68</v>
      </c>
      <c r="B46" s="28">
        <f>SUMPRODUCT(--('[1]Traffic Data'!$G$2:$G$79247=$B$1),--('[1]Traffic Data'!$K$2:$K$79247&gt;=$B$2),--('[1]Traffic Data'!$K$2:$K$79247&lt;=$B$3),--('[1]Traffic Data'!$E$2:$E$79247=$A46),--('[1]Traffic Data'!$L$2:$L$79247=B$7))</f>
        <v>0</v>
      </c>
      <c r="C46" s="28">
        <f>SUMPRODUCT(--('[1]Traffic Data'!$G$2:$G$79247=$B$1),--('[1]Traffic Data'!$K$2:$K$79247&gt;=$B$2),--('[1]Traffic Data'!$K$2:$K$79247&lt;=$B$3),--('[1]Traffic Data'!$E$2:$E$79247=$A46),--('[1]Traffic Data'!$L$2:$L$79247=C$7))</f>
        <v>0</v>
      </c>
      <c r="D46" s="28">
        <f>SUMPRODUCT(--('[1]Traffic Data'!$G$2:$G$79247=$B$1),--('[1]Traffic Data'!$K$2:$K$79247&gt;=$B$2),--('[1]Traffic Data'!$K$2:$K$79247&lt;=$B$3),--('[1]Traffic Data'!$E$2:$E$79247=$A46),--('[1]Traffic Data'!$L$2:$L$79247=D$7))</f>
        <v>0</v>
      </c>
      <c r="E46" s="29"/>
      <c r="F46" s="28">
        <f>SUMPRODUCT(--('[1]Traffic Data'!$G$2:$G$79247=$B$1),--('[1]Traffic Data'!$K$2:$K$79247&gt;=$B$2),--('[1]Traffic Data'!$K$2:$K$79247&lt;=$B$3),--('[1]Traffic Data'!$E$2:$E$79247=$A46),--('[1]Traffic Data'!$L$2:$L$79247=F$7))</f>
        <v>0</v>
      </c>
      <c r="G46" s="30" t="str">
        <f t="shared" si="2"/>
        <v xml:space="preserve"> </v>
      </c>
      <c r="H46" s="29"/>
      <c r="I46" s="28">
        <f>SUMPRODUCT(--('[1]Traffic Data'!$G$2:$G$79247=$B$1),--('[1]Traffic Data'!$K$2:$K$79247&gt;=$B$2),--('[1]Traffic Data'!$K$2:$K$79247&lt;=$B$3),--('[1]Traffic Data'!$E$2:$E$79247=$A46),--('[1]Traffic Data'!$L$2:$L$79247=I$7))</f>
        <v>0</v>
      </c>
      <c r="J46" s="28">
        <f>SUMPRODUCT(--('[1]Traffic Data'!$G$2:$G$79247=$B$1),--('[1]Traffic Data'!$K$2:$K$79247&gt;=$B$2),--('[1]Traffic Data'!$K$2:$K$79247&lt;=$B$3),--('[1]Traffic Data'!$E$2:$E$79247=$A46),--('[1]Traffic Data'!$L$2:$L$79247=J$7))</f>
        <v>0</v>
      </c>
      <c r="K46" s="28">
        <f>SUMPRODUCT(--('[1]Traffic Data'!$G$2:$G$79247=$B$1),--('[1]Traffic Data'!$K$2:$K$79247&gt;=$B$2),--('[1]Traffic Data'!$K$2:$K$79247&lt;=$B$3),--('[1]Traffic Data'!$E$2:$E$79247=$A46),--('[1]Traffic Data'!$L$2:$L$79247=K$7))</f>
        <v>0</v>
      </c>
      <c r="L46" s="28">
        <f>SUMPRODUCT(--('[1]Traffic Data'!$G$2:$G$79247=$B$1),--('[1]Traffic Data'!$K$2:$K$79247&gt;=$B$2),--('[1]Traffic Data'!$K$2:$K$79247&lt;=$B$3),--('[1]Traffic Data'!$E$2:$E$79247=$A46),--('[1]Traffic Data'!$L$2:$L$79247=L$7))</f>
        <v>0</v>
      </c>
      <c r="M46" s="29"/>
      <c r="N46" s="28">
        <f>SUMPRODUCT(--('[1]Traffic Data'!$G$2:$G$79247=$B$1),--('[1]Traffic Data'!$K$2:$K$79247&gt;=$B$2),--('[1]Traffic Data'!$K$2:$K$79247&lt;=$B$3),--('[1]Traffic Data'!$E$2:$E$79247=$A46),--('[1]Traffic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46" s="31" t="str">
        <f t="shared" si="1"/>
        <v xml:space="preserve"> </v>
      </c>
      <c r="P46" s="29"/>
      <c r="Q46" s="32">
        <f>SUMPRODUCT(--('[1]Traffic Data'!$G$2:$G$79247=$B$1),--('[1]Traffic Data'!$K$2:$K$79247&gt;=$B$2),--('[1]Traffic Data'!$K$2:$K$79247&lt;=$B$3),--('[1]Traffic Data'!$E$2:$E$79247=$A46),--('[1]Traffic Data'!$L$2:$L$79247=Q$7))</f>
        <v>0</v>
      </c>
    </row>
    <row r="47" spans="1:17" ht="16.2" thickBot="1" x14ac:dyDescent="0.35"/>
    <row r="48" spans="1:17" ht="16.2" thickBot="1" x14ac:dyDescent="0.35">
      <c r="B48" s="33">
        <f>SUM(B8:B46)</f>
        <v>1</v>
      </c>
      <c r="C48" s="34">
        <f t="shared" ref="C48:D48" si="3">SUM(C8:C46)</f>
        <v>0</v>
      </c>
      <c r="D48" s="34">
        <f t="shared" si="3"/>
        <v>0</v>
      </c>
      <c r="E48" s="34"/>
      <c r="F48" s="34">
        <f t="shared" ref="F48" si="4">SUM(F8:F46)</f>
        <v>0</v>
      </c>
      <c r="G48" s="35">
        <f>F48/(SUM(B48:D48))</f>
        <v>0</v>
      </c>
      <c r="H48" s="34"/>
      <c r="I48" s="34">
        <f t="shared" ref="I48:L48" si="5">SUM(I8:I46)</f>
        <v>0</v>
      </c>
      <c r="J48" s="34">
        <f t="shared" si="5"/>
        <v>0</v>
      </c>
      <c r="K48" s="34">
        <f t="shared" si="5"/>
        <v>0</v>
      </c>
      <c r="L48" s="34">
        <f t="shared" si="5"/>
        <v>0</v>
      </c>
      <c r="M48" s="34"/>
      <c r="N48" s="34">
        <f>SUM(N8:N46)</f>
        <v>1</v>
      </c>
      <c r="O48" s="36">
        <f>IFERROR(N48/SUM(B48:D48)," ")</f>
        <v>1</v>
      </c>
      <c r="P48" s="34"/>
      <c r="Q48" s="37">
        <f>SUM(Q8:Q46)</f>
        <v>0</v>
      </c>
    </row>
    <row r="50" spans="1:17" ht="16.2" thickBot="1" x14ac:dyDescent="0.35"/>
    <row r="51" spans="1:17" ht="16.2" thickBot="1" x14ac:dyDescent="0.35">
      <c r="A51" s="38" t="s">
        <v>69</v>
      </c>
      <c r="B51" s="39"/>
      <c r="C51" s="39" t="s">
        <v>70</v>
      </c>
      <c r="D51" s="40" t="s">
        <v>71</v>
      </c>
      <c r="F51" s="38"/>
      <c r="G51" s="39" t="s">
        <v>72</v>
      </c>
      <c r="H51" s="39"/>
      <c r="I51" s="40"/>
      <c r="L51" s="38"/>
      <c r="M51" s="41" t="s">
        <v>73</v>
      </c>
      <c r="N51" s="41"/>
      <c r="O51" s="39"/>
      <c r="P51" s="39"/>
      <c r="Q51" s="40"/>
    </row>
    <row r="52" spans="1:17" x14ac:dyDescent="0.3">
      <c r="A52" s="42" t="s">
        <v>74</v>
      </c>
      <c r="B52" s="43"/>
      <c r="C52" s="43">
        <f>SUMPRODUCT(--('[1]Unit Status Data'!$A$2:$A$4703=$B$1))</f>
        <v>162</v>
      </c>
      <c r="D52" s="44">
        <v>1</v>
      </c>
      <c r="F52" s="45" t="s">
        <v>75</v>
      </c>
      <c r="G52" s="46">
        <v>42370</v>
      </c>
      <c r="H52" s="46">
        <v>42400</v>
      </c>
      <c r="I52" s="47">
        <f>SUMPRODUCT(--('[1]Traffic Data'!$G$2:$G$79247=$B$1),--('[1]Traffic Data'!$K$2:$K$79247&gt;=G52),--('[1]Traffic Data'!$K$2:$K$79247&lt;=H52),--('[1]Traffic Data'!$L$2:$L$79247="RE"),--('[1]Traffic Data'!$N$2:$N$79247="R"),--('[1]Traffic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L52" s="48" t="s">
        <v>34</v>
      </c>
      <c r="M52" s="49"/>
      <c r="N52" s="46">
        <f>$B$2</f>
        <v>42370</v>
      </c>
      <c r="O52" s="46">
        <f>$B$3</f>
        <v>42554</v>
      </c>
      <c r="P52" s="50">
        <f>SUMPRODUCT(--('[1]Traffic Data'!$G$2:$G$79247=$B$1),--('[1]Traffic Data'!$E$2:$E$79247=L52),--('[1]Traffic Data'!$K$2:$K$79247&gt;=N52),--('[1]Traffic Data'!$K$2:$K$79247&lt;=O52),--('[1]Traffic Data'!$L$2:$L$79247="RE"),--('[1]Traffic Data'!$N$2:$N$79247="R"),--('[1]Traffic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Q52" s="51">
        <f t="shared" ref="Q52:Q62" si="6">P52/$P$63</f>
        <v>0</v>
      </c>
    </row>
    <row r="53" spans="1:17" x14ac:dyDescent="0.3">
      <c r="A53" s="52"/>
      <c r="B53" s="22"/>
      <c r="C53" s="22"/>
      <c r="D53" s="26"/>
      <c r="F53" s="53" t="s">
        <v>76</v>
      </c>
      <c r="G53" s="54">
        <v>42401</v>
      </c>
      <c r="H53" s="54">
        <v>42429</v>
      </c>
      <c r="I53" s="47">
        <f>SUMPRODUCT(--('[1]Traffic Data'!$G$2:$G$79247=$B$1),--('[1]Traffic Data'!$K$2:$K$79247&gt;=G53),--('[1]Traffic Data'!$K$2:$K$79247&lt;=H53),--('[1]Traffic Data'!$L$2:$L$79247="RE"),--('[1]Traffic Data'!$N$2:$N$79247="R"),--('[1]Traffic Data'!$I$2:$I$79247&lt;&gt;""),--('[1]Traffic Data'!$I$2:$I$79247&lt;&gt;"PKG"),--('[1]Traffic Data'!$J$2:$J$79247&lt;&gt;""),--('[1]Traffic Data'!$O$2:$O$79247&lt;&gt;"O"),--('[1]Traffic Data'!$O$2:$O$79247&lt;&gt;"*"))</f>
        <v>1</v>
      </c>
      <c r="L53" s="55" t="s">
        <v>35</v>
      </c>
      <c r="M53" s="56"/>
      <c r="N53" s="54">
        <f>$B$2</f>
        <v>42370</v>
      </c>
      <c r="O53" s="54">
        <f>$B$3</f>
        <v>42554</v>
      </c>
      <c r="P53" s="57">
        <f>SUMPRODUCT(--('[1]Traffic Data'!$G$2:$G$79247=$B$1),--('[1]Traffic Data'!$E$2:$E$79247=L53),--('[1]Traffic Data'!$K$2:$K$79247&gt;=N53),--('[1]Traffic Data'!$K$2:$K$79247&lt;=O53),--('[1]Traffic Data'!$L$2:$L$79247="RE"),--('[1]Traffic Data'!$N$2:$N$79247="R"),--('[1]Traffic Data'!$I$2:$I$79247&lt;&gt;""),--('[1]Traffic Data'!$I$2:$I$79247&lt;&gt;"PKG"),--('[1]Traffic Data'!$J$2:$J$79247&lt;&gt;""),--('[1]Traffic Data'!$O$2:$O$79247&lt;&gt;"O"),--('[1]Traffic Data'!$O$2:$O$79247&lt;&gt;"*"))</f>
        <v>1</v>
      </c>
      <c r="Q53" s="58">
        <f t="shared" si="6"/>
        <v>1</v>
      </c>
    </row>
    <row r="54" spans="1:17" x14ac:dyDescent="0.3">
      <c r="A54" s="52" t="s">
        <v>77</v>
      </c>
      <c r="B54" s="22"/>
      <c r="C54" s="22">
        <f>SUMPRODUCT(--('[1]Unit Status Data'!$A$2:$A$4703=$B$1),--('[1]Unit Status Data'!$T$2:$T$4703="O"))</f>
        <v>142</v>
      </c>
      <c r="D54" s="59">
        <f>C54/$C$52</f>
        <v>0.87654320987654322</v>
      </c>
      <c r="F54" s="53" t="s">
        <v>78</v>
      </c>
      <c r="G54" s="54">
        <v>42430</v>
      </c>
      <c r="H54" s="54">
        <v>42460</v>
      </c>
      <c r="I54" s="47">
        <f>SUMPRODUCT(--('[1]Traffic Data'!$G$2:$G$79247=$B$1),--('[1]Traffic Data'!$K$2:$K$79247&gt;=G54),--('[1]Traffic Data'!$K$2:$K$79247&lt;=H54),--('[1]Traffic Data'!$L$2:$L$79247="RE"),--('[1]Traffic Data'!$N$2:$N$79247="R"),--('[1]Traffic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L54" s="55" t="s">
        <v>38</v>
      </c>
      <c r="M54" s="56"/>
      <c r="N54" s="54">
        <f t="shared" ref="N54:N61" si="7">$B$2</f>
        <v>42370</v>
      </c>
      <c r="O54" s="54">
        <f t="shared" ref="O54:O61" si="8">$B$3</f>
        <v>42554</v>
      </c>
      <c r="P54" s="57">
        <f>SUMPRODUCT(--('[1]Traffic Data'!$G$2:$G$79247=$B$1),--('[1]Traffic Data'!$E$2:$E$79247=L54),--('[1]Traffic Data'!$K$2:$K$79247&gt;=N54),--('[1]Traffic Data'!$K$2:$K$79247&lt;=O54),--('[1]Traffic Data'!$L$2:$L$79247="RE"),--('[1]Traffic Data'!$N$2:$N$79247="R"),--('[1]Traffic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Q54" s="58">
        <f t="shared" si="6"/>
        <v>0</v>
      </c>
    </row>
    <row r="55" spans="1:17" x14ac:dyDescent="0.3">
      <c r="A55" s="52" t="s">
        <v>79</v>
      </c>
      <c r="B55" s="22"/>
      <c r="C55" s="22">
        <f>SUMPRODUCT(--('[1]Unit Status Data'!$A$2:$A$4703=$B$1),--('[1]Unit Status Data'!$T$2:$T$4703="A"))</f>
        <v>9</v>
      </c>
      <c r="D55" s="59">
        <f t="shared" ref="D55:D62" si="9">C55/$C$52</f>
        <v>5.5555555555555552E-2</v>
      </c>
      <c r="F55" s="53" t="s">
        <v>80</v>
      </c>
      <c r="G55" s="54">
        <v>42461</v>
      </c>
      <c r="H55" s="54">
        <v>42490</v>
      </c>
      <c r="I55" s="47">
        <f>SUMPRODUCT(--('[1]Traffic Data'!$G$2:$G$79247=$B$1),--('[1]Traffic Data'!$K$2:$K$79247&gt;=G55),--('[1]Traffic Data'!$K$2:$K$79247&lt;=H55),--('[1]Traffic Data'!$L$2:$L$79247="RE"),--('[1]Traffic Data'!$N$2:$N$79247="R"),--('[1]Traffic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L55" s="60" t="s">
        <v>40</v>
      </c>
      <c r="M55" s="56"/>
      <c r="N55" s="54">
        <f t="shared" si="7"/>
        <v>42370</v>
      </c>
      <c r="O55" s="54">
        <f t="shared" si="8"/>
        <v>42554</v>
      </c>
      <c r="P55" s="57">
        <f>SUMPRODUCT(--('[1]Traffic Data'!$G$2:$G$79247=$B$1),--('[1]Traffic Data'!$E$2:$E$79247=L55),--('[1]Traffic Data'!$K$2:$K$79247&gt;=N55),--('[1]Traffic Data'!$K$2:$K$79247&lt;=O55),--('[1]Traffic Data'!$L$2:$L$79247="RE"),--('[1]Traffic Data'!$N$2:$N$79247="R"),--('[1]Traffic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Q55" s="58">
        <f t="shared" si="6"/>
        <v>0</v>
      </c>
    </row>
    <row r="56" spans="1:17" x14ac:dyDescent="0.3">
      <c r="A56" s="52" t="s">
        <v>81</v>
      </c>
      <c r="B56" s="22"/>
      <c r="C56" s="22">
        <f>SUMPRODUCT(--('[1]Unit Status Data'!$A$2:$A$4703=$B$1),--('[1]Unit Status Data'!$T$2:$T$4703="C"))</f>
        <v>3</v>
      </c>
      <c r="D56" s="59">
        <f t="shared" si="9"/>
        <v>1.8518518518518517E-2</v>
      </c>
      <c r="F56" s="53" t="s">
        <v>82</v>
      </c>
      <c r="G56" s="54">
        <v>42491</v>
      </c>
      <c r="H56" s="54">
        <v>42521</v>
      </c>
      <c r="I56" s="47">
        <f>SUMPRODUCT(--('[1]Traffic Data'!$G$2:$G$79247=$B$1),--('[1]Traffic Data'!$K$2:$K$79247&gt;=G56),--('[1]Traffic Data'!$K$2:$K$79247&lt;=H56),--('[1]Traffic Data'!$L$2:$L$79247="RE"),--('[1]Traffic Data'!$N$2:$N$79247="R"),--('[1]Traffic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L56" s="61" t="s">
        <v>54</v>
      </c>
      <c r="M56" s="56"/>
      <c r="N56" s="54">
        <f t="shared" si="7"/>
        <v>42370</v>
      </c>
      <c r="O56" s="54">
        <f t="shared" si="8"/>
        <v>42554</v>
      </c>
      <c r="P56" s="57">
        <f>SUMPRODUCT(--('[1]Traffic Data'!$G$2:$G$79247=$B$1),--('[1]Traffic Data'!$E$2:$E$79247=L56),--('[1]Traffic Data'!$K$2:$K$79247&gt;=N56),--('[1]Traffic Data'!$K$2:$K$79247&lt;=O56),--('[1]Traffic Data'!$L$2:$L$79247="RE"),--('[1]Traffic Data'!$N$2:$N$79247="R"),--('[1]Traffic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Q56" s="58">
        <f t="shared" si="6"/>
        <v>0</v>
      </c>
    </row>
    <row r="57" spans="1:17" x14ac:dyDescent="0.3">
      <c r="A57" s="52" t="s">
        <v>83</v>
      </c>
      <c r="B57" s="22"/>
      <c r="C57" s="22">
        <f>SUMPRODUCT(--('[1]Unit Status Data'!$A$2:$A$4703=$B$1),--('[1]Unit Status Data'!$T$2:$T$4703="B"))</f>
        <v>7</v>
      </c>
      <c r="D57" s="59">
        <f t="shared" si="9"/>
        <v>4.3209876543209874E-2</v>
      </c>
      <c r="F57" s="53" t="s">
        <v>84</v>
      </c>
      <c r="G57" s="54">
        <v>42522</v>
      </c>
      <c r="H57" s="54">
        <v>42551</v>
      </c>
      <c r="I57" s="47">
        <f>SUMPRODUCT(--('[1]Traffic Data'!$G$2:$G$79247=$B$1),--('[1]Traffic Data'!$K$2:$K$79247&gt;=G57),--('[1]Traffic Data'!$K$2:$K$79247&lt;=H57),--('[1]Traffic Data'!$L$2:$L$79247="RE"),--('[1]Traffic Data'!$N$2:$N$79247="R"),--('[1]Traffic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L57" s="60" t="s">
        <v>58</v>
      </c>
      <c r="M57" s="62"/>
      <c r="N57" s="54">
        <f t="shared" si="7"/>
        <v>42370</v>
      </c>
      <c r="O57" s="54">
        <f t="shared" si="8"/>
        <v>42554</v>
      </c>
      <c r="P57" s="57">
        <f>SUMPRODUCT(--('[1]Traffic Data'!$G$2:$G$79247=$B$1),--('[1]Traffic Data'!$E$2:$E$79247=L57),--('[1]Traffic Data'!$K$2:$K$79247&gt;=N57),--('[1]Traffic Data'!$K$2:$K$79247&lt;=O57),--('[1]Traffic Data'!$L$2:$L$79247="RE"),--('[1]Traffic Data'!$N$2:$N$79247="R"),--('[1]Traffic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Q57" s="58">
        <f t="shared" si="6"/>
        <v>0</v>
      </c>
    </row>
    <row r="58" spans="1:17" x14ac:dyDescent="0.3">
      <c r="A58" s="52" t="s">
        <v>85</v>
      </c>
      <c r="B58" s="22"/>
      <c r="C58" s="22">
        <f>SUMPRODUCT(--('[1]Unit Status Data'!$A$2:$A$4703=$B$1),--('[1]Unit Status Data'!$T$2:$T$4703="N"))</f>
        <v>1</v>
      </c>
      <c r="D58" s="59">
        <f t="shared" si="9"/>
        <v>6.1728395061728392E-3</v>
      </c>
      <c r="F58" s="53" t="s">
        <v>86</v>
      </c>
      <c r="G58" s="54">
        <v>42552</v>
      </c>
      <c r="H58" s="54">
        <v>42582</v>
      </c>
      <c r="I58" s="47">
        <f>SUMPRODUCT(--('[1]Traffic Data'!$G$2:$G$79247=$B$1),--('[1]Traffic Data'!$K$2:$K$79247&gt;=G58),--('[1]Traffic Data'!$K$2:$K$79247&lt;=H58),--('[1]Traffic Data'!$L$2:$L$79247="RE"),--('[1]Traffic Data'!$N$2:$N$79247="R"),--('[1]Traffic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L58" s="60" t="s">
        <v>60</v>
      </c>
      <c r="M58" s="56"/>
      <c r="N58" s="54">
        <f t="shared" si="7"/>
        <v>42370</v>
      </c>
      <c r="O58" s="54">
        <f t="shared" si="8"/>
        <v>42554</v>
      </c>
      <c r="P58" s="57">
        <f>SUMPRODUCT(--('[1]Traffic Data'!$G$2:$G$79247=$B$1),--('[1]Traffic Data'!$E$2:$E$79247=L58),--('[1]Traffic Data'!$K$2:$K$79247&gt;=N58),--('[1]Traffic Data'!$K$2:$K$79247&lt;=O58),--('[1]Traffic Data'!$L$2:$L$79247="RE"),--('[1]Traffic Data'!$N$2:$N$79247="R"),--('[1]Traffic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Q58" s="58">
        <f t="shared" si="6"/>
        <v>0</v>
      </c>
    </row>
    <row r="59" spans="1:17" x14ac:dyDescent="0.3">
      <c r="A59" s="52" t="s">
        <v>87</v>
      </c>
      <c r="B59" s="22"/>
      <c r="C59" s="22">
        <f>SUMPRODUCT(--('[1]Unit Status Data'!$A$2:$A$4703=$B$1),--('[1]Unit Status Data'!$T$2:$T$4703="E"))</f>
        <v>0</v>
      </c>
      <c r="D59" s="59">
        <f t="shared" si="9"/>
        <v>0</v>
      </c>
      <c r="F59" s="53" t="s">
        <v>88</v>
      </c>
      <c r="G59" s="54">
        <v>42583</v>
      </c>
      <c r="H59" s="54">
        <v>42613</v>
      </c>
      <c r="I59" s="47">
        <f>SUMPRODUCT(--('[1]Traffic Data'!$G$2:$G$79247=$B$1),--('[1]Traffic Data'!$K$2:$K$79247&gt;=G59),--('[1]Traffic Data'!$K$2:$K$79247&lt;=H59),--('[1]Traffic Data'!$L$2:$L$79247="RE"),--('[1]Traffic Data'!$N$2:$N$79247="R"),--('[1]Traffic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L59" s="60" t="s">
        <v>62</v>
      </c>
      <c r="M59" s="56"/>
      <c r="N59" s="54">
        <f t="shared" si="7"/>
        <v>42370</v>
      </c>
      <c r="O59" s="54">
        <f t="shared" si="8"/>
        <v>42554</v>
      </c>
      <c r="P59" s="57">
        <f>SUMPRODUCT(--('[1]Traffic Data'!$G$2:$G$79247=$B$1),--('[1]Traffic Data'!$E$2:$E$79247=L59),--('[1]Traffic Data'!$K$2:$K$79247&gt;=N59),--('[1]Traffic Data'!$K$2:$K$79247&lt;=O59),--('[1]Traffic Data'!$L$2:$L$79247="RE"),--('[1]Traffic Data'!$N$2:$N$79247="R"),--('[1]Traffic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Q59" s="58">
        <f t="shared" si="6"/>
        <v>0</v>
      </c>
    </row>
    <row r="60" spans="1:17" x14ac:dyDescent="0.3">
      <c r="A60" s="52" t="s">
        <v>89</v>
      </c>
      <c r="B60" s="22"/>
      <c r="C60" s="22">
        <f>SUMPRODUCT(--('[1]Unit Status Data'!$A$2:$A$4703=$B$1),--('[1]Unit Status Data'!$T$2:$T$4703="M"))</f>
        <v>0</v>
      </c>
      <c r="D60" s="59">
        <f t="shared" si="9"/>
        <v>0</v>
      </c>
      <c r="F60" s="53" t="s">
        <v>90</v>
      </c>
      <c r="G60" s="54">
        <v>42614</v>
      </c>
      <c r="H60" s="54">
        <v>42643</v>
      </c>
      <c r="I60" s="47">
        <f>SUMPRODUCT(--('[1]Traffic Data'!$G$2:$G$79247=$B$1),--('[1]Traffic Data'!$K$2:$K$79247&gt;=G60),--('[1]Traffic Data'!$K$2:$K$79247&lt;=H60),--('[1]Traffic Data'!$L$2:$L$79247="RE"),--('[1]Traffic Data'!$N$2:$N$79247="R"),--('[1]Traffic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L60" s="60" t="s">
        <v>63</v>
      </c>
      <c r="M60" s="56"/>
      <c r="N60" s="54">
        <f t="shared" si="7"/>
        <v>42370</v>
      </c>
      <c r="O60" s="54">
        <f t="shared" si="8"/>
        <v>42554</v>
      </c>
      <c r="P60" s="57">
        <f>SUMPRODUCT(--('[1]Traffic Data'!$G$2:$G$79247=$B$1),--('[1]Traffic Data'!$E$2:$E$79247=L60),--('[1]Traffic Data'!$K$2:$K$79247&gt;=N60),--('[1]Traffic Data'!$K$2:$K$79247&lt;=O60),--('[1]Traffic Data'!$L$2:$L$79247="RE"),--('[1]Traffic Data'!$N$2:$N$79247="R"),--('[1]Traffic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Q60" s="58">
        <f t="shared" si="6"/>
        <v>0</v>
      </c>
    </row>
    <row r="61" spans="1:17" x14ac:dyDescent="0.3">
      <c r="A61" s="52" t="s">
        <v>91</v>
      </c>
      <c r="B61" s="22"/>
      <c r="C61" s="22">
        <f>SUMPRODUCT(--('[1]Unit Status Data'!$A$2:$A$4703=$B$1),--('[1]Unit Status Data'!$T$2:$T$4703="R"))</f>
        <v>0</v>
      </c>
      <c r="D61" s="59">
        <f t="shared" si="9"/>
        <v>0</v>
      </c>
      <c r="F61" s="53" t="s">
        <v>92</v>
      </c>
      <c r="G61" s="54">
        <v>42644</v>
      </c>
      <c r="H61" s="54">
        <v>42674</v>
      </c>
      <c r="I61" s="47">
        <f>SUMPRODUCT(--('[1]Traffic Data'!$G$2:$G$79247=$B$1),--('[1]Traffic Data'!$K$2:$K$79247&gt;=G61),--('[1]Traffic Data'!$K$2:$K$79247&lt;=H61),--('[1]Traffic Data'!$L$2:$L$79247="RE"),--('[1]Traffic Data'!$N$2:$N$79247="R"),--('[1]Traffic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L61" s="60" t="s">
        <v>66</v>
      </c>
      <c r="M61" s="54"/>
      <c r="N61" s="54">
        <f t="shared" si="7"/>
        <v>42370</v>
      </c>
      <c r="O61" s="54">
        <f t="shared" si="8"/>
        <v>42554</v>
      </c>
      <c r="P61" s="57">
        <f>SUMPRODUCT(--('[1]Traffic Data'!$G$2:$G$79247=$B$1),--('[1]Traffic Data'!$E$2:$E$79247=L61),--('[1]Traffic Data'!$K$2:$K$79247&gt;=N61),--('[1]Traffic Data'!$K$2:$K$79247&lt;=O61),--('[1]Traffic Data'!$L$2:$L$79247="RE"),--('[1]Traffic Data'!$N$2:$N$79247="R"),--('[1]Traffic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Q61" s="58">
        <f t="shared" si="6"/>
        <v>0</v>
      </c>
    </row>
    <row r="62" spans="1:17" ht="16.2" thickBot="1" x14ac:dyDescent="0.35">
      <c r="A62" s="63" t="s">
        <v>93</v>
      </c>
      <c r="B62" s="28"/>
      <c r="C62" s="28">
        <f>SUMPRODUCT(--('[1]Unit Status Data'!$A$2:$A$4703=$B$1),--('[1]Unit Status Data'!$U$2:$U$4703="U"))</f>
        <v>0</v>
      </c>
      <c r="D62" s="64">
        <f t="shared" si="9"/>
        <v>0</v>
      </c>
      <c r="F62" s="53" t="s">
        <v>94</v>
      </c>
      <c r="G62" s="54">
        <v>42675</v>
      </c>
      <c r="H62" s="54">
        <v>42704</v>
      </c>
      <c r="I62" s="47">
        <f>SUMPRODUCT(--('[1]Traffic Data'!$G$2:$G$79247=$B$1),--('[1]Traffic Data'!$K$2:$K$79247&gt;=G62),--('[1]Traffic Data'!$K$2:$K$79247&lt;=H62),--('[1]Traffic Data'!$L$2:$L$79247="RE"),--('[1]Traffic Data'!$N$2:$N$79247="R"),--('[1]Traffic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L62" s="65" t="s">
        <v>68</v>
      </c>
      <c r="M62" s="66">
        <v>41944</v>
      </c>
      <c r="N62" s="66">
        <f>$B$2</f>
        <v>42370</v>
      </c>
      <c r="O62" s="66">
        <f>$B$3</f>
        <v>42554</v>
      </c>
      <c r="P62" s="67">
        <f>SUMPRODUCT(--('[1]Traffic Data'!$G$2:$G$79247=$B$1),--('[1]Traffic Data'!$E$2:$E$79247=L62),--('[1]Traffic Data'!$K$2:$K$79247&gt;=N62),--('[1]Traffic Data'!$K$2:$K$79247&lt;=O62),--('[1]Traffic Data'!$L$2:$L$79247="RE"),--('[1]Traffic Data'!$N$2:$N$79247="R"),--('[1]Traffic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Q62" s="68">
        <f t="shared" si="6"/>
        <v>0</v>
      </c>
    </row>
    <row r="63" spans="1:17" ht="16.2" thickBot="1" x14ac:dyDescent="0.35">
      <c r="F63" s="69" t="s">
        <v>95</v>
      </c>
      <c r="G63" s="66">
        <v>42705</v>
      </c>
      <c r="H63" s="66">
        <v>42735</v>
      </c>
      <c r="I63" s="70">
        <f>SUMPRODUCT(--('[1]Traffic Data'!$G$2:$G$79247=$B$1),--('[1]Traffic Data'!$K$2:$K$79247&gt;=G63),--('[1]Traffic Data'!$K$2:$K$79247&lt;=H63),--('[1]Traffic Data'!$L$2:$L$79247="RE"),--('[1]Traffic Data'!$N$2:$N$79247="R"),--('[1]Traffic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L63" s="71" t="s">
        <v>96</v>
      </c>
      <c r="M63" s="72"/>
      <c r="N63" s="72"/>
      <c r="O63" s="72"/>
      <c r="P63" s="73">
        <f>SUM(P52:P62)</f>
        <v>1</v>
      </c>
      <c r="Q63" s="74"/>
    </row>
    <row r="66" spans="1:17" ht="16.2" thickBot="1" x14ac:dyDescent="0.35">
      <c r="B66" s="6"/>
      <c r="C66" s="7" t="s">
        <v>4</v>
      </c>
      <c r="D66" s="6"/>
      <c r="F66" s="8" t="s">
        <v>5</v>
      </c>
      <c r="G66" s="9"/>
      <c r="I66" s="10"/>
      <c r="J66" s="10" t="s">
        <v>6</v>
      </c>
      <c r="K66" s="10"/>
      <c r="N66" s="11" t="s">
        <v>7</v>
      </c>
    </row>
    <row r="67" spans="1:17" ht="29.4" thickBot="1" x14ac:dyDescent="0.35">
      <c r="A67" s="12"/>
      <c r="B67" s="13" t="s">
        <v>8</v>
      </c>
      <c r="C67" s="13" t="s">
        <v>9</v>
      </c>
      <c r="D67" s="13" t="s">
        <v>10</v>
      </c>
      <c r="E67" s="13"/>
      <c r="F67" s="13" t="s">
        <v>11</v>
      </c>
      <c r="G67" s="13" t="s">
        <v>12</v>
      </c>
      <c r="H67" s="13"/>
      <c r="I67" s="13" t="s">
        <v>13</v>
      </c>
      <c r="J67" s="13" t="s">
        <v>14</v>
      </c>
      <c r="K67" s="13" t="s">
        <v>15</v>
      </c>
      <c r="L67" s="13" t="s">
        <v>16</v>
      </c>
      <c r="M67" s="13"/>
      <c r="N67" s="13" t="s">
        <v>17</v>
      </c>
      <c r="O67" s="13" t="s">
        <v>12</v>
      </c>
      <c r="P67" s="13"/>
      <c r="Q67" s="14" t="s">
        <v>18</v>
      </c>
    </row>
    <row r="68" spans="1:17" x14ac:dyDescent="0.3">
      <c r="A68" s="45"/>
      <c r="B68" s="16" t="s">
        <v>19</v>
      </c>
      <c r="C68" s="16" t="s">
        <v>20</v>
      </c>
      <c r="D68" s="16" t="s">
        <v>21</v>
      </c>
      <c r="E68" s="16"/>
      <c r="F68" s="16" t="s">
        <v>22</v>
      </c>
      <c r="G68" s="17" t="s">
        <v>23</v>
      </c>
      <c r="H68" s="16"/>
      <c r="I68" s="16" t="s">
        <v>24</v>
      </c>
      <c r="J68" s="16" t="s">
        <v>25</v>
      </c>
      <c r="K68" s="18" t="s">
        <v>26</v>
      </c>
      <c r="L68" s="16" t="s">
        <v>27</v>
      </c>
      <c r="M68" s="16"/>
      <c r="N68" s="16" t="s">
        <v>28</v>
      </c>
      <c r="O68" s="16"/>
      <c r="P68" s="16"/>
      <c r="Q68" s="75" t="s">
        <v>29</v>
      </c>
    </row>
    <row r="69" spans="1:17" x14ac:dyDescent="0.3">
      <c r="A69" s="21" t="s">
        <v>97</v>
      </c>
      <c r="B69" s="22">
        <f>SUMPRODUCT(--('[1]Traffic Data'!$G$2:$G$79247=$B$1),--('[1]Traffic Data'!$K$2:$K$79247&gt;=$B$2),--('[1]Traffic Data'!$K$2:$K$79247&lt;=$B$3),--('[1]Traffic Data'!$F$2:$F$79247=$A69),--('[1]Traffic Data'!$L$2:$L$79247=B$7))</f>
        <v>0</v>
      </c>
      <c r="C69" s="22">
        <f>SUMPRODUCT(--('[1]Traffic Data'!$G$2:$G$79247=$B$1),--('[1]Traffic Data'!$K$2:$K$79247&gt;=$B$2),--('[1]Traffic Data'!$K$2:$K$79247&lt;=$B$3),--('[1]Traffic Data'!$F$2:$F$79247=$A69),--('[1]Traffic Data'!$L$2:$L$79247=C$7))</f>
        <v>0</v>
      </c>
      <c r="D69" s="22">
        <f>SUMPRODUCT(--('[1]Traffic Data'!$G$2:$G$79247=$B$1),--('[1]Traffic Data'!$K$2:$K$79247&gt;=$B$2),--('[1]Traffic Data'!$K$2:$K$79247&lt;=$B$3),--('[1]Traffic Data'!$F$2:$F$79247=$A69),--('[1]Traffic Data'!$L$2:$L$79247=D$7))</f>
        <v>0</v>
      </c>
      <c r="E69" s="23"/>
      <c r="F69" s="22">
        <f>SUMPRODUCT(--('[1]Traffic Data'!$G$2:$G$79247=$B$1),--('[1]Traffic Data'!$K$2:$K$79247&gt;=$B$2),--('[1]Traffic Data'!$K$2:$K$79247&lt;=$B$3),--('[1]Traffic Data'!$F$2:$F$79247=$A69),--('[1]Traffic Data'!$L$2:$L$79247=F$7))</f>
        <v>0</v>
      </c>
      <c r="G69" s="24" t="str">
        <f t="shared" ref="G69:G132" si="10">IFERROR(F69/(SUM(B69:D69))," ")</f>
        <v xml:space="preserve"> </v>
      </c>
      <c r="H69" s="23"/>
      <c r="I69" s="22">
        <f>SUMPRODUCT(--('[1]Traffic Data'!$G$2:$G$79247=$B$1),--('[1]Traffic Data'!$K$2:$K$79247&gt;=$B$2),--('[1]Traffic Data'!$K$2:$K$79247&lt;=$B$3),--('[1]Traffic Data'!$F$2:$F$79247=$A69),--('[1]Traffic Data'!$L$2:$L$79247=I$7))</f>
        <v>0</v>
      </c>
      <c r="J69" s="22">
        <f>SUMPRODUCT(--('[1]Traffic Data'!$G$2:$G$79247=$B$1),--('[1]Traffic Data'!$K$2:$K$79247&gt;=$B$2),--('[1]Traffic Data'!$K$2:$K$79247&lt;=$B$3),--('[1]Traffic Data'!$F$2:$F$79247=$A69),--('[1]Traffic Data'!$L$2:$L$79247=J$7))</f>
        <v>0</v>
      </c>
      <c r="K69" s="22">
        <f>SUMPRODUCT(--('[1]Traffic Data'!$G$2:$G$79247=$B$1),--('[1]Traffic Data'!$K$2:$K$79247&gt;=$B$2),--('[1]Traffic Data'!$K$2:$K$79247&lt;=$B$3),--('[1]Traffic Data'!$F$2:$F$79247=$A69),--('[1]Traffic Data'!$L$2:$L$79247=K$7))</f>
        <v>0</v>
      </c>
      <c r="L69" s="22">
        <f>SUMPRODUCT(--('[1]Traffic Data'!$G$2:$G$79247=$B$1),--('[1]Traffic Data'!$K$2:$K$79247&gt;=$B$2),--('[1]Traffic Data'!$K$2:$K$79247&lt;=$B$3),--('[1]Traffic Data'!$F$2:$F$79247=$A69),--('[1]Traffic Data'!$L$2:$L$79247=L$7))</f>
        <v>0</v>
      </c>
      <c r="M69" s="23"/>
      <c r="N69" s="22">
        <f>SUMPRODUCT(--('[1]Traffic Data'!$G$2:$G$79247=$B$1),--('[1]Traffic Data'!$K$2:$K$79247&gt;=$B$2),--('[1]Traffic Data'!$K$2:$K$79247&lt;=$B$3),--('[1]Traffic Data'!$F$2:$F$79247=$A69),--('[1]Traffic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69" s="25" t="str">
        <f t="shared" ref="O69:O132" si="11">IFERROR(N69/SUM(B69:D69)," ")</f>
        <v xml:space="preserve"> </v>
      </c>
      <c r="P69" s="23"/>
      <c r="Q69" s="26">
        <f>SUMPRODUCT(--('[1]Traffic Data'!$G$2:$G$79247=$B$1),--('[1]Traffic Data'!$K$2:$K$79247&gt;=$B$2),--('[1]Traffic Data'!$K$2:$K$79247&lt;=$B$3),--('[1]Traffic Data'!$F$2:$F$79247=$A69),--('[1]Traffic Data'!$L$2:$L$79247=Q$7))</f>
        <v>0</v>
      </c>
    </row>
    <row r="70" spans="1:17" x14ac:dyDescent="0.3">
      <c r="A70" s="21" t="s">
        <v>98</v>
      </c>
      <c r="B70" s="22">
        <f>SUMPRODUCT(--('[1]Traffic Data'!$G$2:$G$79247=$B$1),--('[1]Traffic Data'!$K$2:$K$79247&gt;=$B$2),--('[1]Traffic Data'!$K$2:$K$79247&lt;=$B$3),--('[1]Traffic Data'!$F$2:$F$79247=$A70),--('[1]Traffic Data'!$L$2:$L$79247=B$7))</f>
        <v>0</v>
      </c>
      <c r="C70" s="22">
        <f>SUMPRODUCT(--('[1]Traffic Data'!$G$2:$G$79247=$B$1),--('[1]Traffic Data'!$K$2:$K$79247&gt;=$B$2),--('[1]Traffic Data'!$K$2:$K$79247&lt;=$B$3),--('[1]Traffic Data'!$F$2:$F$79247=$A70),--('[1]Traffic Data'!$L$2:$L$79247=C$7))</f>
        <v>0</v>
      </c>
      <c r="D70" s="22">
        <f>SUMPRODUCT(--('[1]Traffic Data'!$G$2:$G$79247=$B$1),--('[1]Traffic Data'!$K$2:$K$79247&gt;=$B$2),--('[1]Traffic Data'!$K$2:$K$79247&lt;=$B$3),--('[1]Traffic Data'!$F$2:$F$79247=$A70),--('[1]Traffic Data'!$L$2:$L$79247=D$7))</f>
        <v>0</v>
      </c>
      <c r="E70" s="23"/>
      <c r="F70" s="22">
        <f>SUMPRODUCT(--('[1]Traffic Data'!$G$2:$G$79247=$B$1),--('[1]Traffic Data'!$K$2:$K$79247&gt;=$B$2),--('[1]Traffic Data'!$K$2:$K$79247&lt;=$B$3),--('[1]Traffic Data'!$F$2:$F$79247=$A70),--('[1]Traffic Data'!$L$2:$L$79247=F$7))</f>
        <v>0</v>
      </c>
      <c r="G70" s="24" t="str">
        <f t="shared" si="10"/>
        <v xml:space="preserve"> </v>
      </c>
      <c r="H70" s="23"/>
      <c r="I70" s="22">
        <f>SUMPRODUCT(--('[1]Traffic Data'!$G$2:$G$79247=$B$1),--('[1]Traffic Data'!$K$2:$K$79247&gt;=$B$2),--('[1]Traffic Data'!$K$2:$K$79247&lt;=$B$3),--('[1]Traffic Data'!$F$2:$F$79247=$A70),--('[1]Traffic Data'!$L$2:$L$79247=I$7))</f>
        <v>0</v>
      </c>
      <c r="J70" s="22">
        <f>SUMPRODUCT(--('[1]Traffic Data'!$G$2:$G$79247=$B$1),--('[1]Traffic Data'!$K$2:$K$79247&gt;=$B$2),--('[1]Traffic Data'!$K$2:$K$79247&lt;=$B$3),--('[1]Traffic Data'!$F$2:$F$79247=$A70),--('[1]Traffic Data'!$L$2:$L$79247=J$7))</f>
        <v>0</v>
      </c>
      <c r="K70" s="22">
        <f>SUMPRODUCT(--('[1]Traffic Data'!$G$2:$G$79247=$B$1),--('[1]Traffic Data'!$K$2:$K$79247&gt;=$B$2),--('[1]Traffic Data'!$K$2:$K$79247&lt;=$B$3),--('[1]Traffic Data'!$F$2:$F$79247=$A70),--('[1]Traffic Data'!$L$2:$L$79247=K$7))</f>
        <v>0</v>
      </c>
      <c r="L70" s="22">
        <f>SUMPRODUCT(--('[1]Traffic Data'!$G$2:$G$79247=$B$1),--('[1]Traffic Data'!$K$2:$K$79247&gt;=$B$2),--('[1]Traffic Data'!$K$2:$K$79247&lt;=$B$3),--('[1]Traffic Data'!$F$2:$F$79247=$A70),--('[1]Traffic Data'!$L$2:$L$79247=L$7))</f>
        <v>0</v>
      </c>
      <c r="M70" s="23"/>
      <c r="N70" s="22">
        <f>SUMPRODUCT(--('[1]Traffic Data'!$G$2:$G$79247=$B$1),--('[1]Traffic Data'!$K$2:$K$79247&gt;=$B$2),--('[1]Traffic Data'!$K$2:$K$79247&lt;=$B$3),--('[1]Traffic Data'!$F$2:$F$79247=$A70),--('[1]Traffic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70" s="25" t="str">
        <f t="shared" si="11"/>
        <v xml:space="preserve"> </v>
      </c>
      <c r="P70" s="23"/>
      <c r="Q70" s="26">
        <f>SUMPRODUCT(--('[1]Traffic Data'!$G$2:$G$79247=$B$1),--('[1]Traffic Data'!$K$2:$K$79247&gt;=$B$2),--('[1]Traffic Data'!$K$2:$K$79247&lt;=$B$3),--('[1]Traffic Data'!$F$2:$F$79247=$A70),--('[1]Traffic Data'!$L$2:$L$79247=Q$7))</f>
        <v>0</v>
      </c>
    </row>
    <row r="71" spans="1:17" x14ac:dyDescent="0.3">
      <c r="A71" s="21" t="s">
        <v>99</v>
      </c>
      <c r="B71" s="22">
        <f>SUMPRODUCT(--('[1]Traffic Data'!$G$2:$G$79247=$B$1),--('[1]Traffic Data'!$K$2:$K$79247&gt;=$B$2),--('[1]Traffic Data'!$K$2:$K$79247&lt;=$B$3),--('[1]Traffic Data'!$F$2:$F$79247=$A71),--('[1]Traffic Data'!$L$2:$L$79247=B$7))</f>
        <v>0</v>
      </c>
      <c r="C71" s="22">
        <f>SUMPRODUCT(--('[1]Traffic Data'!$G$2:$G$79247=$B$1),--('[1]Traffic Data'!$K$2:$K$79247&gt;=$B$2),--('[1]Traffic Data'!$K$2:$K$79247&lt;=$B$3),--('[1]Traffic Data'!$F$2:$F$79247=$A71),--('[1]Traffic Data'!$L$2:$L$79247=C$7))</f>
        <v>0</v>
      </c>
      <c r="D71" s="22">
        <f>SUMPRODUCT(--('[1]Traffic Data'!$G$2:$G$79247=$B$1),--('[1]Traffic Data'!$K$2:$K$79247&gt;=$B$2),--('[1]Traffic Data'!$K$2:$K$79247&lt;=$B$3),--('[1]Traffic Data'!$F$2:$F$79247=$A71),--('[1]Traffic Data'!$L$2:$L$79247=D$7))</f>
        <v>0</v>
      </c>
      <c r="E71" s="23"/>
      <c r="F71" s="22">
        <f>SUMPRODUCT(--('[1]Traffic Data'!$G$2:$G$79247=$B$1),--('[1]Traffic Data'!$K$2:$K$79247&gt;=$B$2),--('[1]Traffic Data'!$K$2:$K$79247&lt;=$B$3),--('[1]Traffic Data'!$F$2:$F$79247=$A71),--('[1]Traffic Data'!$L$2:$L$79247=F$7))</f>
        <v>0</v>
      </c>
      <c r="G71" s="24" t="str">
        <f t="shared" si="10"/>
        <v xml:space="preserve"> </v>
      </c>
      <c r="H71" s="23"/>
      <c r="I71" s="22">
        <f>SUMPRODUCT(--('[1]Traffic Data'!$G$2:$G$79247=$B$1),--('[1]Traffic Data'!$K$2:$K$79247&gt;=$B$2),--('[1]Traffic Data'!$K$2:$K$79247&lt;=$B$3),--('[1]Traffic Data'!$F$2:$F$79247=$A71),--('[1]Traffic Data'!$L$2:$L$79247=I$7))</f>
        <v>0</v>
      </c>
      <c r="J71" s="22">
        <f>SUMPRODUCT(--('[1]Traffic Data'!$G$2:$G$79247=$B$1),--('[1]Traffic Data'!$K$2:$K$79247&gt;=$B$2),--('[1]Traffic Data'!$K$2:$K$79247&lt;=$B$3),--('[1]Traffic Data'!$F$2:$F$79247=$A71),--('[1]Traffic Data'!$L$2:$L$79247=J$7))</f>
        <v>0</v>
      </c>
      <c r="K71" s="22">
        <f>SUMPRODUCT(--('[1]Traffic Data'!$G$2:$G$79247=$B$1),--('[1]Traffic Data'!$K$2:$K$79247&gt;=$B$2),--('[1]Traffic Data'!$K$2:$K$79247&lt;=$B$3),--('[1]Traffic Data'!$F$2:$F$79247=$A71),--('[1]Traffic Data'!$L$2:$L$79247=K$7))</f>
        <v>0</v>
      </c>
      <c r="L71" s="22">
        <f>SUMPRODUCT(--('[1]Traffic Data'!$G$2:$G$79247=$B$1),--('[1]Traffic Data'!$K$2:$K$79247&gt;=$B$2),--('[1]Traffic Data'!$K$2:$K$79247&lt;=$B$3),--('[1]Traffic Data'!$F$2:$F$79247=$A71),--('[1]Traffic Data'!$L$2:$L$79247=L$7))</f>
        <v>0</v>
      </c>
      <c r="M71" s="23"/>
      <c r="N71" s="22">
        <f>SUMPRODUCT(--('[1]Traffic Data'!$G$2:$G$79247=$B$1),--('[1]Traffic Data'!$K$2:$K$79247&gt;=$B$2),--('[1]Traffic Data'!$K$2:$K$79247&lt;=$B$3),--('[1]Traffic Data'!$F$2:$F$79247=$A71),--('[1]Traffic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71" s="25" t="str">
        <f t="shared" si="11"/>
        <v xml:space="preserve"> </v>
      </c>
      <c r="P71" s="23"/>
      <c r="Q71" s="26">
        <f>SUMPRODUCT(--('[1]Traffic Data'!$G$2:$G$79247=$B$1),--('[1]Traffic Data'!$K$2:$K$79247&gt;=$B$2),--('[1]Traffic Data'!$K$2:$K$79247&lt;=$B$3),--('[1]Traffic Data'!$F$2:$F$79247=$A71),--('[1]Traffic Data'!$L$2:$L$79247=Q$7))</f>
        <v>0</v>
      </c>
    </row>
    <row r="72" spans="1:17" x14ac:dyDescent="0.3">
      <c r="A72" s="21" t="s">
        <v>100</v>
      </c>
      <c r="B72" s="22">
        <f>SUMPRODUCT(--('[1]Traffic Data'!$G$2:$G$79247=$B$1),--('[1]Traffic Data'!$K$2:$K$79247&gt;=$B$2),--('[1]Traffic Data'!$K$2:$K$79247&lt;=$B$3),--('[1]Traffic Data'!$F$2:$F$79247=$A72),--('[1]Traffic Data'!$L$2:$L$79247=B$7))</f>
        <v>0</v>
      </c>
      <c r="C72" s="22">
        <f>SUMPRODUCT(--('[1]Traffic Data'!$G$2:$G$79247=$B$1),--('[1]Traffic Data'!$K$2:$K$79247&gt;=$B$2),--('[1]Traffic Data'!$K$2:$K$79247&lt;=$B$3),--('[1]Traffic Data'!$F$2:$F$79247=$A72),--('[1]Traffic Data'!$L$2:$L$79247=C$7))</f>
        <v>0</v>
      </c>
      <c r="D72" s="22">
        <f>SUMPRODUCT(--('[1]Traffic Data'!$G$2:$G$79247=$B$1),--('[1]Traffic Data'!$K$2:$K$79247&gt;=$B$2),--('[1]Traffic Data'!$K$2:$K$79247&lt;=$B$3),--('[1]Traffic Data'!$F$2:$F$79247=$A72),--('[1]Traffic Data'!$L$2:$L$79247=D$7))</f>
        <v>0</v>
      </c>
      <c r="E72" s="23"/>
      <c r="F72" s="22">
        <f>SUMPRODUCT(--('[1]Traffic Data'!$G$2:$G$79247=$B$1),--('[1]Traffic Data'!$K$2:$K$79247&gt;=$B$2),--('[1]Traffic Data'!$K$2:$K$79247&lt;=$B$3),--('[1]Traffic Data'!$F$2:$F$79247=$A72),--('[1]Traffic Data'!$L$2:$L$79247=F$7))</f>
        <v>0</v>
      </c>
      <c r="G72" s="24" t="str">
        <f t="shared" si="10"/>
        <v xml:space="preserve"> </v>
      </c>
      <c r="H72" s="23"/>
      <c r="I72" s="22">
        <f>SUMPRODUCT(--('[1]Traffic Data'!$G$2:$G$79247=$B$1),--('[1]Traffic Data'!$K$2:$K$79247&gt;=$B$2),--('[1]Traffic Data'!$K$2:$K$79247&lt;=$B$3),--('[1]Traffic Data'!$F$2:$F$79247=$A72),--('[1]Traffic Data'!$L$2:$L$79247=I$7))</f>
        <v>0</v>
      </c>
      <c r="J72" s="22">
        <f>SUMPRODUCT(--('[1]Traffic Data'!$G$2:$G$79247=$B$1),--('[1]Traffic Data'!$K$2:$K$79247&gt;=$B$2),--('[1]Traffic Data'!$K$2:$K$79247&lt;=$B$3),--('[1]Traffic Data'!$F$2:$F$79247=$A72),--('[1]Traffic Data'!$L$2:$L$79247=J$7))</f>
        <v>0</v>
      </c>
      <c r="K72" s="22">
        <f>SUMPRODUCT(--('[1]Traffic Data'!$G$2:$G$79247=$B$1),--('[1]Traffic Data'!$K$2:$K$79247&gt;=$B$2),--('[1]Traffic Data'!$K$2:$K$79247&lt;=$B$3),--('[1]Traffic Data'!$F$2:$F$79247=$A72),--('[1]Traffic Data'!$L$2:$L$79247=K$7))</f>
        <v>0</v>
      </c>
      <c r="L72" s="22">
        <f>SUMPRODUCT(--('[1]Traffic Data'!$G$2:$G$79247=$B$1),--('[1]Traffic Data'!$K$2:$K$79247&gt;=$B$2),--('[1]Traffic Data'!$K$2:$K$79247&lt;=$B$3),--('[1]Traffic Data'!$F$2:$F$79247=$A72),--('[1]Traffic Data'!$L$2:$L$79247=L$7))</f>
        <v>0</v>
      </c>
      <c r="M72" s="23"/>
      <c r="N72" s="22">
        <f>SUMPRODUCT(--('[1]Traffic Data'!$G$2:$G$79247=$B$1),--('[1]Traffic Data'!$K$2:$K$79247&gt;=$B$2),--('[1]Traffic Data'!$K$2:$K$79247&lt;=$B$3),--('[1]Traffic Data'!$F$2:$F$79247=$A72),--('[1]Traffic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72" s="25" t="str">
        <f t="shared" si="11"/>
        <v xml:space="preserve"> </v>
      </c>
      <c r="P72" s="23"/>
      <c r="Q72" s="26">
        <f>SUMPRODUCT(--('[1]Traffic Data'!$G$2:$G$79247=$B$1),--('[1]Traffic Data'!$K$2:$K$79247&gt;=$B$2),--('[1]Traffic Data'!$K$2:$K$79247&lt;=$B$3),--('[1]Traffic Data'!$F$2:$F$79247=$A72),--('[1]Traffic Data'!$L$2:$L$79247=Q$7))</f>
        <v>0</v>
      </c>
    </row>
    <row r="73" spans="1:17" x14ac:dyDescent="0.3">
      <c r="A73" s="21" t="s">
        <v>101</v>
      </c>
      <c r="B73" s="22">
        <f>SUMPRODUCT(--('[1]Traffic Data'!$G$2:$G$79247=$B$1),--('[1]Traffic Data'!$K$2:$K$79247&gt;=$B$2),--('[1]Traffic Data'!$K$2:$K$79247&lt;=$B$3),--('[1]Traffic Data'!$F$2:$F$79247=$A73),--('[1]Traffic Data'!$L$2:$L$79247=B$7))</f>
        <v>0</v>
      </c>
      <c r="C73" s="22">
        <f>SUMPRODUCT(--('[1]Traffic Data'!$G$2:$G$79247=$B$1),--('[1]Traffic Data'!$K$2:$K$79247&gt;=$B$2),--('[1]Traffic Data'!$K$2:$K$79247&lt;=$B$3),--('[1]Traffic Data'!$F$2:$F$79247=$A73),--('[1]Traffic Data'!$L$2:$L$79247=C$7))</f>
        <v>0</v>
      </c>
      <c r="D73" s="22">
        <f>SUMPRODUCT(--('[1]Traffic Data'!$G$2:$G$79247=$B$1),--('[1]Traffic Data'!$K$2:$K$79247&gt;=$B$2),--('[1]Traffic Data'!$K$2:$K$79247&lt;=$B$3),--('[1]Traffic Data'!$F$2:$F$79247=$A73),--('[1]Traffic Data'!$L$2:$L$79247=D$7))</f>
        <v>0</v>
      </c>
      <c r="E73" s="23"/>
      <c r="F73" s="22">
        <f>SUMPRODUCT(--('[1]Traffic Data'!$G$2:$G$79247=$B$1),--('[1]Traffic Data'!$K$2:$K$79247&gt;=$B$2),--('[1]Traffic Data'!$K$2:$K$79247&lt;=$B$3),--('[1]Traffic Data'!$F$2:$F$79247=$A73),--('[1]Traffic Data'!$L$2:$L$79247=F$7))</f>
        <v>0</v>
      </c>
      <c r="G73" s="24" t="str">
        <f t="shared" si="10"/>
        <v xml:space="preserve"> </v>
      </c>
      <c r="H73" s="23"/>
      <c r="I73" s="22">
        <f>SUMPRODUCT(--('[1]Traffic Data'!$G$2:$G$79247=$B$1),--('[1]Traffic Data'!$K$2:$K$79247&gt;=$B$2),--('[1]Traffic Data'!$K$2:$K$79247&lt;=$B$3),--('[1]Traffic Data'!$F$2:$F$79247=$A73),--('[1]Traffic Data'!$L$2:$L$79247=I$7))</f>
        <v>0</v>
      </c>
      <c r="J73" s="22">
        <f>SUMPRODUCT(--('[1]Traffic Data'!$G$2:$G$79247=$B$1),--('[1]Traffic Data'!$K$2:$K$79247&gt;=$B$2),--('[1]Traffic Data'!$K$2:$K$79247&lt;=$B$3),--('[1]Traffic Data'!$F$2:$F$79247=$A73),--('[1]Traffic Data'!$L$2:$L$79247=J$7))</f>
        <v>0</v>
      </c>
      <c r="K73" s="22">
        <f>SUMPRODUCT(--('[1]Traffic Data'!$G$2:$G$79247=$B$1),--('[1]Traffic Data'!$K$2:$K$79247&gt;=$B$2),--('[1]Traffic Data'!$K$2:$K$79247&lt;=$B$3),--('[1]Traffic Data'!$F$2:$F$79247=$A73),--('[1]Traffic Data'!$L$2:$L$79247=K$7))</f>
        <v>0</v>
      </c>
      <c r="L73" s="22">
        <f>SUMPRODUCT(--('[1]Traffic Data'!$G$2:$G$79247=$B$1),--('[1]Traffic Data'!$K$2:$K$79247&gt;=$B$2),--('[1]Traffic Data'!$K$2:$K$79247&lt;=$B$3),--('[1]Traffic Data'!$F$2:$F$79247=$A73),--('[1]Traffic Data'!$L$2:$L$79247=L$7))</f>
        <v>0</v>
      </c>
      <c r="M73" s="23"/>
      <c r="N73" s="22">
        <f>SUMPRODUCT(--('[1]Traffic Data'!$G$2:$G$79247=$B$1),--('[1]Traffic Data'!$K$2:$K$79247&gt;=$B$2),--('[1]Traffic Data'!$K$2:$K$79247&lt;=$B$3),--('[1]Traffic Data'!$F$2:$F$79247=$A73),--('[1]Traffic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73" s="25" t="str">
        <f t="shared" si="11"/>
        <v xml:space="preserve"> </v>
      </c>
      <c r="P73" s="23"/>
      <c r="Q73" s="26">
        <f>SUMPRODUCT(--('[1]Traffic Data'!$G$2:$G$79247=$B$1),--('[1]Traffic Data'!$K$2:$K$79247&gt;=$B$2),--('[1]Traffic Data'!$K$2:$K$79247&lt;=$B$3),--('[1]Traffic Data'!$F$2:$F$79247=$A73),--('[1]Traffic Data'!$L$2:$L$79247=Q$7))</f>
        <v>0</v>
      </c>
    </row>
    <row r="74" spans="1:17" x14ac:dyDescent="0.3">
      <c r="A74" s="21" t="s">
        <v>102</v>
      </c>
      <c r="B74" s="22">
        <f>SUMPRODUCT(--('[1]Traffic Data'!$G$2:$G$79247=$B$1),--('[1]Traffic Data'!$K$2:$K$79247&gt;=$B$2),--('[1]Traffic Data'!$K$2:$K$79247&lt;=$B$3),--('[1]Traffic Data'!$F$2:$F$79247=$A74),--('[1]Traffic Data'!$L$2:$L$79247=B$7))</f>
        <v>0</v>
      </c>
      <c r="C74" s="22">
        <f>SUMPRODUCT(--('[1]Traffic Data'!$G$2:$G$79247=$B$1),--('[1]Traffic Data'!$K$2:$K$79247&gt;=$B$2),--('[1]Traffic Data'!$K$2:$K$79247&lt;=$B$3),--('[1]Traffic Data'!$F$2:$F$79247=$A74),--('[1]Traffic Data'!$L$2:$L$79247=C$7))</f>
        <v>0</v>
      </c>
      <c r="D74" s="22">
        <f>SUMPRODUCT(--('[1]Traffic Data'!$G$2:$G$79247=$B$1),--('[1]Traffic Data'!$K$2:$K$79247&gt;=$B$2),--('[1]Traffic Data'!$K$2:$K$79247&lt;=$B$3),--('[1]Traffic Data'!$F$2:$F$79247=$A74),--('[1]Traffic Data'!$L$2:$L$79247=D$7))</f>
        <v>0</v>
      </c>
      <c r="E74" s="23"/>
      <c r="F74" s="22">
        <f>SUMPRODUCT(--('[1]Traffic Data'!$G$2:$G$79247=$B$1),--('[1]Traffic Data'!$K$2:$K$79247&gt;=$B$2),--('[1]Traffic Data'!$K$2:$K$79247&lt;=$B$3),--('[1]Traffic Data'!$F$2:$F$79247=$A74),--('[1]Traffic Data'!$L$2:$L$79247=F$7))</f>
        <v>0</v>
      </c>
      <c r="G74" s="24" t="str">
        <f t="shared" si="10"/>
        <v xml:space="preserve"> </v>
      </c>
      <c r="H74" s="23"/>
      <c r="I74" s="22">
        <f>SUMPRODUCT(--('[1]Traffic Data'!$G$2:$G$79247=$B$1),--('[1]Traffic Data'!$K$2:$K$79247&gt;=$B$2),--('[1]Traffic Data'!$K$2:$K$79247&lt;=$B$3),--('[1]Traffic Data'!$F$2:$F$79247=$A74),--('[1]Traffic Data'!$L$2:$L$79247=I$7))</f>
        <v>0</v>
      </c>
      <c r="J74" s="22">
        <f>SUMPRODUCT(--('[1]Traffic Data'!$G$2:$G$79247=$B$1),--('[1]Traffic Data'!$K$2:$K$79247&gt;=$B$2),--('[1]Traffic Data'!$K$2:$K$79247&lt;=$B$3),--('[1]Traffic Data'!$F$2:$F$79247=$A74),--('[1]Traffic Data'!$L$2:$L$79247=J$7))</f>
        <v>0</v>
      </c>
      <c r="K74" s="22">
        <f>SUMPRODUCT(--('[1]Traffic Data'!$G$2:$G$79247=$B$1),--('[1]Traffic Data'!$K$2:$K$79247&gt;=$B$2),--('[1]Traffic Data'!$K$2:$K$79247&lt;=$B$3),--('[1]Traffic Data'!$F$2:$F$79247=$A74),--('[1]Traffic Data'!$L$2:$L$79247=K$7))</f>
        <v>0</v>
      </c>
      <c r="L74" s="22">
        <f>SUMPRODUCT(--('[1]Traffic Data'!$G$2:$G$79247=$B$1),--('[1]Traffic Data'!$K$2:$K$79247&gt;=$B$2),--('[1]Traffic Data'!$K$2:$K$79247&lt;=$B$3),--('[1]Traffic Data'!$F$2:$F$79247=$A74),--('[1]Traffic Data'!$L$2:$L$79247=L$7))</f>
        <v>0</v>
      </c>
      <c r="M74" s="23"/>
      <c r="N74" s="22">
        <f>SUMPRODUCT(--('[1]Traffic Data'!$G$2:$G$79247=$B$1),--('[1]Traffic Data'!$K$2:$K$79247&gt;=$B$2),--('[1]Traffic Data'!$K$2:$K$79247&lt;=$B$3),--('[1]Traffic Data'!$F$2:$F$79247=$A74),--('[1]Traffic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74" s="25" t="str">
        <f t="shared" si="11"/>
        <v xml:space="preserve"> </v>
      </c>
      <c r="P74" s="23"/>
      <c r="Q74" s="26">
        <f>SUMPRODUCT(--('[1]Traffic Data'!$G$2:$G$79247=$B$1),--('[1]Traffic Data'!$K$2:$K$79247&gt;=$B$2),--('[1]Traffic Data'!$K$2:$K$79247&lt;=$B$3),--('[1]Traffic Data'!$F$2:$F$79247=$A74),--('[1]Traffic Data'!$L$2:$L$79247=Q$7))</f>
        <v>0</v>
      </c>
    </row>
    <row r="75" spans="1:17" x14ac:dyDescent="0.3">
      <c r="A75" s="21" t="s">
        <v>103</v>
      </c>
      <c r="B75" s="22">
        <f>SUMPRODUCT(--('[1]Traffic Data'!$G$2:$G$79247=$B$1),--('[1]Traffic Data'!$K$2:$K$79247&gt;=$B$2),--('[1]Traffic Data'!$K$2:$K$79247&lt;=$B$3),--('[1]Traffic Data'!$F$2:$F$79247=$A75),--('[1]Traffic Data'!$L$2:$L$79247=B$7))</f>
        <v>0</v>
      </c>
      <c r="C75" s="22">
        <f>SUMPRODUCT(--('[1]Traffic Data'!$G$2:$G$79247=$B$1),--('[1]Traffic Data'!$K$2:$K$79247&gt;=$B$2),--('[1]Traffic Data'!$K$2:$K$79247&lt;=$B$3),--('[1]Traffic Data'!$F$2:$F$79247=$A75),--('[1]Traffic Data'!$L$2:$L$79247=C$7))</f>
        <v>0</v>
      </c>
      <c r="D75" s="22">
        <f>SUMPRODUCT(--('[1]Traffic Data'!$G$2:$G$79247=$B$1),--('[1]Traffic Data'!$K$2:$K$79247&gt;=$B$2),--('[1]Traffic Data'!$K$2:$K$79247&lt;=$B$3),--('[1]Traffic Data'!$F$2:$F$79247=$A75),--('[1]Traffic Data'!$L$2:$L$79247=D$7))</f>
        <v>0</v>
      </c>
      <c r="E75" s="23"/>
      <c r="F75" s="22">
        <f>SUMPRODUCT(--('[1]Traffic Data'!$G$2:$G$79247=$B$1),--('[1]Traffic Data'!$K$2:$K$79247&gt;=$B$2),--('[1]Traffic Data'!$K$2:$K$79247&lt;=$B$3),--('[1]Traffic Data'!$F$2:$F$79247=$A75),--('[1]Traffic Data'!$L$2:$L$79247=F$7))</f>
        <v>0</v>
      </c>
      <c r="G75" s="24" t="str">
        <f t="shared" si="10"/>
        <v xml:space="preserve"> </v>
      </c>
      <c r="H75" s="23"/>
      <c r="I75" s="22">
        <f>SUMPRODUCT(--('[1]Traffic Data'!$G$2:$G$79247=$B$1),--('[1]Traffic Data'!$K$2:$K$79247&gt;=$B$2),--('[1]Traffic Data'!$K$2:$K$79247&lt;=$B$3),--('[1]Traffic Data'!$F$2:$F$79247=$A75),--('[1]Traffic Data'!$L$2:$L$79247=I$7))</f>
        <v>0</v>
      </c>
      <c r="J75" s="22">
        <f>SUMPRODUCT(--('[1]Traffic Data'!$G$2:$G$79247=$B$1),--('[1]Traffic Data'!$K$2:$K$79247&gt;=$B$2),--('[1]Traffic Data'!$K$2:$K$79247&lt;=$B$3),--('[1]Traffic Data'!$F$2:$F$79247=$A75),--('[1]Traffic Data'!$L$2:$L$79247=J$7))</f>
        <v>0</v>
      </c>
      <c r="K75" s="22">
        <f>SUMPRODUCT(--('[1]Traffic Data'!$G$2:$G$79247=$B$1),--('[1]Traffic Data'!$K$2:$K$79247&gt;=$B$2),--('[1]Traffic Data'!$K$2:$K$79247&lt;=$B$3),--('[1]Traffic Data'!$F$2:$F$79247=$A75),--('[1]Traffic Data'!$L$2:$L$79247=K$7))</f>
        <v>0</v>
      </c>
      <c r="L75" s="22">
        <f>SUMPRODUCT(--('[1]Traffic Data'!$G$2:$G$79247=$B$1),--('[1]Traffic Data'!$K$2:$K$79247&gt;=$B$2),--('[1]Traffic Data'!$K$2:$K$79247&lt;=$B$3),--('[1]Traffic Data'!$F$2:$F$79247=$A75),--('[1]Traffic Data'!$L$2:$L$79247=L$7))</f>
        <v>0</v>
      </c>
      <c r="M75" s="23"/>
      <c r="N75" s="22">
        <f>SUMPRODUCT(--('[1]Traffic Data'!$G$2:$G$79247=$B$1),--('[1]Traffic Data'!$K$2:$K$79247&gt;=$B$2),--('[1]Traffic Data'!$K$2:$K$79247&lt;=$B$3),--('[1]Traffic Data'!$F$2:$F$79247=$A75),--('[1]Traffic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75" s="25" t="str">
        <f t="shared" si="11"/>
        <v xml:space="preserve"> </v>
      </c>
      <c r="P75" s="23"/>
      <c r="Q75" s="26">
        <f>SUMPRODUCT(--('[1]Traffic Data'!$G$2:$G$79247=$B$1),--('[1]Traffic Data'!$K$2:$K$79247&gt;=$B$2),--('[1]Traffic Data'!$K$2:$K$79247&lt;=$B$3),--('[1]Traffic Data'!$F$2:$F$79247=$A75),--('[1]Traffic Data'!$L$2:$L$79247=Q$7))</f>
        <v>0</v>
      </c>
    </row>
    <row r="76" spans="1:17" x14ac:dyDescent="0.3">
      <c r="A76" s="21" t="s">
        <v>104</v>
      </c>
      <c r="B76" s="22">
        <f>SUMPRODUCT(--('[1]Traffic Data'!$G$2:$G$79247=$B$1),--('[1]Traffic Data'!$K$2:$K$79247&gt;=$B$2),--('[1]Traffic Data'!$K$2:$K$79247&lt;=$B$3),--('[1]Traffic Data'!$F$2:$F$79247=$A76),--('[1]Traffic Data'!$L$2:$L$79247=B$7))</f>
        <v>0</v>
      </c>
      <c r="C76" s="22">
        <f>SUMPRODUCT(--('[1]Traffic Data'!$G$2:$G$79247=$B$1),--('[1]Traffic Data'!$K$2:$K$79247&gt;=$B$2),--('[1]Traffic Data'!$K$2:$K$79247&lt;=$B$3),--('[1]Traffic Data'!$F$2:$F$79247=$A76),--('[1]Traffic Data'!$L$2:$L$79247=C$7))</f>
        <v>0</v>
      </c>
      <c r="D76" s="22">
        <f>SUMPRODUCT(--('[1]Traffic Data'!$G$2:$G$79247=$B$1),--('[1]Traffic Data'!$K$2:$K$79247&gt;=$B$2),--('[1]Traffic Data'!$K$2:$K$79247&lt;=$B$3),--('[1]Traffic Data'!$F$2:$F$79247=$A76),--('[1]Traffic Data'!$L$2:$L$79247=D$7))</f>
        <v>0</v>
      </c>
      <c r="E76" s="23"/>
      <c r="F76" s="22">
        <f>SUMPRODUCT(--('[1]Traffic Data'!$G$2:$G$79247=$B$1),--('[1]Traffic Data'!$K$2:$K$79247&gt;=$B$2),--('[1]Traffic Data'!$K$2:$K$79247&lt;=$B$3),--('[1]Traffic Data'!$F$2:$F$79247=$A76),--('[1]Traffic Data'!$L$2:$L$79247=F$7))</f>
        <v>0</v>
      </c>
      <c r="G76" s="24" t="str">
        <f t="shared" si="10"/>
        <v xml:space="preserve"> </v>
      </c>
      <c r="H76" s="23"/>
      <c r="I76" s="22">
        <f>SUMPRODUCT(--('[1]Traffic Data'!$G$2:$G$79247=$B$1),--('[1]Traffic Data'!$K$2:$K$79247&gt;=$B$2),--('[1]Traffic Data'!$K$2:$K$79247&lt;=$B$3),--('[1]Traffic Data'!$F$2:$F$79247=$A76),--('[1]Traffic Data'!$L$2:$L$79247=I$7))</f>
        <v>0</v>
      </c>
      <c r="J76" s="22">
        <f>SUMPRODUCT(--('[1]Traffic Data'!$G$2:$G$79247=$B$1),--('[1]Traffic Data'!$K$2:$K$79247&gt;=$B$2),--('[1]Traffic Data'!$K$2:$K$79247&lt;=$B$3),--('[1]Traffic Data'!$F$2:$F$79247=$A76),--('[1]Traffic Data'!$L$2:$L$79247=J$7))</f>
        <v>0</v>
      </c>
      <c r="K76" s="22">
        <f>SUMPRODUCT(--('[1]Traffic Data'!$G$2:$G$79247=$B$1),--('[1]Traffic Data'!$K$2:$K$79247&gt;=$B$2),--('[1]Traffic Data'!$K$2:$K$79247&lt;=$B$3),--('[1]Traffic Data'!$F$2:$F$79247=$A76),--('[1]Traffic Data'!$L$2:$L$79247=K$7))</f>
        <v>0</v>
      </c>
      <c r="L76" s="22">
        <f>SUMPRODUCT(--('[1]Traffic Data'!$G$2:$G$79247=$B$1),--('[1]Traffic Data'!$K$2:$K$79247&gt;=$B$2),--('[1]Traffic Data'!$K$2:$K$79247&lt;=$B$3),--('[1]Traffic Data'!$F$2:$F$79247=$A76),--('[1]Traffic Data'!$L$2:$L$79247=L$7))</f>
        <v>0</v>
      </c>
      <c r="M76" s="23"/>
      <c r="N76" s="22">
        <f>SUMPRODUCT(--('[1]Traffic Data'!$G$2:$G$79247=$B$1),--('[1]Traffic Data'!$K$2:$K$79247&gt;=$B$2),--('[1]Traffic Data'!$K$2:$K$79247&lt;=$B$3),--('[1]Traffic Data'!$F$2:$F$79247=$A76),--('[1]Traffic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76" s="25" t="str">
        <f t="shared" si="11"/>
        <v xml:space="preserve"> </v>
      </c>
      <c r="P76" s="23"/>
      <c r="Q76" s="26">
        <f>SUMPRODUCT(--('[1]Traffic Data'!$G$2:$G$79247=$B$1),--('[1]Traffic Data'!$K$2:$K$79247&gt;=$B$2),--('[1]Traffic Data'!$K$2:$K$79247&lt;=$B$3),--('[1]Traffic Data'!$F$2:$F$79247=$A76),--('[1]Traffic Data'!$L$2:$L$79247=Q$7))</f>
        <v>0</v>
      </c>
    </row>
    <row r="77" spans="1:17" x14ac:dyDescent="0.3">
      <c r="A77" s="21" t="s">
        <v>105</v>
      </c>
      <c r="B77" s="22">
        <f>SUMPRODUCT(--('[1]Traffic Data'!$G$2:$G$79247=$B$1),--('[1]Traffic Data'!$K$2:$K$79247&gt;=$B$2),--('[1]Traffic Data'!$K$2:$K$79247&lt;=$B$3),--('[1]Traffic Data'!$F$2:$F$79247=$A77),--('[1]Traffic Data'!$L$2:$L$79247=B$7))</f>
        <v>0</v>
      </c>
      <c r="C77" s="22">
        <f>SUMPRODUCT(--('[1]Traffic Data'!$G$2:$G$79247=$B$1),--('[1]Traffic Data'!$K$2:$K$79247&gt;=$B$2),--('[1]Traffic Data'!$K$2:$K$79247&lt;=$B$3),--('[1]Traffic Data'!$F$2:$F$79247=$A77),--('[1]Traffic Data'!$L$2:$L$79247=C$7))</f>
        <v>0</v>
      </c>
      <c r="D77" s="22">
        <f>SUMPRODUCT(--('[1]Traffic Data'!$G$2:$G$79247=$B$1),--('[1]Traffic Data'!$K$2:$K$79247&gt;=$B$2),--('[1]Traffic Data'!$K$2:$K$79247&lt;=$B$3),--('[1]Traffic Data'!$F$2:$F$79247=$A77),--('[1]Traffic Data'!$L$2:$L$79247=D$7))</f>
        <v>0</v>
      </c>
      <c r="E77" s="23"/>
      <c r="F77" s="22">
        <f>SUMPRODUCT(--('[1]Traffic Data'!$G$2:$G$79247=$B$1),--('[1]Traffic Data'!$K$2:$K$79247&gt;=$B$2),--('[1]Traffic Data'!$K$2:$K$79247&lt;=$B$3),--('[1]Traffic Data'!$F$2:$F$79247=$A77),--('[1]Traffic Data'!$L$2:$L$79247=F$7))</f>
        <v>0</v>
      </c>
      <c r="G77" s="24" t="str">
        <f t="shared" si="10"/>
        <v xml:space="preserve"> </v>
      </c>
      <c r="H77" s="23"/>
      <c r="I77" s="22">
        <f>SUMPRODUCT(--('[1]Traffic Data'!$G$2:$G$79247=$B$1),--('[1]Traffic Data'!$K$2:$K$79247&gt;=$B$2),--('[1]Traffic Data'!$K$2:$K$79247&lt;=$B$3),--('[1]Traffic Data'!$F$2:$F$79247=$A77),--('[1]Traffic Data'!$L$2:$L$79247=I$7))</f>
        <v>0</v>
      </c>
      <c r="J77" s="22">
        <f>SUMPRODUCT(--('[1]Traffic Data'!$G$2:$G$79247=$B$1),--('[1]Traffic Data'!$K$2:$K$79247&gt;=$B$2),--('[1]Traffic Data'!$K$2:$K$79247&lt;=$B$3),--('[1]Traffic Data'!$F$2:$F$79247=$A77),--('[1]Traffic Data'!$L$2:$L$79247=J$7))</f>
        <v>0</v>
      </c>
      <c r="K77" s="22">
        <f>SUMPRODUCT(--('[1]Traffic Data'!$G$2:$G$79247=$B$1),--('[1]Traffic Data'!$K$2:$K$79247&gt;=$B$2),--('[1]Traffic Data'!$K$2:$K$79247&lt;=$B$3),--('[1]Traffic Data'!$F$2:$F$79247=$A77),--('[1]Traffic Data'!$L$2:$L$79247=K$7))</f>
        <v>0</v>
      </c>
      <c r="L77" s="22">
        <f>SUMPRODUCT(--('[1]Traffic Data'!$G$2:$G$79247=$B$1),--('[1]Traffic Data'!$K$2:$K$79247&gt;=$B$2),--('[1]Traffic Data'!$K$2:$K$79247&lt;=$B$3),--('[1]Traffic Data'!$F$2:$F$79247=$A77),--('[1]Traffic Data'!$L$2:$L$79247=L$7))</f>
        <v>0</v>
      </c>
      <c r="M77" s="23"/>
      <c r="N77" s="22">
        <f>SUMPRODUCT(--('[1]Traffic Data'!$G$2:$G$79247=$B$1),--('[1]Traffic Data'!$K$2:$K$79247&gt;=$B$2),--('[1]Traffic Data'!$K$2:$K$79247&lt;=$B$3),--('[1]Traffic Data'!$F$2:$F$79247=$A77),--('[1]Traffic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77" s="25" t="str">
        <f t="shared" si="11"/>
        <v xml:space="preserve"> </v>
      </c>
      <c r="P77" s="23"/>
      <c r="Q77" s="26">
        <f>SUMPRODUCT(--('[1]Traffic Data'!$G$2:$G$79247=$B$1),--('[1]Traffic Data'!$K$2:$K$79247&gt;=$B$2),--('[1]Traffic Data'!$K$2:$K$79247&lt;=$B$3),--('[1]Traffic Data'!$F$2:$F$79247=$A77),--('[1]Traffic Data'!$L$2:$L$79247=Q$7))</f>
        <v>0</v>
      </c>
    </row>
    <row r="78" spans="1:17" x14ac:dyDescent="0.3">
      <c r="A78" s="21" t="s">
        <v>106</v>
      </c>
      <c r="B78" s="22">
        <f>SUMPRODUCT(--('[1]Traffic Data'!$G$2:$G$79247=$B$1),--('[1]Traffic Data'!$K$2:$K$79247&gt;=$B$2),--('[1]Traffic Data'!$K$2:$K$79247&lt;=$B$3),--('[1]Traffic Data'!$F$2:$F$79247=$A78),--('[1]Traffic Data'!$L$2:$L$79247=B$7))</f>
        <v>0</v>
      </c>
      <c r="C78" s="22">
        <f>SUMPRODUCT(--('[1]Traffic Data'!$G$2:$G$79247=$B$1),--('[1]Traffic Data'!$K$2:$K$79247&gt;=$B$2),--('[1]Traffic Data'!$K$2:$K$79247&lt;=$B$3),--('[1]Traffic Data'!$F$2:$F$79247=$A78),--('[1]Traffic Data'!$L$2:$L$79247=C$7))</f>
        <v>0</v>
      </c>
      <c r="D78" s="22">
        <f>SUMPRODUCT(--('[1]Traffic Data'!$G$2:$G$79247=$B$1),--('[1]Traffic Data'!$K$2:$K$79247&gt;=$B$2),--('[1]Traffic Data'!$K$2:$K$79247&lt;=$B$3),--('[1]Traffic Data'!$F$2:$F$79247=$A78),--('[1]Traffic Data'!$L$2:$L$79247=D$7))</f>
        <v>0</v>
      </c>
      <c r="E78" s="23"/>
      <c r="F78" s="22">
        <f>SUMPRODUCT(--('[1]Traffic Data'!$G$2:$G$79247=$B$1),--('[1]Traffic Data'!$K$2:$K$79247&gt;=$B$2),--('[1]Traffic Data'!$K$2:$K$79247&lt;=$B$3),--('[1]Traffic Data'!$F$2:$F$79247=$A78),--('[1]Traffic Data'!$L$2:$L$79247=F$7))</f>
        <v>0</v>
      </c>
      <c r="G78" s="24" t="str">
        <f t="shared" si="10"/>
        <v xml:space="preserve"> </v>
      </c>
      <c r="H78" s="23"/>
      <c r="I78" s="22">
        <f>SUMPRODUCT(--('[1]Traffic Data'!$G$2:$G$79247=$B$1),--('[1]Traffic Data'!$K$2:$K$79247&gt;=$B$2),--('[1]Traffic Data'!$K$2:$K$79247&lt;=$B$3),--('[1]Traffic Data'!$F$2:$F$79247=$A78),--('[1]Traffic Data'!$L$2:$L$79247=I$7))</f>
        <v>0</v>
      </c>
      <c r="J78" s="22">
        <f>SUMPRODUCT(--('[1]Traffic Data'!$G$2:$G$79247=$B$1),--('[1]Traffic Data'!$K$2:$K$79247&gt;=$B$2),--('[1]Traffic Data'!$K$2:$K$79247&lt;=$B$3),--('[1]Traffic Data'!$F$2:$F$79247=$A78),--('[1]Traffic Data'!$L$2:$L$79247=J$7))</f>
        <v>0</v>
      </c>
      <c r="K78" s="22">
        <f>SUMPRODUCT(--('[1]Traffic Data'!$G$2:$G$79247=$B$1),--('[1]Traffic Data'!$K$2:$K$79247&gt;=$B$2),--('[1]Traffic Data'!$K$2:$K$79247&lt;=$B$3),--('[1]Traffic Data'!$F$2:$F$79247=$A78),--('[1]Traffic Data'!$L$2:$L$79247=K$7))</f>
        <v>0</v>
      </c>
      <c r="L78" s="22">
        <f>SUMPRODUCT(--('[1]Traffic Data'!$G$2:$G$79247=$B$1),--('[1]Traffic Data'!$K$2:$K$79247&gt;=$B$2),--('[1]Traffic Data'!$K$2:$K$79247&lt;=$B$3),--('[1]Traffic Data'!$F$2:$F$79247=$A78),--('[1]Traffic Data'!$L$2:$L$79247=L$7))</f>
        <v>0</v>
      </c>
      <c r="M78" s="23"/>
      <c r="N78" s="22">
        <f>SUMPRODUCT(--('[1]Traffic Data'!$G$2:$G$79247=$B$1),--('[1]Traffic Data'!$K$2:$K$79247&gt;=$B$2),--('[1]Traffic Data'!$K$2:$K$79247&lt;=$B$3),--('[1]Traffic Data'!$F$2:$F$79247=$A78),--('[1]Traffic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78" s="25" t="str">
        <f t="shared" si="11"/>
        <v xml:space="preserve"> </v>
      </c>
      <c r="P78" s="23"/>
      <c r="Q78" s="26">
        <f>SUMPRODUCT(--('[1]Traffic Data'!$G$2:$G$79247=$B$1),--('[1]Traffic Data'!$K$2:$K$79247&gt;=$B$2),--('[1]Traffic Data'!$K$2:$K$79247&lt;=$B$3),--('[1]Traffic Data'!$F$2:$F$79247=$A78),--('[1]Traffic Data'!$L$2:$L$79247=Q$7))</f>
        <v>0</v>
      </c>
    </row>
    <row r="79" spans="1:17" x14ac:dyDescent="0.3">
      <c r="A79" s="21" t="s">
        <v>107</v>
      </c>
      <c r="B79" s="22">
        <f>SUMPRODUCT(--('[1]Traffic Data'!$G$2:$G$79247=$B$1),--('[1]Traffic Data'!$K$2:$K$79247&gt;=$B$2),--('[1]Traffic Data'!$K$2:$K$79247&lt;=$B$3),--('[1]Traffic Data'!$F$2:$F$79247=$A79),--('[1]Traffic Data'!$L$2:$L$79247=B$7))</f>
        <v>0</v>
      </c>
      <c r="C79" s="22">
        <f>SUMPRODUCT(--('[1]Traffic Data'!$G$2:$G$79247=$B$1),--('[1]Traffic Data'!$K$2:$K$79247&gt;=$B$2),--('[1]Traffic Data'!$K$2:$K$79247&lt;=$B$3),--('[1]Traffic Data'!$F$2:$F$79247=$A79),--('[1]Traffic Data'!$L$2:$L$79247=C$7))</f>
        <v>0</v>
      </c>
      <c r="D79" s="22">
        <f>SUMPRODUCT(--('[1]Traffic Data'!$G$2:$G$79247=$B$1),--('[1]Traffic Data'!$K$2:$K$79247&gt;=$B$2),--('[1]Traffic Data'!$K$2:$K$79247&lt;=$B$3),--('[1]Traffic Data'!$F$2:$F$79247=$A79),--('[1]Traffic Data'!$L$2:$L$79247=D$7))</f>
        <v>0</v>
      </c>
      <c r="E79" s="23"/>
      <c r="F79" s="22">
        <f>SUMPRODUCT(--('[1]Traffic Data'!$G$2:$G$79247=$B$1),--('[1]Traffic Data'!$K$2:$K$79247&gt;=$B$2),--('[1]Traffic Data'!$K$2:$K$79247&lt;=$B$3),--('[1]Traffic Data'!$F$2:$F$79247=$A79),--('[1]Traffic Data'!$L$2:$L$79247=F$7))</f>
        <v>0</v>
      </c>
      <c r="G79" s="24" t="str">
        <f t="shared" si="10"/>
        <v xml:space="preserve"> </v>
      </c>
      <c r="H79" s="23"/>
      <c r="I79" s="22">
        <f>SUMPRODUCT(--('[1]Traffic Data'!$G$2:$G$79247=$B$1),--('[1]Traffic Data'!$K$2:$K$79247&gt;=$B$2),--('[1]Traffic Data'!$K$2:$K$79247&lt;=$B$3),--('[1]Traffic Data'!$F$2:$F$79247=$A79),--('[1]Traffic Data'!$L$2:$L$79247=I$7))</f>
        <v>0</v>
      </c>
      <c r="J79" s="22">
        <f>SUMPRODUCT(--('[1]Traffic Data'!$G$2:$G$79247=$B$1),--('[1]Traffic Data'!$K$2:$K$79247&gt;=$B$2),--('[1]Traffic Data'!$K$2:$K$79247&lt;=$B$3),--('[1]Traffic Data'!$F$2:$F$79247=$A79),--('[1]Traffic Data'!$L$2:$L$79247=J$7))</f>
        <v>0</v>
      </c>
      <c r="K79" s="22">
        <f>SUMPRODUCT(--('[1]Traffic Data'!$G$2:$G$79247=$B$1),--('[1]Traffic Data'!$K$2:$K$79247&gt;=$B$2),--('[1]Traffic Data'!$K$2:$K$79247&lt;=$B$3),--('[1]Traffic Data'!$F$2:$F$79247=$A79),--('[1]Traffic Data'!$L$2:$L$79247=K$7))</f>
        <v>0</v>
      </c>
      <c r="L79" s="22">
        <f>SUMPRODUCT(--('[1]Traffic Data'!$G$2:$G$79247=$B$1),--('[1]Traffic Data'!$K$2:$K$79247&gt;=$B$2),--('[1]Traffic Data'!$K$2:$K$79247&lt;=$B$3),--('[1]Traffic Data'!$F$2:$F$79247=$A79),--('[1]Traffic Data'!$L$2:$L$79247=L$7))</f>
        <v>0</v>
      </c>
      <c r="M79" s="23"/>
      <c r="N79" s="22">
        <f>SUMPRODUCT(--('[1]Traffic Data'!$G$2:$G$79247=$B$1),--('[1]Traffic Data'!$K$2:$K$79247&gt;=$B$2),--('[1]Traffic Data'!$K$2:$K$79247&lt;=$B$3),--('[1]Traffic Data'!$F$2:$F$79247=$A79),--('[1]Traffic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79" s="25" t="str">
        <f t="shared" si="11"/>
        <v xml:space="preserve"> </v>
      </c>
      <c r="P79" s="23"/>
      <c r="Q79" s="26">
        <f>SUMPRODUCT(--('[1]Traffic Data'!$G$2:$G$79247=$B$1),--('[1]Traffic Data'!$K$2:$K$79247&gt;=$B$2),--('[1]Traffic Data'!$K$2:$K$79247&lt;=$B$3),--('[1]Traffic Data'!$F$2:$F$79247=$A79),--('[1]Traffic Data'!$L$2:$L$79247=Q$7))</f>
        <v>0</v>
      </c>
    </row>
    <row r="80" spans="1:17" x14ac:dyDescent="0.3">
      <c r="A80" s="21" t="s">
        <v>108</v>
      </c>
      <c r="B80" s="22">
        <f>SUMPRODUCT(--('[1]Traffic Data'!$G$2:$G$79247=$B$1),--('[1]Traffic Data'!$K$2:$K$79247&gt;=$B$2),--('[1]Traffic Data'!$K$2:$K$79247&lt;=$B$3),--('[1]Traffic Data'!$F$2:$F$79247=$A80),--('[1]Traffic Data'!$L$2:$L$79247=B$7))</f>
        <v>0</v>
      </c>
      <c r="C80" s="22">
        <f>SUMPRODUCT(--('[1]Traffic Data'!$G$2:$G$79247=$B$1),--('[1]Traffic Data'!$K$2:$K$79247&gt;=$B$2),--('[1]Traffic Data'!$K$2:$K$79247&lt;=$B$3),--('[1]Traffic Data'!$F$2:$F$79247=$A80),--('[1]Traffic Data'!$L$2:$L$79247=C$7))</f>
        <v>0</v>
      </c>
      <c r="D80" s="22">
        <f>SUMPRODUCT(--('[1]Traffic Data'!$G$2:$G$79247=$B$1),--('[1]Traffic Data'!$K$2:$K$79247&gt;=$B$2),--('[1]Traffic Data'!$K$2:$K$79247&lt;=$B$3),--('[1]Traffic Data'!$F$2:$F$79247=$A80),--('[1]Traffic Data'!$L$2:$L$79247=D$7))</f>
        <v>0</v>
      </c>
      <c r="E80" s="23"/>
      <c r="F80" s="22">
        <f>SUMPRODUCT(--('[1]Traffic Data'!$G$2:$G$79247=$B$1),--('[1]Traffic Data'!$K$2:$K$79247&gt;=$B$2),--('[1]Traffic Data'!$K$2:$K$79247&lt;=$B$3),--('[1]Traffic Data'!$F$2:$F$79247=$A80),--('[1]Traffic Data'!$L$2:$L$79247=F$7))</f>
        <v>0</v>
      </c>
      <c r="G80" s="24" t="str">
        <f t="shared" si="10"/>
        <v xml:space="preserve"> </v>
      </c>
      <c r="H80" s="23"/>
      <c r="I80" s="22">
        <f>SUMPRODUCT(--('[1]Traffic Data'!$G$2:$G$79247=$B$1),--('[1]Traffic Data'!$K$2:$K$79247&gt;=$B$2),--('[1]Traffic Data'!$K$2:$K$79247&lt;=$B$3),--('[1]Traffic Data'!$F$2:$F$79247=$A80),--('[1]Traffic Data'!$L$2:$L$79247=I$7))</f>
        <v>0</v>
      </c>
      <c r="J80" s="22">
        <f>SUMPRODUCT(--('[1]Traffic Data'!$G$2:$G$79247=$B$1),--('[1]Traffic Data'!$K$2:$K$79247&gt;=$B$2),--('[1]Traffic Data'!$K$2:$K$79247&lt;=$B$3),--('[1]Traffic Data'!$F$2:$F$79247=$A80),--('[1]Traffic Data'!$L$2:$L$79247=J$7))</f>
        <v>0</v>
      </c>
      <c r="K80" s="22">
        <f>SUMPRODUCT(--('[1]Traffic Data'!$G$2:$G$79247=$B$1),--('[1]Traffic Data'!$K$2:$K$79247&gt;=$B$2),--('[1]Traffic Data'!$K$2:$K$79247&lt;=$B$3),--('[1]Traffic Data'!$F$2:$F$79247=$A80),--('[1]Traffic Data'!$L$2:$L$79247=K$7))</f>
        <v>0</v>
      </c>
      <c r="L80" s="22">
        <f>SUMPRODUCT(--('[1]Traffic Data'!$G$2:$G$79247=$B$1),--('[1]Traffic Data'!$K$2:$K$79247&gt;=$B$2),--('[1]Traffic Data'!$K$2:$K$79247&lt;=$B$3),--('[1]Traffic Data'!$F$2:$F$79247=$A80),--('[1]Traffic Data'!$L$2:$L$79247=L$7))</f>
        <v>0</v>
      </c>
      <c r="M80" s="23"/>
      <c r="N80" s="22">
        <f>SUMPRODUCT(--('[1]Traffic Data'!$G$2:$G$79247=$B$1),--('[1]Traffic Data'!$K$2:$K$79247&gt;=$B$2),--('[1]Traffic Data'!$K$2:$K$79247&lt;=$B$3),--('[1]Traffic Data'!$F$2:$F$79247=$A80),--('[1]Traffic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80" s="25" t="str">
        <f t="shared" si="11"/>
        <v xml:space="preserve"> </v>
      </c>
      <c r="P80" s="23"/>
      <c r="Q80" s="26">
        <f>SUMPRODUCT(--('[1]Traffic Data'!$G$2:$G$79247=$B$1),--('[1]Traffic Data'!$K$2:$K$79247&gt;=$B$2),--('[1]Traffic Data'!$K$2:$K$79247&lt;=$B$3),--('[1]Traffic Data'!$F$2:$F$79247=$A80),--('[1]Traffic Data'!$L$2:$L$79247=Q$7))</f>
        <v>0</v>
      </c>
    </row>
    <row r="81" spans="1:17" x14ac:dyDescent="0.3">
      <c r="A81" s="21" t="s">
        <v>109</v>
      </c>
      <c r="B81" s="22">
        <f>SUMPRODUCT(--('[1]Traffic Data'!$G$2:$G$79247=$B$1),--('[1]Traffic Data'!$K$2:$K$79247&gt;=$B$2),--('[1]Traffic Data'!$K$2:$K$79247&lt;=$B$3),--('[1]Traffic Data'!$F$2:$F$79247=$A81),--('[1]Traffic Data'!$L$2:$L$79247=B$7))</f>
        <v>0</v>
      </c>
      <c r="C81" s="22">
        <f>SUMPRODUCT(--('[1]Traffic Data'!$G$2:$G$79247=$B$1),--('[1]Traffic Data'!$K$2:$K$79247&gt;=$B$2),--('[1]Traffic Data'!$K$2:$K$79247&lt;=$B$3),--('[1]Traffic Data'!$F$2:$F$79247=$A81),--('[1]Traffic Data'!$L$2:$L$79247=C$7))</f>
        <v>0</v>
      </c>
      <c r="D81" s="22">
        <f>SUMPRODUCT(--('[1]Traffic Data'!$G$2:$G$79247=$B$1),--('[1]Traffic Data'!$K$2:$K$79247&gt;=$B$2),--('[1]Traffic Data'!$K$2:$K$79247&lt;=$B$3),--('[1]Traffic Data'!$F$2:$F$79247=$A81),--('[1]Traffic Data'!$L$2:$L$79247=D$7))</f>
        <v>0</v>
      </c>
      <c r="E81" s="23"/>
      <c r="F81" s="22">
        <f>SUMPRODUCT(--('[1]Traffic Data'!$G$2:$G$79247=$B$1),--('[1]Traffic Data'!$K$2:$K$79247&gt;=$B$2),--('[1]Traffic Data'!$K$2:$K$79247&lt;=$B$3),--('[1]Traffic Data'!$F$2:$F$79247=$A81),--('[1]Traffic Data'!$L$2:$L$79247=F$7))</f>
        <v>0</v>
      </c>
      <c r="G81" s="24" t="str">
        <f t="shared" si="10"/>
        <v xml:space="preserve"> </v>
      </c>
      <c r="H81" s="23"/>
      <c r="I81" s="22">
        <f>SUMPRODUCT(--('[1]Traffic Data'!$G$2:$G$79247=$B$1),--('[1]Traffic Data'!$K$2:$K$79247&gt;=$B$2),--('[1]Traffic Data'!$K$2:$K$79247&lt;=$B$3),--('[1]Traffic Data'!$F$2:$F$79247=$A81),--('[1]Traffic Data'!$L$2:$L$79247=I$7))</f>
        <v>0</v>
      </c>
      <c r="J81" s="22">
        <f>SUMPRODUCT(--('[1]Traffic Data'!$G$2:$G$79247=$B$1),--('[1]Traffic Data'!$K$2:$K$79247&gt;=$B$2),--('[1]Traffic Data'!$K$2:$K$79247&lt;=$B$3),--('[1]Traffic Data'!$F$2:$F$79247=$A81),--('[1]Traffic Data'!$L$2:$L$79247=J$7))</f>
        <v>0</v>
      </c>
      <c r="K81" s="22">
        <f>SUMPRODUCT(--('[1]Traffic Data'!$G$2:$G$79247=$B$1),--('[1]Traffic Data'!$K$2:$K$79247&gt;=$B$2),--('[1]Traffic Data'!$K$2:$K$79247&lt;=$B$3),--('[1]Traffic Data'!$F$2:$F$79247=$A81),--('[1]Traffic Data'!$L$2:$L$79247=K$7))</f>
        <v>0</v>
      </c>
      <c r="L81" s="22">
        <f>SUMPRODUCT(--('[1]Traffic Data'!$G$2:$G$79247=$B$1),--('[1]Traffic Data'!$K$2:$K$79247&gt;=$B$2),--('[1]Traffic Data'!$K$2:$K$79247&lt;=$B$3),--('[1]Traffic Data'!$F$2:$F$79247=$A81),--('[1]Traffic Data'!$L$2:$L$79247=L$7))</f>
        <v>0</v>
      </c>
      <c r="M81" s="23"/>
      <c r="N81" s="22">
        <f>SUMPRODUCT(--('[1]Traffic Data'!$G$2:$G$79247=$B$1),--('[1]Traffic Data'!$K$2:$K$79247&gt;=$B$2),--('[1]Traffic Data'!$K$2:$K$79247&lt;=$B$3),--('[1]Traffic Data'!$F$2:$F$79247=$A81),--('[1]Traffic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81" s="25" t="str">
        <f t="shared" si="11"/>
        <v xml:space="preserve"> </v>
      </c>
      <c r="P81" s="23"/>
      <c r="Q81" s="26">
        <f>SUMPRODUCT(--('[1]Traffic Data'!$G$2:$G$79247=$B$1),--('[1]Traffic Data'!$K$2:$K$79247&gt;=$B$2),--('[1]Traffic Data'!$K$2:$K$79247&lt;=$B$3),--('[1]Traffic Data'!$F$2:$F$79247=$A81),--('[1]Traffic Data'!$L$2:$L$79247=Q$7))</f>
        <v>0</v>
      </c>
    </row>
    <row r="82" spans="1:17" x14ac:dyDescent="0.3">
      <c r="A82" s="21" t="s">
        <v>110</v>
      </c>
      <c r="B82" s="22">
        <f>SUMPRODUCT(--('[1]Traffic Data'!$G$2:$G$79247=$B$1),--('[1]Traffic Data'!$K$2:$K$79247&gt;=$B$2),--('[1]Traffic Data'!$K$2:$K$79247&lt;=$B$3),--('[1]Traffic Data'!$F$2:$F$79247=$A82),--('[1]Traffic Data'!$L$2:$L$79247=B$7))</f>
        <v>0</v>
      </c>
      <c r="C82" s="22">
        <f>SUMPRODUCT(--('[1]Traffic Data'!$G$2:$G$79247=$B$1),--('[1]Traffic Data'!$K$2:$K$79247&gt;=$B$2),--('[1]Traffic Data'!$K$2:$K$79247&lt;=$B$3),--('[1]Traffic Data'!$F$2:$F$79247=$A82),--('[1]Traffic Data'!$L$2:$L$79247=C$7))</f>
        <v>0</v>
      </c>
      <c r="D82" s="22">
        <f>SUMPRODUCT(--('[1]Traffic Data'!$G$2:$G$79247=$B$1),--('[1]Traffic Data'!$K$2:$K$79247&gt;=$B$2),--('[1]Traffic Data'!$K$2:$K$79247&lt;=$B$3),--('[1]Traffic Data'!$F$2:$F$79247=$A82),--('[1]Traffic Data'!$L$2:$L$79247=D$7))</f>
        <v>0</v>
      </c>
      <c r="E82" s="23"/>
      <c r="F82" s="22">
        <f>SUMPRODUCT(--('[1]Traffic Data'!$G$2:$G$79247=$B$1),--('[1]Traffic Data'!$K$2:$K$79247&gt;=$B$2),--('[1]Traffic Data'!$K$2:$K$79247&lt;=$B$3),--('[1]Traffic Data'!$F$2:$F$79247=$A82),--('[1]Traffic Data'!$L$2:$L$79247=F$7))</f>
        <v>0</v>
      </c>
      <c r="G82" s="24" t="str">
        <f t="shared" si="10"/>
        <v xml:space="preserve"> </v>
      </c>
      <c r="H82" s="23"/>
      <c r="I82" s="22">
        <f>SUMPRODUCT(--('[1]Traffic Data'!$G$2:$G$79247=$B$1),--('[1]Traffic Data'!$K$2:$K$79247&gt;=$B$2),--('[1]Traffic Data'!$K$2:$K$79247&lt;=$B$3),--('[1]Traffic Data'!$F$2:$F$79247=$A82),--('[1]Traffic Data'!$L$2:$L$79247=I$7))</f>
        <v>0</v>
      </c>
      <c r="J82" s="22">
        <f>SUMPRODUCT(--('[1]Traffic Data'!$G$2:$G$79247=$B$1),--('[1]Traffic Data'!$K$2:$K$79247&gt;=$B$2),--('[1]Traffic Data'!$K$2:$K$79247&lt;=$B$3),--('[1]Traffic Data'!$F$2:$F$79247=$A82),--('[1]Traffic Data'!$L$2:$L$79247=J$7))</f>
        <v>0</v>
      </c>
      <c r="K82" s="22">
        <f>SUMPRODUCT(--('[1]Traffic Data'!$G$2:$G$79247=$B$1),--('[1]Traffic Data'!$K$2:$K$79247&gt;=$B$2),--('[1]Traffic Data'!$K$2:$K$79247&lt;=$B$3),--('[1]Traffic Data'!$F$2:$F$79247=$A82),--('[1]Traffic Data'!$L$2:$L$79247=K$7))</f>
        <v>0</v>
      </c>
      <c r="L82" s="22">
        <f>SUMPRODUCT(--('[1]Traffic Data'!$G$2:$G$79247=$B$1),--('[1]Traffic Data'!$K$2:$K$79247&gt;=$B$2),--('[1]Traffic Data'!$K$2:$K$79247&lt;=$B$3),--('[1]Traffic Data'!$F$2:$F$79247=$A82),--('[1]Traffic Data'!$L$2:$L$79247=L$7))</f>
        <v>0</v>
      </c>
      <c r="M82" s="23"/>
      <c r="N82" s="22">
        <f>SUMPRODUCT(--('[1]Traffic Data'!$G$2:$G$79247=$B$1),--('[1]Traffic Data'!$K$2:$K$79247&gt;=$B$2),--('[1]Traffic Data'!$K$2:$K$79247&lt;=$B$3),--('[1]Traffic Data'!$F$2:$F$79247=$A82),--('[1]Traffic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82" s="25" t="str">
        <f t="shared" si="11"/>
        <v xml:space="preserve"> </v>
      </c>
      <c r="P82" s="23"/>
      <c r="Q82" s="26">
        <f>SUMPRODUCT(--('[1]Traffic Data'!$G$2:$G$79247=$B$1),--('[1]Traffic Data'!$K$2:$K$79247&gt;=$B$2),--('[1]Traffic Data'!$K$2:$K$79247&lt;=$B$3),--('[1]Traffic Data'!$F$2:$F$79247=$A82),--('[1]Traffic Data'!$L$2:$L$79247=Q$7))</f>
        <v>0</v>
      </c>
    </row>
    <row r="83" spans="1:17" x14ac:dyDescent="0.3">
      <c r="A83" s="21" t="s">
        <v>111</v>
      </c>
      <c r="B83" s="22">
        <f>SUMPRODUCT(--('[1]Traffic Data'!$G$2:$G$79247=$B$1),--('[1]Traffic Data'!$K$2:$K$79247&gt;=$B$2),--('[1]Traffic Data'!$K$2:$K$79247&lt;=$B$3),--('[1]Traffic Data'!$F$2:$F$79247=$A83),--('[1]Traffic Data'!$L$2:$L$79247=B$7))</f>
        <v>0</v>
      </c>
      <c r="C83" s="22">
        <f>SUMPRODUCT(--('[1]Traffic Data'!$G$2:$G$79247=$B$1),--('[1]Traffic Data'!$K$2:$K$79247&gt;=$B$2),--('[1]Traffic Data'!$K$2:$K$79247&lt;=$B$3),--('[1]Traffic Data'!$F$2:$F$79247=$A83),--('[1]Traffic Data'!$L$2:$L$79247=C$7))</f>
        <v>0</v>
      </c>
      <c r="D83" s="22">
        <f>SUMPRODUCT(--('[1]Traffic Data'!$G$2:$G$79247=$B$1),--('[1]Traffic Data'!$K$2:$K$79247&gt;=$B$2),--('[1]Traffic Data'!$K$2:$K$79247&lt;=$B$3),--('[1]Traffic Data'!$F$2:$F$79247=$A83),--('[1]Traffic Data'!$L$2:$L$79247=D$7))</f>
        <v>0</v>
      </c>
      <c r="E83" s="23"/>
      <c r="F83" s="22">
        <f>SUMPRODUCT(--('[1]Traffic Data'!$G$2:$G$79247=$B$1),--('[1]Traffic Data'!$K$2:$K$79247&gt;=$B$2),--('[1]Traffic Data'!$K$2:$K$79247&lt;=$B$3),--('[1]Traffic Data'!$F$2:$F$79247=$A83),--('[1]Traffic Data'!$L$2:$L$79247=F$7))</f>
        <v>0</v>
      </c>
      <c r="G83" s="24" t="str">
        <f t="shared" si="10"/>
        <v xml:space="preserve"> </v>
      </c>
      <c r="H83" s="23"/>
      <c r="I83" s="22">
        <f>SUMPRODUCT(--('[1]Traffic Data'!$G$2:$G$79247=$B$1),--('[1]Traffic Data'!$K$2:$K$79247&gt;=$B$2),--('[1]Traffic Data'!$K$2:$K$79247&lt;=$B$3),--('[1]Traffic Data'!$F$2:$F$79247=$A83),--('[1]Traffic Data'!$L$2:$L$79247=I$7))</f>
        <v>0</v>
      </c>
      <c r="J83" s="22">
        <f>SUMPRODUCT(--('[1]Traffic Data'!$G$2:$G$79247=$B$1),--('[1]Traffic Data'!$K$2:$K$79247&gt;=$B$2),--('[1]Traffic Data'!$K$2:$K$79247&lt;=$B$3),--('[1]Traffic Data'!$F$2:$F$79247=$A83),--('[1]Traffic Data'!$L$2:$L$79247=J$7))</f>
        <v>0</v>
      </c>
      <c r="K83" s="22">
        <f>SUMPRODUCT(--('[1]Traffic Data'!$G$2:$G$79247=$B$1),--('[1]Traffic Data'!$K$2:$K$79247&gt;=$B$2),--('[1]Traffic Data'!$K$2:$K$79247&lt;=$B$3),--('[1]Traffic Data'!$F$2:$F$79247=$A83),--('[1]Traffic Data'!$L$2:$L$79247=K$7))</f>
        <v>0</v>
      </c>
      <c r="L83" s="22">
        <f>SUMPRODUCT(--('[1]Traffic Data'!$G$2:$G$79247=$B$1),--('[1]Traffic Data'!$K$2:$K$79247&gt;=$B$2),--('[1]Traffic Data'!$K$2:$K$79247&lt;=$B$3),--('[1]Traffic Data'!$F$2:$F$79247=$A83),--('[1]Traffic Data'!$L$2:$L$79247=L$7))</f>
        <v>0</v>
      </c>
      <c r="M83" s="23"/>
      <c r="N83" s="22">
        <f>SUMPRODUCT(--('[1]Traffic Data'!$G$2:$G$79247=$B$1),--('[1]Traffic Data'!$K$2:$K$79247&gt;=$B$2),--('[1]Traffic Data'!$K$2:$K$79247&lt;=$B$3),--('[1]Traffic Data'!$F$2:$F$79247=$A83),--('[1]Traffic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83" s="25" t="str">
        <f t="shared" si="11"/>
        <v xml:space="preserve"> </v>
      </c>
      <c r="P83" s="23"/>
      <c r="Q83" s="26">
        <f>SUMPRODUCT(--('[1]Traffic Data'!$G$2:$G$79247=$B$1),--('[1]Traffic Data'!$K$2:$K$79247&gt;=$B$2),--('[1]Traffic Data'!$K$2:$K$79247&lt;=$B$3),--('[1]Traffic Data'!$F$2:$F$79247=$A83),--('[1]Traffic Data'!$L$2:$L$79247=Q$7))</f>
        <v>0</v>
      </c>
    </row>
    <row r="84" spans="1:17" x14ac:dyDescent="0.3">
      <c r="A84" s="21" t="s">
        <v>112</v>
      </c>
      <c r="B84" s="22">
        <f>SUMPRODUCT(--('[1]Traffic Data'!$G$2:$G$79247=$B$1),--('[1]Traffic Data'!$K$2:$K$79247&gt;=$B$2),--('[1]Traffic Data'!$K$2:$K$79247&lt;=$B$3),--('[1]Traffic Data'!$F$2:$F$79247=$A84),--('[1]Traffic Data'!$L$2:$L$79247=B$7))</f>
        <v>0</v>
      </c>
      <c r="C84" s="22">
        <f>SUMPRODUCT(--('[1]Traffic Data'!$G$2:$G$79247=$B$1),--('[1]Traffic Data'!$K$2:$K$79247&gt;=$B$2),--('[1]Traffic Data'!$K$2:$K$79247&lt;=$B$3),--('[1]Traffic Data'!$F$2:$F$79247=$A84),--('[1]Traffic Data'!$L$2:$L$79247=C$7))</f>
        <v>0</v>
      </c>
      <c r="D84" s="22">
        <f>SUMPRODUCT(--('[1]Traffic Data'!$G$2:$G$79247=$B$1),--('[1]Traffic Data'!$K$2:$K$79247&gt;=$B$2),--('[1]Traffic Data'!$K$2:$K$79247&lt;=$B$3),--('[1]Traffic Data'!$F$2:$F$79247=$A84),--('[1]Traffic Data'!$L$2:$L$79247=D$7))</f>
        <v>0</v>
      </c>
      <c r="E84" s="23"/>
      <c r="F84" s="22">
        <f>SUMPRODUCT(--('[1]Traffic Data'!$G$2:$G$79247=$B$1),--('[1]Traffic Data'!$K$2:$K$79247&gt;=$B$2),--('[1]Traffic Data'!$K$2:$K$79247&lt;=$B$3),--('[1]Traffic Data'!$F$2:$F$79247=$A84),--('[1]Traffic Data'!$L$2:$L$79247=F$7))</f>
        <v>0</v>
      </c>
      <c r="G84" s="24" t="str">
        <f t="shared" si="10"/>
        <v xml:space="preserve"> </v>
      </c>
      <c r="H84" s="23"/>
      <c r="I84" s="22">
        <f>SUMPRODUCT(--('[1]Traffic Data'!$G$2:$G$79247=$B$1),--('[1]Traffic Data'!$K$2:$K$79247&gt;=$B$2),--('[1]Traffic Data'!$K$2:$K$79247&lt;=$B$3),--('[1]Traffic Data'!$F$2:$F$79247=$A84),--('[1]Traffic Data'!$L$2:$L$79247=I$7))</f>
        <v>0</v>
      </c>
      <c r="J84" s="22">
        <f>SUMPRODUCT(--('[1]Traffic Data'!$G$2:$G$79247=$B$1),--('[1]Traffic Data'!$K$2:$K$79247&gt;=$B$2),--('[1]Traffic Data'!$K$2:$K$79247&lt;=$B$3),--('[1]Traffic Data'!$F$2:$F$79247=$A84),--('[1]Traffic Data'!$L$2:$L$79247=J$7))</f>
        <v>0</v>
      </c>
      <c r="K84" s="22">
        <f>SUMPRODUCT(--('[1]Traffic Data'!$G$2:$G$79247=$B$1),--('[1]Traffic Data'!$K$2:$K$79247&gt;=$B$2),--('[1]Traffic Data'!$K$2:$K$79247&lt;=$B$3),--('[1]Traffic Data'!$F$2:$F$79247=$A84),--('[1]Traffic Data'!$L$2:$L$79247=K$7))</f>
        <v>0</v>
      </c>
      <c r="L84" s="22">
        <f>SUMPRODUCT(--('[1]Traffic Data'!$G$2:$G$79247=$B$1),--('[1]Traffic Data'!$K$2:$K$79247&gt;=$B$2),--('[1]Traffic Data'!$K$2:$K$79247&lt;=$B$3),--('[1]Traffic Data'!$F$2:$F$79247=$A84),--('[1]Traffic Data'!$L$2:$L$79247=L$7))</f>
        <v>0</v>
      </c>
      <c r="M84" s="23"/>
      <c r="N84" s="22">
        <f>SUMPRODUCT(--('[1]Traffic Data'!$G$2:$G$79247=$B$1),--('[1]Traffic Data'!$K$2:$K$79247&gt;=$B$2),--('[1]Traffic Data'!$K$2:$K$79247&lt;=$B$3),--('[1]Traffic Data'!$F$2:$F$79247=$A84),--('[1]Traffic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84" s="25" t="str">
        <f t="shared" si="11"/>
        <v xml:space="preserve"> </v>
      </c>
      <c r="P84" s="23"/>
      <c r="Q84" s="26">
        <f>SUMPRODUCT(--('[1]Traffic Data'!$G$2:$G$79247=$B$1),--('[1]Traffic Data'!$K$2:$K$79247&gt;=$B$2),--('[1]Traffic Data'!$K$2:$K$79247&lt;=$B$3),--('[1]Traffic Data'!$F$2:$F$79247=$A84),--('[1]Traffic Data'!$L$2:$L$79247=Q$7))</f>
        <v>0</v>
      </c>
    </row>
    <row r="85" spans="1:17" x14ac:dyDescent="0.3">
      <c r="A85" s="21" t="s">
        <v>113</v>
      </c>
      <c r="B85" s="22">
        <f>SUMPRODUCT(--('[1]Traffic Data'!$G$2:$G$79247=$B$1),--('[1]Traffic Data'!$K$2:$K$79247&gt;=$B$2),--('[1]Traffic Data'!$K$2:$K$79247&lt;=$B$3),--('[1]Traffic Data'!$F$2:$F$79247=$A85),--('[1]Traffic Data'!$L$2:$L$79247=B$7))</f>
        <v>0</v>
      </c>
      <c r="C85" s="22">
        <f>SUMPRODUCT(--('[1]Traffic Data'!$G$2:$G$79247=$B$1),--('[1]Traffic Data'!$K$2:$K$79247&gt;=$B$2),--('[1]Traffic Data'!$K$2:$K$79247&lt;=$B$3),--('[1]Traffic Data'!$F$2:$F$79247=$A85),--('[1]Traffic Data'!$L$2:$L$79247=C$7))</f>
        <v>0</v>
      </c>
      <c r="D85" s="22">
        <f>SUMPRODUCT(--('[1]Traffic Data'!$G$2:$G$79247=$B$1),--('[1]Traffic Data'!$K$2:$K$79247&gt;=$B$2),--('[1]Traffic Data'!$K$2:$K$79247&lt;=$B$3),--('[1]Traffic Data'!$F$2:$F$79247=$A85),--('[1]Traffic Data'!$L$2:$L$79247=D$7))</f>
        <v>0</v>
      </c>
      <c r="E85" s="23"/>
      <c r="F85" s="22">
        <f>SUMPRODUCT(--('[1]Traffic Data'!$G$2:$G$79247=$B$1),--('[1]Traffic Data'!$K$2:$K$79247&gt;=$B$2),--('[1]Traffic Data'!$K$2:$K$79247&lt;=$B$3),--('[1]Traffic Data'!$F$2:$F$79247=$A85),--('[1]Traffic Data'!$L$2:$L$79247=F$7))</f>
        <v>0</v>
      </c>
      <c r="G85" s="24" t="str">
        <f t="shared" si="10"/>
        <v xml:space="preserve"> </v>
      </c>
      <c r="H85" s="23"/>
      <c r="I85" s="22">
        <f>SUMPRODUCT(--('[1]Traffic Data'!$G$2:$G$79247=$B$1),--('[1]Traffic Data'!$K$2:$K$79247&gt;=$B$2),--('[1]Traffic Data'!$K$2:$K$79247&lt;=$B$3),--('[1]Traffic Data'!$F$2:$F$79247=$A85),--('[1]Traffic Data'!$L$2:$L$79247=I$7))</f>
        <v>0</v>
      </c>
      <c r="J85" s="22">
        <f>SUMPRODUCT(--('[1]Traffic Data'!$G$2:$G$79247=$B$1),--('[1]Traffic Data'!$K$2:$K$79247&gt;=$B$2),--('[1]Traffic Data'!$K$2:$K$79247&lt;=$B$3),--('[1]Traffic Data'!$F$2:$F$79247=$A85),--('[1]Traffic Data'!$L$2:$L$79247=J$7))</f>
        <v>0</v>
      </c>
      <c r="K85" s="22">
        <f>SUMPRODUCT(--('[1]Traffic Data'!$G$2:$G$79247=$B$1),--('[1]Traffic Data'!$K$2:$K$79247&gt;=$B$2),--('[1]Traffic Data'!$K$2:$K$79247&lt;=$B$3),--('[1]Traffic Data'!$F$2:$F$79247=$A85),--('[1]Traffic Data'!$L$2:$L$79247=K$7))</f>
        <v>0</v>
      </c>
      <c r="L85" s="22">
        <f>SUMPRODUCT(--('[1]Traffic Data'!$G$2:$G$79247=$B$1),--('[1]Traffic Data'!$K$2:$K$79247&gt;=$B$2),--('[1]Traffic Data'!$K$2:$K$79247&lt;=$B$3),--('[1]Traffic Data'!$F$2:$F$79247=$A85),--('[1]Traffic Data'!$L$2:$L$79247=L$7))</f>
        <v>0</v>
      </c>
      <c r="M85" s="23"/>
      <c r="N85" s="22">
        <f>SUMPRODUCT(--('[1]Traffic Data'!$G$2:$G$79247=$B$1),--('[1]Traffic Data'!$K$2:$K$79247&gt;=$B$2),--('[1]Traffic Data'!$K$2:$K$79247&lt;=$B$3),--('[1]Traffic Data'!$F$2:$F$79247=$A85),--('[1]Traffic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85" s="25" t="str">
        <f t="shared" si="11"/>
        <v xml:space="preserve"> </v>
      </c>
      <c r="P85" s="23"/>
      <c r="Q85" s="26">
        <f>SUMPRODUCT(--('[1]Traffic Data'!$G$2:$G$79247=$B$1),--('[1]Traffic Data'!$K$2:$K$79247&gt;=$B$2),--('[1]Traffic Data'!$K$2:$K$79247&lt;=$B$3),--('[1]Traffic Data'!$F$2:$F$79247=$A85),--('[1]Traffic Data'!$L$2:$L$79247=Q$7))</f>
        <v>0</v>
      </c>
    </row>
    <row r="86" spans="1:17" x14ac:dyDescent="0.3">
      <c r="A86" s="21" t="s">
        <v>114</v>
      </c>
      <c r="B86" s="22">
        <f>SUMPRODUCT(--('[1]Traffic Data'!$G$2:$G$79247=$B$1),--('[1]Traffic Data'!$K$2:$K$79247&gt;=$B$2),--('[1]Traffic Data'!$K$2:$K$79247&lt;=$B$3),--('[1]Traffic Data'!$F$2:$F$79247=$A86),--('[1]Traffic Data'!$L$2:$L$79247=B$7))</f>
        <v>0</v>
      </c>
      <c r="C86" s="22">
        <f>SUMPRODUCT(--('[1]Traffic Data'!$G$2:$G$79247=$B$1),--('[1]Traffic Data'!$K$2:$K$79247&gt;=$B$2),--('[1]Traffic Data'!$K$2:$K$79247&lt;=$B$3),--('[1]Traffic Data'!$F$2:$F$79247=$A86),--('[1]Traffic Data'!$L$2:$L$79247=C$7))</f>
        <v>0</v>
      </c>
      <c r="D86" s="22">
        <f>SUMPRODUCT(--('[1]Traffic Data'!$G$2:$G$79247=$B$1),--('[1]Traffic Data'!$K$2:$K$79247&gt;=$B$2),--('[1]Traffic Data'!$K$2:$K$79247&lt;=$B$3),--('[1]Traffic Data'!$F$2:$F$79247=$A86),--('[1]Traffic Data'!$L$2:$L$79247=D$7))</f>
        <v>0</v>
      </c>
      <c r="E86" s="23"/>
      <c r="F86" s="22">
        <f>SUMPRODUCT(--('[1]Traffic Data'!$G$2:$G$79247=$B$1),--('[1]Traffic Data'!$K$2:$K$79247&gt;=$B$2),--('[1]Traffic Data'!$K$2:$K$79247&lt;=$B$3),--('[1]Traffic Data'!$F$2:$F$79247=$A86),--('[1]Traffic Data'!$L$2:$L$79247=F$7))</f>
        <v>0</v>
      </c>
      <c r="G86" s="24" t="str">
        <f t="shared" si="10"/>
        <v xml:space="preserve"> </v>
      </c>
      <c r="H86" s="23"/>
      <c r="I86" s="22">
        <f>SUMPRODUCT(--('[1]Traffic Data'!$G$2:$G$79247=$B$1),--('[1]Traffic Data'!$K$2:$K$79247&gt;=$B$2),--('[1]Traffic Data'!$K$2:$K$79247&lt;=$B$3),--('[1]Traffic Data'!$F$2:$F$79247=$A86),--('[1]Traffic Data'!$L$2:$L$79247=I$7))</f>
        <v>0</v>
      </c>
      <c r="J86" s="22">
        <f>SUMPRODUCT(--('[1]Traffic Data'!$G$2:$G$79247=$B$1),--('[1]Traffic Data'!$K$2:$K$79247&gt;=$B$2),--('[1]Traffic Data'!$K$2:$K$79247&lt;=$B$3),--('[1]Traffic Data'!$F$2:$F$79247=$A86),--('[1]Traffic Data'!$L$2:$L$79247=J$7))</f>
        <v>0</v>
      </c>
      <c r="K86" s="22">
        <f>SUMPRODUCT(--('[1]Traffic Data'!$G$2:$G$79247=$B$1),--('[1]Traffic Data'!$K$2:$K$79247&gt;=$B$2),--('[1]Traffic Data'!$K$2:$K$79247&lt;=$B$3),--('[1]Traffic Data'!$F$2:$F$79247=$A86),--('[1]Traffic Data'!$L$2:$L$79247=K$7))</f>
        <v>0</v>
      </c>
      <c r="L86" s="22">
        <f>SUMPRODUCT(--('[1]Traffic Data'!$G$2:$G$79247=$B$1),--('[1]Traffic Data'!$K$2:$K$79247&gt;=$B$2),--('[1]Traffic Data'!$K$2:$K$79247&lt;=$B$3),--('[1]Traffic Data'!$F$2:$F$79247=$A86),--('[1]Traffic Data'!$L$2:$L$79247=L$7))</f>
        <v>0</v>
      </c>
      <c r="M86" s="23"/>
      <c r="N86" s="22">
        <f>SUMPRODUCT(--('[1]Traffic Data'!$G$2:$G$79247=$B$1),--('[1]Traffic Data'!$K$2:$K$79247&gt;=$B$2),--('[1]Traffic Data'!$K$2:$K$79247&lt;=$B$3),--('[1]Traffic Data'!$F$2:$F$79247=$A86),--('[1]Traffic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86" s="25" t="str">
        <f t="shared" si="11"/>
        <v xml:space="preserve"> </v>
      </c>
      <c r="P86" s="23"/>
      <c r="Q86" s="26">
        <f>SUMPRODUCT(--('[1]Traffic Data'!$G$2:$G$79247=$B$1),--('[1]Traffic Data'!$K$2:$K$79247&gt;=$B$2),--('[1]Traffic Data'!$K$2:$K$79247&lt;=$B$3),--('[1]Traffic Data'!$F$2:$F$79247=$A86),--('[1]Traffic Data'!$L$2:$L$79247=Q$7))</f>
        <v>0</v>
      </c>
    </row>
    <row r="87" spans="1:17" x14ac:dyDescent="0.3">
      <c r="A87" s="21" t="s">
        <v>115</v>
      </c>
      <c r="B87" s="22">
        <f>SUMPRODUCT(--('[1]Traffic Data'!$G$2:$G$79247=$B$1),--('[1]Traffic Data'!$K$2:$K$79247&gt;=$B$2),--('[1]Traffic Data'!$K$2:$K$79247&lt;=$B$3),--('[1]Traffic Data'!$F$2:$F$79247=$A87),--('[1]Traffic Data'!$L$2:$L$79247=B$7))</f>
        <v>0</v>
      </c>
      <c r="C87" s="22">
        <f>SUMPRODUCT(--('[1]Traffic Data'!$G$2:$G$79247=$B$1),--('[1]Traffic Data'!$K$2:$K$79247&gt;=$B$2),--('[1]Traffic Data'!$K$2:$K$79247&lt;=$B$3),--('[1]Traffic Data'!$F$2:$F$79247=$A87),--('[1]Traffic Data'!$L$2:$L$79247=C$7))</f>
        <v>0</v>
      </c>
      <c r="D87" s="22">
        <f>SUMPRODUCT(--('[1]Traffic Data'!$G$2:$G$79247=$B$1),--('[1]Traffic Data'!$K$2:$K$79247&gt;=$B$2),--('[1]Traffic Data'!$K$2:$K$79247&lt;=$B$3),--('[1]Traffic Data'!$F$2:$F$79247=$A87),--('[1]Traffic Data'!$L$2:$L$79247=D$7))</f>
        <v>0</v>
      </c>
      <c r="E87" s="23"/>
      <c r="F87" s="22">
        <f>SUMPRODUCT(--('[1]Traffic Data'!$G$2:$G$79247=$B$1),--('[1]Traffic Data'!$K$2:$K$79247&gt;=$B$2),--('[1]Traffic Data'!$K$2:$K$79247&lt;=$B$3),--('[1]Traffic Data'!$F$2:$F$79247=$A87),--('[1]Traffic Data'!$L$2:$L$79247=F$7))</f>
        <v>0</v>
      </c>
      <c r="G87" s="24" t="str">
        <f t="shared" si="10"/>
        <v xml:space="preserve"> </v>
      </c>
      <c r="H87" s="23"/>
      <c r="I87" s="22">
        <f>SUMPRODUCT(--('[1]Traffic Data'!$G$2:$G$79247=$B$1),--('[1]Traffic Data'!$K$2:$K$79247&gt;=$B$2),--('[1]Traffic Data'!$K$2:$K$79247&lt;=$B$3),--('[1]Traffic Data'!$F$2:$F$79247=$A87),--('[1]Traffic Data'!$L$2:$L$79247=I$7))</f>
        <v>0</v>
      </c>
      <c r="J87" s="22">
        <f>SUMPRODUCT(--('[1]Traffic Data'!$G$2:$G$79247=$B$1),--('[1]Traffic Data'!$K$2:$K$79247&gt;=$B$2),--('[1]Traffic Data'!$K$2:$K$79247&lt;=$B$3),--('[1]Traffic Data'!$F$2:$F$79247=$A87),--('[1]Traffic Data'!$L$2:$L$79247=J$7))</f>
        <v>0</v>
      </c>
      <c r="K87" s="22">
        <f>SUMPRODUCT(--('[1]Traffic Data'!$G$2:$G$79247=$B$1),--('[1]Traffic Data'!$K$2:$K$79247&gt;=$B$2),--('[1]Traffic Data'!$K$2:$K$79247&lt;=$B$3),--('[1]Traffic Data'!$F$2:$F$79247=$A87),--('[1]Traffic Data'!$L$2:$L$79247=K$7))</f>
        <v>0</v>
      </c>
      <c r="L87" s="22">
        <f>SUMPRODUCT(--('[1]Traffic Data'!$G$2:$G$79247=$B$1),--('[1]Traffic Data'!$K$2:$K$79247&gt;=$B$2),--('[1]Traffic Data'!$K$2:$K$79247&lt;=$B$3),--('[1]Traffic Data'!$F$2:$F$79247=$A87),--('[1]Traffic Data'!$L$2:$L$79247=L$7))</f>
        <v>0</v>
      </c>
      <c r="M87" s="23"/>
      <c r="N87" s="22">
        <f>SUMPRODUCT(--('[1]Traffic Data'!$G$2:$G$79247=$B$1),--('[1]Traffic Data'!$K$2:$K$79247&gt;=$B$2),--('[1]Traffic Data'!$K$2:$K$79247&lt;=$B$3),--('[1]Traffic Data'!$F$2:$F$79247=$A87),--('[1]Traffic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87" s="25" t="str">
        <f t="shared" si="11"/>
        <v xml:space="preserve"> </v>
      </c>
      <c r="P87" s="23"/>
      <c r="Q87" s="26">
        <f>SUMPRODUCT(--('[1]Traffic Data'!$G$2:$G$79247=$B$1),--('[1]Traffic Data'!$K$2:$K$79247&gt;=$B$2),--('[1]Traffic Data'!$K$2:$K$79247&lt;=$B$3),--('[1]Traffic Data'!$F$2:$F$79247=$A87),--('[1]Traffic Data'!$L$2:$L$79247=Q$7))</f>
        <v>0</v>
      </c>
    </row>
    <row r="88" spans="1:17" x14ac:dyDescent="0.3">
      <c r="A88" s="21" t="s">
        <v>116</v>
      </c>
      <c r="B88" s="22">
        <f>SUMPRODUCT(--('[1]Traffic Data'!$G$2:$G$79247=$B$1),--('[1]Traffic Data'!$K$2:$K$79247&gt;=$B$2),--('[1]Traffic Data'!$K$2:$K$79247&lt;=$B$3),--('[1]Traffic Data'!$F$2:$F$79247=$A88),--('[1]Traffic Data'!$L$2:$L$79247=B$7))</f>
        <v>0</v>
      </c>
      <c r="C88" s="22">
        <f>SUMPRODUCT(--('[1]Traffic Data'!$G$2:$G$79247=$B$1),--('[1]Traffic Data'!$K$2:$K$79247&gt;=$B$2),--('[1]Traffic Data'!$K$2:$K$79247&lt;=$B$3),--('[1]Traffic Data'!$F$2:$F$79247=$A88),--('[1]Traffic Data'!$L$2:$L$79247=C$7))</f>
        <v>0</v>
      </c>
      <c r="D88" s="22">
        <f>SUMPRODUCT(--('[1]Traffic Data'!$G$2:$G$79247=$B$1),--('[1]Traffic Data'!$K$2:$K$79247&gt;=$B$2),--('[1]Traffic Data'!$K$2:$K$79247&lt;=$B$3),--('[1]Traffic Data'!$F$2:$F$79247=$A88),--('[1]Traffic Data'!$L$2:$L$79247=D$7))</f>
        <v>0</v>
      </c>
      <c r="E88" s="23"/>
      <c r="F88" s="22">
        <f>SUMPRODUCT(--('[1]Traffic Data'!$G$2:$G$79247=$B$1),--('[1]Traffic Data'!$K$2:$K$79247&gt;=$B$2),--('[1]Traffic Data'!$K$2:$K$79247&lt;=$B$3),--('[1]Traffic Data'!$F$2:$F$79247=$A88),--('[1]Traffic Data'!$L$2:$L$79247=F$7))</f>
        <v>0</v>
      </c>
      <c r="G88" s="24" t="str">
        <f t="shared" si="10"/>
        <v xml:space="preserve"> </v>
      </c>
      <c r="H88" s="23"/>
      <c r="I88" s="22">
        <f>SUMPRODUCT(--('[1]Traffic Data'!$G$2:$G$79247=$B$1),--('[1]Traffic Data'!$K$2:$K$79247&gt;=$B$2),--('[1]Traffic Data'!$K$2:$K$79247&lt;=$B$3),--('[1]Traffic Data'!$F$2:$F$79247=$A88),--('[1]Traffic Data'!$L$2:$L$79247=I$7))</f>
        <v>0</v>
      </c>
      <c r="J88" s="22">
        <f>SUMPRODUCT(--('[1]Traffic Data'!$G$2:$G$79247=$B$1),--('[1]Traffic Data'!$K$2:$K$79247&gt;=$B$2),--('[1]Traffic Data'!$K$2:$K$79247&lt;=$B$3),--('[1]Traffic Data'!$F$2:$F$79247=$A88),--('[1]Traffic Data'!$L$2:$L$79247=J$7))</f>
        <v>0</v>
      </c>
      <c r="K88" s="22">
        <f>SUMPRODUCT(--('[1]Traffic Data'!$G$2:$G$79247=$B$1),--('[1]Traffic Data'!$K$2:$K$79247&gt;=$B$2),--('[1]Traffic Data'!$K$2:$K$79247&lt;=$B$3),--('[1]Traffic Data'!$F$2:$F$79247=$A88),--('[1]Traffic Data'!$L$2:$L$79247=K$7))</f>
        <v>0</v>
      </c>
      <c r="L88" s="22">
        <f>SUMPRODUCT(--('[1]Traffic Data'!$G$2:$G$79247=$B$1),--('[1]Traffic Data'!$K$2:$K$79247&gt;=$B$2),--('[1]Traffic Data'!$K$2:$K$79247&lt;=$B$3),--('[1]Traffic Data'!$F$2:$F$79247=$A88),--('[1]Traffic Data'!$L$2:$L$79247=L$7))</f>
        <v>0</v>
      </c>
      <c r="M88" s="23"/>
      <c r="N88" s="22">
        <f>SUMPRODUCT(--('[1]Traffic Data'!$G$2:$G$79247=$B$1),--('[1]Traffic Data'!$K$2:$K$79247&gt;=$B$2),--('[1]Traffic Data'!$K$2:$K$79247&lt;=$B$3),--('[1]Traffic Data'!$F$2:$F$79247=$A88),--('[1]Traffic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88" s="25" t="str">
        <f t="shared" si="11"/>
        <v xml:space="preserve"> </v>
      </c>
      <c r="P88" s="23"/>
      <c r="Q88" s="26">
        <f>SUMPRODUCT(--('[1]Traffic Data'!$G$2:$G$79247=$B$1),--('[1]Traffic Data'!$K$2:$K$79247&gt;=$B$2),--('[1]Traffic Data'!$K$2:$K$79247&lt;=$B$3),--('[1]Traffic Data'!$F$2:$F$79247=$A88),--('[1]Traffic Data'!$L$2:$L$79247=Q$7))</f>
        <v>0</v>
      </c>
    </row>
    <row r="89" spans="1:17" x14ac:dyDescent="0.3">
      <c r="A89" s="21" t="s">
        <v>117</v>
      </c>
      <c r="B89" s="22">
        <f>SUMPRODUCT(--('[1]Traffic Data'!$G$2:$G$79247=$B$1),--('[1]Traffic Data'!$K$2:$K$79247&gt;=$B$2),--('[1]Traffic Data'!$K$2:$K$79247&lt;=$B$3),--('[1]Traffic Data'!$F$2:$F$79247=$A89),--('[1]Traffic Data'!$L$2:$L$79247=B$7))</f>
        <v>0</v>
      </c>
      <c r="C89" s="22">
        <f>SUMPRODUCT(--('[1]Traffic Data'!$G$2:$G$79247=$B$1),--('[1]Traffic Data'!$K$2:$K$79247&gt;=$B$2),--('[1]Traffic Data'!$K$2:$K$79247&lt;=$B$3),--('[1]Traffic Data'!$F$2:$F$79247=$A89),--('[1]Traffic Data'!$L$2:$L$79247=C$7))</f>
        <v>0</v>
      </c>
      <c r="D89" s="22">
        <f>SUMPRODUCT(--('[1]Traffic Data'!$G$2:$G$79247=$B$1),--('[1]Traffic Data'!$K$2:$K$79247&gt;=$B$2),--('[1]Traffic Data'!$K$2:$K$79247&lt;=$B$3),--('[1]Traffic Data'!$F$2:$F$79247=$A89),--('[1]Traffic Data'!$L$2:$L$79247=D$7))</f>
        <v>0</v>
      </c>
      <c r="E89" s="23"/>
      <c r="F89" s="22">
        <f>SUMPRODUCT(--('[1]Traffic Data'!$G$2:$G$79247=$B$1),--('[1]Traffic Data'!$K$2:$K$79247&gt;=$B$2),--('[1]Traffic Data'!$K$2:$K$79247&lt;=$B$3),--('[1]Traffic Data'!$F$2:$F$79247=$A89),--('[1]Traffic Data'!$L$2:$L$79247=F$7))</f>
        <v>0</v>
      </c>
      <c r="G89" s="24" t="str">
        <f t="shared" si="10"/>
        <v xml:space="preserve"> </v>
      </c>
      <c r="H89" s="23"/>
      <c r="I89" s="22">
        <f>SUMPRODUCT(--('[1]Traffic Data'!$G$2:$G$79247=$B$1),--('[1]Traffic Data'!$K$2:$K$79247&gt;=$B$2),--('[1]Traffic Data'!$K$2:$K$79247&lt;=$B$3),--('[1]Traffic Data'!$F$2:$F$79247=$A89),--('[1]Traffic Data'!$L$2:$L$79247=I$7))</f>
        <v>0</v>
      </c>
      <c r="J89" s="22">
        <f>SUMPRODUCT(--('[1]Traffic Data'!$G$2:$G$79247=$B$1),--('[1]Traffic Data'!$K$2:$K$79247&gt;=$B$2),--('[1]Traffic Data'!$K$2:$K$79247&lt;=$B$3),--('[1]Traffic Data'!$F$2:$F$79247=$A89),--('[1]Traffic Data'!$L$2:$L$79247=J$7))</f>
        <v>0</v>
      </c>
      <c r="K89" s="22">
        <f>SUMPRODUCT(--('[1]Traffic Data'!$G$2:$G$79247=$B$1),--('[1]Traffic Data'!$K$2:$K$79247&gt;=$B$2),--('[1]Traffic Data'!$K$2:$K$79247&lt;=$B$3),--('[1]Traffic Data'!$F$2:$F$79247=$A89),--('[1]Traffic Data'!$L$2:$L$79247=K$7))</f>
        <v>0</v>
      </c>
      <c r="L89" s="22">
        <f>SUMPRODUCT(--('[1]Traffic Data'!$G$2:$G$79247=$B$1),--('[1]Traffic Data'!$K$2:$K$79247&gt;=$B$2),--('[1]Traffic Data'!$K$2:$K$79247&lt;=$B$3),--('[1]Traffic Data'!$F$2:$F$79247=$A89),--('[1]Traffic Data'!$L$2:$L$79247=L$7))</f>
        <v>0</v>
      </c>
      <c r="M89" s="23"/>
      <c r="N89" s="22">
        <f>SUMPRODUCT(--('[1]Traffic Data'!$G$2:$G$79247=$B$1),--('[1]Traffic Data'!$K$2:$K$79247&gt;=$B$2),--('[1]Traffic Data'!$K$2:$K$79247&lt;=$B$3),--('[1]Traffic Data'!$F$2:$F$79247=$A89),--('[1]Traffic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89" s="25" t="str">
        <f t="shared" si="11"/>
        <v xml:space="preserve"> </v>
      </c>
      <c r="P89" s="23"/>
      <c r="Q89" s="26">
        <f>SUMPRODUCT(--('[1]Traffic Data'!$G$2:$G$79247=$B$1),--('[1]Traffic Data'!$K$2:$K$79247&gt;=$B$2),--('[1]Traffic Data'!$K$2:$K$79247&lt;=$B$3),--('[1]Traffic Data'!$F$2:$F$79247=$A89),--('[1]Traffic Data'!$L$2:$L$79247=Q$7))</f>
        <v>0</v>
      </c>
    </row>
    <row r="90" spans="1:17" x14ac:dyDescent="0.3">
      <c r="A90" s="21" t="s">
        <v>118</v>
      </c>
      <c r="B90" s="22">
        <f>SUMPRODUCT(--('[1]Traffic Data'!$G$2:$G$79247=$B$1),--('[1]Traffic Data'!$K$2:$K$79247&gt;=$B$2),--('[1]Traffic Data'!$K$2:$K$79247&lt;=$B$3),--('[1]Traffic Data'!$F$2:$F$79247=$A90),--('[1]Traffic Data'!$L$2:$L$79247=B$7))</f>
        <v>0</v>
      </c>
      <c r="C90" s="22">
        <f>SUMPRODUCT(--('[1]Traffic Data'!$G$2:$G$79247=$B$1),--('[1]Traffic Data'!$K$2:$K$79247&gt;=$B$2),--('[1]Traffic Data'!$K$2:$K$79247&lt;=$B$3),--('[1]Traffic Data'!$F$2:$F$79247=$A90),--('[1]Traffic Data'!$L$2:$L$79247=C$7))</f>
        <v>0</v>
      </c>
      <c r="D90" s="22">
        <f>SUMPRODUCT(--('[1]Traffic Data'!$G$2:$G$79247=$B$1),--('[1]Traffic Data'!$K$2:$K$79247&gt;=$B$2),--('[1]Traffic Data'!$K$2:$K$79247&lt;=$B$3),--('[1]Traffic Data'!$F$2:$F$79247=$A90),--('[1]Traffic Data'!$L$2:$L$79247=D$7))</f>
        <v>0</v>
      </c>
      <c r="E90" s="23"/>
      <c r="F90" s="22">
        <f>SUMPRODUCT(--('[1]Traffic Data'!$G$2:$G$79247=$B$1),--('[1]Traffic Data'!$K$2:$K$79247&gt;=$B$2),--('[1]Traffic Data'!$K$2:$K$79247&lt;=$B$3),--('[1]Traffic Data'!$F$2:$F$79247=$A90),--('[1]Traffic Data'!$L$2:$L$79247=F$7))</f>
        <v>0</v>
      </c>
      <c r="G90" s="24" t="str">
        <f t="shared" si="10"/>
        <v xml:space="preserve"> </v>
      </c>
      <c r="H90" s="23"/>
      <c r="I90" s="22">
        <f>SUMPRODUCT(--('[1]Traffic Data'!$G$2:$G$79247=$B$1),--('[1]Traffic Data'!$K$2:$K$79247&gt;=$B$2),--('[1]Traffic Data'!$K$2:$K$79247&lt;=$B$3),--('[1]Traffic Data'!$F$2:$F$79247=$A90),--('[1]Traffic Data'!$L$2:$L$79247=I$7))</f>
        <v>0</v>
      </c>
      <c r="J90" s="22">
        <f>SUMPRODUCT(--('[1]Traffic Data'!$G$2:$G$79247=$B$1),--('[1]Traffic Data'!$K$2:$K$79247&gt;=$B$2),--('[1]Traffic Data'!$K$2:$K$79247&lt;=$B$3),--('[1]Traffic Data'!$F$2:$F$79247=$A90),--('[1]Traffic Data'!$L$2:$L$79247=J$7))</f>
        <v>0</v>
      </c>
      <c r="K90" s="22">
        <f>SUMPRODUCT(--('[1]Traffic Data'!$G$2:$G$79247=$B$1),--('[1]Traffic Data'!$K$2:$K$79247&gt;=$B$2),--('[1]Traffic Data'!$K$2:$K$79247&lt;=$B$3),--('[1]Traffic Data'!$F$2:$F$79247=$A90),--('[1]Traffic Data'!$L$2:$L$79247=K$7))</f>
        <v>0</v>
      </c>
      <c r="L90" s="22">
        <f>SUMPRODUCT(--('[1]Traffic Data'!$G$2:$G$79247=$B$1),--('[1]Traffic Data'!$K$2:$K$79247&gt;=$B$2),--('[1]Traffic Data'!$K$2:$K$79247&lt;=$B$3),--('[1]Traffic Data'!$F$2:$F$79247=$A90),--('[1]Traffic Data'!$L$2:$L$79247=L$7))</f>
        <v>0</v>
      </c>
      <c r="M90" s="23"/>
      <c r="N90" s="22">
        <f>SUMPRODUCT(--('[1]Traffic Data'!$G$2:$G$79247=$B$1),--('[1]Traffic Data'!$K$2:$K$79247&gt;=$B$2),--('[1]Traffic Data'!$K$2:$K$79247&lt;=$B$3),--('[1]Traffic Data'!$F$2:$F$79247=$A90),--('[1]Traffic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90" s="25" t="str">
        <f t="shared" si="11"/>
        <v xml:space="preserve"> </v>
      </c>
      <c r="P90" s="23"/>
      <c r="Q90" s="26">
        <f>SUMPRODUCT(--('[1]Traffic Data'!$G$2:$G$79247=$B$1),--('[1]Traffic Data'!$K$2:$K$79247&gt;=$B$2),--('[1]Traffic Data'!$K$2:$K$79247&lt;=$B$3),--('[1]Traffic Data'!$F$2:$F$79247=$A90),--('[1]Traffic Data'!$L$2:$L$79247=Q$7))</f>
        <v>0</v>
      </c>
    </row>
    <row r="91" spans="1:17" x14ac:dyDescent="0.3">
      <c r="A91" s="21" t="s">
        <v>119</v>
      </c>
      <c r="B91" s="22">
        <f>SUMPRODUCT(--('[1]Traffic Data'!$G$2:$G$79247=$B$1),--('[1]Traffic Data'!$K$2:$K$79247&gt;=$B$2),--('[1]Traffic Data'!$K$2:$K$79247&lt;=$B$3),--('[1]Traffic Data'!$F$2:$F$79247=$A91),--('[1]Traffic Data'!$L$2:$L$79247=B$7))</f>
        <v>0</v>
      </c>
      <c r="C91" s="22">
        <f>SUMPRODUCT(--('[1]Traffic Data'!$G$2:$G$79247=$B$1),--('[1]Traffic Data'!$K$2:$K$79247&gt;=$B$2),--('[1]Traffic Data'!$K$2:$K$79247&lt;=$B$3),--('[1]Traffic Data'!$F$2:$F$79247=$A91),--('[1]Traffic Data'!$L$2:$L$79247=C$7))</f>
        <v>0</v>
      </c>
      <c r="D91" s="22">
        <f>SUMPRODUCT(--('[1]Traffic Data'!$G$2:$G$79247=$B$1),--('[1]Traffic Data'!$K$2:$K$79247&gt;=$B$2),--('[1]Traffic Data'!$K$2:$K$79247&lt;=$B$3),--('[1]Traffic Data'!$F$2:$F$79247=$A91),--('[1]Traffic Data'!$L$2:$L$79247=D$7))</f>
        <v>0</v>
      </c>
      <c r="E91" s="23"/>
      <c r="F91" s="22">
        <f>SUMPRODUCT(--('[1]Traffic Data'!$G$2:$G$79247=$B$1),--('[1]Traffic Data'!$K$2:$K$79247&gt;=$B$2),--('[1]Traffic Data'!$K$2:$K$79247&lt;=$B$3),--('[1]Traffic Data'!$F$2:$F$79247=$A91),--('[1]Traffic Data'!$L$2:$L$79247=F$7))</f>
        <v>0</v>
      </c>
      <c r="G91" s="24" t="str">
        <f t="shared" si="10"/>
        <v xml:space="preserve"> </v>
      </c>
      <c r="H91" s="23"/>
      <c r="I91" s="22">
        <f>SUMPRODUCT(--('[1]Traffic Data'!$G$2:$G$79247=$B$1),--('[1]Traffic Data'!$K$2:$K$79247&gt;=$B$2),--('[1]Traffic Data'!$K$2:$K$79247&lt;=$B$3),--('[1]Traffic Data'!$F$2:$F$79247=$A91),--('[1]Traffic Data'!$L$2:$L$79247=I$7))</f>
        <v>0</v>
      </c>
      <c r="J91" s="22">
        <f>SUMPRODUCT(--('[1]Traffic Data'!$G$2:$G$79247=$B$1),--('[1]Traffic Data'!$K$2:$K$79247&gt;=$B$2),--('[1]Traffic Data'!$K$2:$K$79247&lt;=$B$3),--('[1]Traffic Data'!$F$2:$F$79247=$A91),--('[1]Traffic Data'!$L$2:$L$79247=J$7))</f>
        <v>0</v>
      </c>
      <c r="K91" s="22">
        <f>SUMPRODUCT(--('[1]Traffic Data'!$G$2:$G$79247=$B$1),--('[1]Traffic Data'!$K$2:$K$79247&gt;=$B$2),--('[1]Traffic Data'!$K$2:$K$79247&lt;=$B$3),--('[1]Traffic Data'!$F$2:$F$79247=$A91),--('[1]Traffic Data'!$L$2:$L$79247=K$7))</f>
        <v>0</v>
      </c>
      <c r="L91" s="22">
        <f>SUMPRODUCT(--('[1]Traffic Data'!$G$2:$G$79247=$B$1),--('[1]Traffic Data'!$K$2:$K$79247&gt;=$B$2),--('[1]Traffic Data'!$K$2:$K$79247&lt;=$B$3),--('[1]Traffic Data'!$F$2:$F$79247=$A91),--('[1]Traffic Data'!$L$2:$L$79247=L$7))</f>
        <v>0</v>
      </c>
      <c r="M91" s="23"/>
      <c r="N91" s="22">
        <f>SUMPRODUCT(--('[1]Traffic Data'!$G$2:$G$79247=$B$1),--('[1]Traffic Data'!$K$2:$K$79247&gt;=$B$2),--('[1]Traffic Data'!$K$2:$K$79247&lt;=$B$3),--('[1]Traffic Data'!$F$2:$F$79247=$A91),--('[1]Traffic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91" s="25" t="str">
        <f t="shared" si="11"/>
        <v xml:space="preserve"> </v>
      </c>
      <c r="P91" s="23"/>
      <c r="Q91" s="26">
        <f>SUMPRODUCT(--('[1]Traffic Data'!$G$2:$G$79247=$B$1),--('[1]Traffic Data'!$K$2:$K$79247&gt;=$B$2),--('[1]Traffic Data'!$K$2:$K$79247&lt;=$B$3),--('[1]Traffic Data'!$F$2:$F$79247=$A91),--('[1]Traffic Data'!$L$2:$L$79247=Q$7))</f>
        <v>0</v>
      </c>
    </row>
    <row r="92" spans="1:17" x14ac:dyDescent="0.3">
      <c r="A92" s="21" t="s">
        <v>120</v>
      </c>
      <c r="B92" s="22">
        <f>SUMPRODUCT(--('[1]Traffic Data'!$G$2:$G$79247=$B$1),--('[1]Traffic Data'!$K$2:$K$79247&gt;=$B$2),--('[1]Traffic Data'!$K$2:$K$79247&lt;=$B$3),--('[1]Traffic Data'!$F$2:$F$79247=$A92),--('[1]Traffic Data'!$L$2:$L$79247=B$7))</f>
        <v>0</v>
      </c>
      <c r="C92" s="22">
        <f>SUMPRODUCT(--('[1]Traffic Data'!$G$2:$G$79247=$B$1),--('[1]Traffic Data'!$K$2:$K$79247&gt;=$B$2),--('[1]Traffic Data'!$K$2:$K$79247&lt;=$B$3),--('[1]Traffic Data'!$F$2:$F$79247=$A92),--('[1]Traffic Data'!$L$2:$L$79247=C$7))</f>
        <v>0</v>
      </c>
      <c r="D92" s="22">
        <f>SUMPRODUCT(--('[1]Traffic Data'!$G$2:$G$79247=$B$1),--('[1]Traffic Data'!$K$2:$K$79247&gt;=$B$2),--('[1]Traffic Data'!$K$2:$K$79247&lt;=$B$3),--('[1]Traffic Data'!$F$2:$F$79247=$A92),--('[1]Traffic Data'!$L$2:$L$79247=D$7))</f>
        <v>0</v>
      </c>
      <c r="E92" s="23"/>
      <c r="F92" s="22">
        <f>SUMPRODUCT(--('[1]Traffic Data'!$G$2:$G$79247=$B$1),--('[1]Traffic Data'!$K$2:$K$79247&gt;=$B$2),--('[1]Traffic Data'!$K$2:$K$79247&lt;=$B$3),--('[1]Traffic Data'!$F$2:$F$79247=$A92),--('[1]Traffic Data'!$L$2:$L$79247=F$7))</f>
        <v>0</v>
      </c>
      <c r="G92" s="24" t="str">
        <f t="shared" si="10"/>
        <v xml:space="preserve"> </v>
      </c>
      <c r="H92" s="23"/>
      <c r="I92" s="22">
        <f>SUMPRODUCT(--('[1]Traffic Data'!$G$2:$G$79247=$B$1),--('[1]Traffic Data'!$K$2:$K$79247&gt;=$B$2),--('[1]Traffic Data'!$K$2:$K$79247&lt;=$B$3),--('[1]Traffic Data'!$F$2:$F$79247=$A92),--('[1]Traffic Data'!$L$2:$L$79247=I$7))</f>
        <v>0</v>
      </c>
      <c r="J92" s="22">
        <f>SUMPRODUCT(--('[1]Traffic Data'!$G$2:$G$79247=$B$1),--('[1]Traffic Data'!$K$2:$K$79247&gt;=$B$2),--('[1]Traffic Data'!$K$2:$K$79247&lt;=$B$3),--('[1]Traffic Data'!$F$2:$F$79247=$A92),--('[1]Traffic Data'!$L$2:$L$79247=J$7))</f>
        <v>0</v>
      </c>
      <c r="K92" s="22">
        <f>SUMPRODUCT(--('[1]Traffic Data'!$G$2:$G$79247=$B$1),--('[1]Traffic Data'!$K$2:$K$79247&gt;=$B$2),--('[1]Traffic Data'!$K$2:$K$79247&lt;=$B$3),--('[1]Traffic Data'!$F$2:$F$79247=$A92),--('[1]Traffic Data'!$L$2:$L$79247=K$7))</f>
        <v>0</v>
      </c>
      <c r="L92" s="22">
        <f>SUMPRODUCT(--('[1]Traffic Data'!$G$2:$G$79247=$B$1),--('[1]Traffic Data'!$K$2:$K$79247&gt;=$B$2),--('[1]Traffic Data'!$K$2:$K$79247&lt;=$B$3),--('[1]Traffic Data'!$F$2:$F$79247=$A92),--('[1]Traffic Data'!$L$2:$L$79247=L$7))</f>
        <v>0</v>
      </c>
      <c r="M92" s="23"/>
      <c r="N92" s="22">
        <f>SUMPRODUCT(--('[1]Traffic Data'!$G$2:$G$79247=$B$1),--('[1]Traffic Data'!$K$2:$K$79247&gt;=$B$2),--('[1]Traffic Data'!$K$2:$K$79247&lt;=$B$3),--('[1]Traffic Data'!$F$2:$F$79247=$A92),--('[1]Traffic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92" s="25" t="str">
        <f t="shared" si="11"/>
        <v xml:space="preserve"> </v>
      </c>
      <c r="P92" s="23"/>
      <c r="Q92" s="26">
        <f>SUMPRODUCT(--('[1]Traffic Data'!$G$2:$G$79247=$B$1),--('[1]Traffic Data'!$K$2:$K$79247&gt;=$B$2),--('[1]Traffic Data'!$K$2:$K$79247&lt;=$B$3),--('[1]Traffic Data'!$F$2:$F$79247=$A92),--('[1]Traffic Data'!$L$2:$L$79247=Q$7))</f>
        <v>0</v>
      </c>
    </row>
    <row r="93" spans="1:17" x14ac:dyDescent="0.3">
      <c r="A93" s="21" t="s">
        <v>121</v>
      </c>
      <c r="B93" s="22">
        <f>SUMPRODUCT(--('[1]Traffic Data'!$G$2:$G$79247=$B$1),--('[1]Traffic Data'!$K$2:$K$79247&gt;=$B$2),--('[1]Traffic Data'!$K$2:$K$79247&lt;=$B$3),--('[1]Traffic Data'!$F$2:$F$79247=$A93),--('[1]Traffic Data'!$L$2:$L$79247=B$7))</f>
        <v>0</v>
      </c>
      <c r="C93" s="22">
        <f>SUMPRODUCT(--('[1]Traffic Data'!$G$2:$G$79247=$B$1),--('[1]Traffic Data'!$K$2:$K$79247&gt;=$B$2),--('[1]Traffic Data'!$K$2:$K$79247&lt;=$B$3),--('[1]Traffic Data'!$F$2:$F$79247=$A93),--('[1]Traffic Data'!$L$2:$L$79247=C$7))</f>
        <v>0</v>
      </c>
      <c r="D93" s="22">
        <f>SUMPRODUCT(--('[1]Traffic Data'!$G$2:$G$79247=$B$1),--('[1]Traffic Data'!$K$2:$K$79247&gt;=$B$2),--('[1]Traffic Data'!$K$2:$K$79247&lt;=$B$3),--('[1]Traffic Data'!$F$2:$F$79247=$A93),--('[1]Traffic Data'!$L$2:$L$79247=D$7))</f>
        <v>0</v>
      </c>
      <c r="E93" s="23"/>
      <c r="F93" s="22">
        <f>SUMPRODUCT(--('[1]Traffic Data'!$G$2:$G$79247=$B$1),--('[1]Traffic Data'!$K$2:$K$79247&gt;=$B$2),--('[1]Traffic Data'!$K$2:$K$79247&lt;=$B$3),--('[1]Traffic Data'!$F$2:$F$79247=$A93),--('[1]Traffic Data'!$L$2:$L$79247=F$7))</f>
        <v>0</v>
      </c>
      <c r="G93" s="24" t="str">
        <f t="shared" si="10"/>
        <v xml:space="preserve"> </v>
      </c>
      <c r="H93" s="23"/>
      <c r="I93" s="22">
        <f>SUMPRODUCT(--('[1]Traffic Data'!$G$2:$G$79247=$B$1),--('[1]Traffic Data'!$K$2:$K$79247&gt;=$B$2),--('[1]Traffic Data'!$K$2:$K$79247&lt;=$B$3),--('[1]Traffic Data'!$F$2:$F$79247=$A93),--('[1]Traffic Data'!$L$2:$L$79247=I$7))</f>
        <v>0</v>
      </c>
      <c r="J93" s="22">
        <f>SUMPRODUCT(--('[1]Traffic Data'!$G$2:$G$79247=$B$1),--('[1]Traffic Data'!$K$2:$K$79247&gt;=$B$2),--('[1]Traffic Data'!$K$2:$K$79247&lt;=$B$3),--('[1]Traffic Data'!$F$2:$F$79247=$A93),--('[1]Traffic Data'!$L$2:$L$79247=J$7))</f>
        <v>0</v>
      </c>
      <c r="K93" s="22">
        <f>SUMPRODUCT(--('[1]Traffic Data'!$G$2:$G$79247=$B$1),--('[1]Traffic Data'!$K$2:$K$79247&gt;=$B$2),--('[1]Traffic Data'!$K$2:$K$79247&lt;=$B$3),--('[1]Traffic Data'!$F$2:$F$79247=$A93),--('[1]Traffic Data'!$L$2:$L$79247=K$7))</f>
        <v>0</v>
      </c>
      <c r="L93" s="22">
        <f>SUMPRODUCT(--('[1]Traffic Data'!$G$2:$G$79247=$B$1),--('[1]Traffic Data'!$K$2:$K$79247&gt;=$B$2),--('[1]Traffic Data'!$K$2:$K$79247&lt;=$B$3),--('[1]Traffic Data'!$F$2:$F$79247=$A93),--('[1]Traffic Data'!$L$2:$L$79247=L$7))</f>
        <v>0</v>
      </c>
      <c r="M93" s="23"/>
      <c r="N93" s="22">
        <f>SUMPRODUCT(--('[1]Traffic Data'!$G$2:$G$79247=$B$1),--('[1]Traffic Data'!$K$2:$K$79247&gt;=$B$2),--('[1]Traffic Data'!$K$2:$K$79247&lt;=$B$3),--('[1]Traffic Data'!$F$2:$F$79247=$A93),--('[1]Traffic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93" s="25" t="str">
        <f t="shared" si="11"/>
        <v xml:space="preserve"> </v>
      </c>
      <c r="P93" s="23"/>
      <c r="Q93" s="26">
        <f>SUMPRODUCT(--('[1]Traffic Data'!$G$2:$G$79247=$B$1),--('[1]Traffic Data'!$K$2:$K$79247&gt;=$B$2),--('[1]Traffic Data'!$K$2:$K$79247&lt;=$B$3),--('[1]Traffic Data'!$F$2:$F$79247=$A93),--('[1]Traffic Data'!$L$2:$L$79247=Q$7))</f>
        <v>0</v>
      </c>
    </row>
    <row r="94" spans="1:17" x14ac:dyDescent="0.3">
      <c r="A94" s="21" t="s">
        <v>122</v>
      </c>
      <c r="B94" s="22">
        <f>SUMPRODUCT(--('[1]Traffic Data'!$G$2:$G$79247=$B$1),--('[1]Traffic Data'!$K$2:$K$79247&gt;=$B$2),--('[1]Traffic Data'!$K$2:$K$79247&lt;=$B$3),--('[1]Traffic Data'!$F$2:$F$79247=$A94),--('[1]Traffic Data'!$L$2:$L$79247=B$7))</f>
        <v>0</v>
      </c>
      <c r="C94" s="22">
        <f>SUMPRODUCT(--('[1]Traffic Data'!$G$2:$G$79247=$B$1),--('[1]Traffic Data'!$K$2:$K$79247&gt;=$B$2),--('[1]Traffic Data'!$K$2:$K$79247&lt;=$B$3),--('[1]Traffic Data'!$F$2:$F$79247=$A94),--('[1]Traffic Data'!$L$2:$L$79247=C$7))</f>
        <v>0</v>
      </c>
      <c r="D94" s="22">
        <f>SUMPRODUCT(--('[1]Traffic Data'!$G$2:$G$79247=$B$1),--('[1]Traffic Data'!$K$2:$K$79247&gt;=$B$2),--('[1]Traffic Data'!$K$2:$K$79247&lt;=$B$3),--('[1]Traffic Data'!$F$2:$F$79247=$A94),--('[1]Traffic Data'!$L$2:$L$79247=D$7))</f>
        <v>0</v>
      </c>
      <c r="E94" s="23"/>
      <c r="F94" s="22">
        <f>SUMPRODUCT(--('[1]Traffic Data'!$G$2:$G$79247=$B$1),--('[1]Traffic Data'!$K$2:$K$79247&gt;=$B$2),--('[1]Traffic Data'!$K$2:$K$79247&lt;=$B$3),--('[1]Traffic Data'!$F$2:$F$79247=$A94),--('[1]Traffic Data'!$L$2:$L$79247=F$7))</f>
        <v>0</v>
      </c>
      <c r="G94" s="24" t="str">
        <f t="shared" si="10"/>
        <v xml:space="preserve"> </v>
      </c>
      <c r="H94" s="23"/>
      <c r="I94" s="22">
        <f>SUMPRODUCT(--('[1]Traffic Data'!$G$2:$G$79247=$B$1),--('[1]Traffic Data'!$K$2:$K$79247&gt;=$B$2),--('[1]Traffic Data'!$K$2:$K$79247&lt;=$B$3),--('[1]Traffic Data'!$F$2:$F$79247=$A94),--('[1]Traffic Data'!$L$2:$L$79247=I$7))</f>
        <v>0</v>
      </c>
      <c r="J94" s="22">
        <f>SUMPRODUCT(--('[1]Traffic Data'!$G$2:$G$79247=$B$1),--('[1]Traffic Data'!$K$2:$K$79247&gt;=$B$2),--('[1]Traffic Data'!$K$2:$K$79247&lt;=$B$3),--('[1]Traffic Data'!$F$2:$F$79247=$A94),--('[1]Traffic Data'!$L$2:$L$79247=J$7))</f>
        <v>0</v>
      </c>
      <c r="K94" s="22">
        <f>SUMPRODUCT(--('[1]Traffic Data'!$G$2:$G$79247=$B$1),--('[1]Traffic Data'!$K$2:$K$79247&gt;=$B$2),--('[1]Traffic Data'!$K$2:$K$79247&lt;=$B$3),--('[1]Traffic Data'!$F$2:$F$79247=$A94),--('[1]Traffic Data'!$L$2:$L$79247=K$7))</f>
        <v>0</v>
      </c>
      <c r="L94" s="22">
        <f>SUMPRODUCT(--('[1]Traffic Data'!$G$2:$G$79247=$B$1),--('[1]Traffic Data'!$K$2:$K$79247&gt;=$B$2),--('[1]Traffic Data'!$K$2:$K$79247&lt;=$B$3),--('[1]Traffic Data'!$F$2:$F$79247=$A94),--('[1]Traffic Data'!$L$2:$L$79247=L$7))</f>
        <v>0</v>
      </c>
      <c r="M94" s="23"/>
      <c r="N94" s="22">
        <f>SUMPRODUCT(--('[1]Traffic Data'!$G$2:$G$79247=$B$1),--('[1]Traffic Data'!$K$2:$K$79247&gt;=$B$2),--('[1]Traffic Data'!$K$2:$K$79247&lt;=$B$3),--('[1]Traffic Data'!$F$2:$F$79247=$A94),--('[1]Traffic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94" s="25" t="str">
        <f t="shared" si="11"/>
        <v xml:space="preserve"> </v>
      </c>
      <c r="P94" s="23"/>
      <c r="Q94" s="26">
        <f>SUMPRODUCT(--('[1]Traffic Data'!$G$2:$G$79247=$B$1),--('[1]Traffic Data'!$K$2:$K$79247&gt;=$B$2),--('[1]Traffic Data'!$K$2:$K$79247&lt;=$B$3),--('[1]Traffic Data'!$F$2:$F$79247=$A94),--('[1]Traffic Data'!$L$2:$L$79247=Q$7))</f>
        <v>0</v>
      </c>
    </row>
    <row r="95" spans="1:17" x14ac:dyDescent="0.3">
      <c r="A95" s="21" t="s">
        <v>123</v>
      </c>
      <c r="B95" s="22">
        <f>SUMPRODUCT(--('[1]Traffic Data'!$G$2:$G$79247=$B$1),--('[1]Traffic Data'!$K$2:$K$79247&gt;=$B$2),--('[1]Traffic Data'!$K$2:$K$79247&lt;=$B$3),--('[1]Traffic Data'!$F$2:$F$79247=$A95),--('[1]Traffic Data'!$L$2:$L$79247=B$7))</f>
        <v>0</v>
      </c>
      <c r="C95" s="22">
        <f>SUMPRODUCT(--('[1]Traffic Data'!$G$2:$G$79247=$B$1),--('[1]Traffic Data'!$K$2:$K$79247&gt;=$B$2),--('[1]Traffic Data'!$K$2:$K$79247&lt;=$B$3),--('[1]Traffic Data'!$F$2:$F$79247=$A95),--('[1]Traffic Data'!$L$2:$L$79247=C$7))</f>
        <v>0</v>
      </c>
      <c r="D95" s="22">
        <f>SUMPRODUCT(--('[1]Traffic Data'!$G$2:$G$79247=$B$1),--('[1]Traffic Data'!$K$2:$K$79247&gt;=$B$2),--('[1]Traffic Data'!$K$2:$K$79247&lt;=$B$3),--('[1]Traffic Data'!$F$2:$F$79247=$A95),--('[1]Traffic Data'!$L$2:$L$79247=D$7))</f>
        <v>0</v>
      </c>
      <c r="E95" s="23"/>
      <c r="F95" s="22">
        <f>SUMPRODUCT(--('[1]Traffic Data'!$G$2:$G$79247=$B$1),--('[1]Traffic Data'!$K$2:$K$79247&gt;=$B$2),--('[1]Traffic Data'!$K$2:$K$79247&lt;=$B$3),--('[1]Traffic Data'!$F$2:$F$79247=$A95),--('[1]Traffic Data'!$L$2:$L$79247=F$7))</f>
        <v>0</v>
      </c>
      <c r="G95" s="24" t="str">
        <f t="shared" si="10"/>
        <v xml:space="preserve"> </v>
      </c>
      <c r="H95" s="23"/>
      <c r="I95" s="22">
        <f>SUMPRODUCT(--('[1]Traffic Data'!$G$2:$G$79247=$B$1),--('[1]Traffic Data'!$K$2:$K$79247&gt;=$B$2),--('[1]Traffic Data'!$K$2:$K$79247&lt;=$B$3),--('[1]Traffic Data'!$F$2:$F$79247=$A95),--('[1]Traffic Data'!$L$2:$L$79247=I$7))</f>
        <v>0</v>
      </c>
      <c r="J95" s="22">
        <f>SUMPRODUCT(--('[1]Traffic Data'!$G$2:$G$79247=$B$1),--('[1]Traffic Data'!$K$2:$K$79247&gt;=$B$2),--('[1]Traffic Data'!$K$2:$K$79247&lt;=$B$3),--('[1]Traffic Data'!$F$2:$F$79247=$A95),--('[1]Traffic Data'!$L$2:$L$79247=J$7))</f>
        <v>0</v>
      </c>
      <c r="K95" s="22">
        <f>SUMPRODUCT(--('[1]Traffic Data'!$G$2:$G$79247=$B$1),--('[1]Traffic Data'!$K$2:$K$79247&gt;=$B$2),--('[1]Traffic Data'!$K$2:$K$79247&lt;=$B$3),--('[1]Traffic Data'!$F$2:$F$79247=$A95),--('[1]Traffic Data'!$L$2:$L$79247=K$7))</f>
        <v>0</v>
      </c>
      <c r="L95" s="22">
        <f>SUMPRODUCT(--('[1]Traffic Data'!$G$2:$G$79247=$B$1),--('[1]Traffic Data'!$K$2:$K$79247&gt;=$B$2),--('[1]Traffic Data'!$K$2:$K$79247&lt;=$B$3),--('[1]Traffic Data'!$F$2:$F$79247=$A95),--('[1]Traffic Data'!$L$2:$L$79247=L$7))</f>
        <v>0</v>
      </c>
      <c r="M95" s="23"/>
      <c r="N95" s="22">
        <f>SUMPRODUCT(--('[1]Traffic Data'!$G$2:$G$79247=$B$1),--('[1]Traffic Data'!$K$2:$K$79247&gt;=$B$2),--('[1]Traffic Data'!$K$2:$K$79247&lt;=$B$3),--('[1]Traffic Data'!$F$2:$F$79247=$A95),--('[1]Traffic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95" s="25" t="str">
        <f t="shared" si="11"/>
        <v xml:space="preserve"> </v>
      </c>
      <c r="P95" s="23"/>
      <c r="Q95" s="26">
        <f>SUMPRODUCT(--('[1]Traffic Data'!$G$2:$G$79247=$B$1),--('[1]Traffic Data'!$K$2:$K$79247&gt;=$B$2),--('[1]Traffic Data'!$K$2:$K$79247&lt;=$B$3),--('[1]Traffic Data'!$F$2:$F$79247=$A95),--('[1]Traffic Data'!$L$2:$L$79247=Q$7))</f>
        <v>0</v>
      </c>
    </row>
    <row r="96" spans="1:17" x14ac:dyDescent="0.3">
      <c r="A96" s="21" t="s">
        <v>124</v>
      </c>
      <c r="B96" s="22">
        <f>SUMPRODUCT(--('[1]Traffic Data'!$G$2:$G$79247=$B$1),--('[1]Traffic Data'!$K$2:$K$79247&gt;=$B$2),--('[1]Traffic Data'!$K$2:$K$79247&lt;=$B$3),--('[1]Traffic Data'!$F$2:$F$79247=$A96),--('[1]Traffic Data'!$L$2:$L$79247=B$7))</f>
        <v>0</v>
      </c>
      <c r="C96" s="22">
        <f>SUMPRODUCT(--('[1]Traffic Data'!$G$2:$G$79247=$B$1),--('[1]Traffic Data'!$K$2:$K$79247&gt;=$B$2),--('[1]Traffic Data'!$K$2:$K$79247&lt;=$B$3),--('[1]Traffic Data'!$F$2:$F$79247=$A96),--('[1]Traffic Data'!$L$2:$L$79247=C$7))</f>
        <v>0</v>
      </c>
      <c r="D96" s="22">
        <f>SUMPRODUCT(--('[1]Traffic Data'!$G$2:$G$79247=$B$1),--('[1]Traffic Data'!$K$2:$K$79247&gt;=$B$2),--('[1]Traffic Data'!$K$2:$K$79247&lt;=$B$3),--('[1]Traffic Data'!$F$2:$F$79247=$A96),--('[1]Traffic Data'!$L$2:$L$79247=D$7))</f>
        <v>0</v>
      </c>
      <c r="E96" s="23"/>
      <c r="F96" s="22">
        <f>SUMPRODUCT(--('[1]Traffic Data'!$G$2:$G$79247=$B$1),--('[1]Traffic Data'!$K$2:$K$79247&gt;=$B$2),--('[1]Traffic Data'!$K$2:$K$79247&lt;=$B$3),--('[1]Traffic Data'!$F$2:$F$79247=$A96),--('[1]Traffic Data'!$L$2:$L$79247=F$7))</f>
        <v>0</v>
      </c>
      <c r="G96" s="24" t="str">
        <f t="shared" si="10"/>
        <v xml:space="preserve"> </v>
      </c>
      <c r="H96" s="23"/>
      <c r="I96" s="22">
        <f>SUMPRODUCT(--('[1]Traffic Data'!$G$2:$G$79247=$B$1),--('[1]Traffic Data'!$K$2:$K$79247&gt;=$B$2),--('[1]Traffic Data'!$K$2:$K$79247&lt;=$B$3),--('[1]Traffic Data'!$F$2:$F$79247=$A96),--('[1]Traffic Data'!$L$2:$L$79247=I$7))</f>
        <v>0</v>
      </c>
      <c r="J96" s="22">
        <f>SUMPRODUCT(--('[1]Traffic Data'!$G$2:$G$79247=$B$1),--('[1]Traffic Data'!$K$2:$K$79247&gt;=$B$2),--('[1]Traffic Data'!$K$2:$K$79247&lt;=$B$3),--('[1]Traffic Data'!$F$2:$F$79247=$A96),--('[1]Traffic Data'!$L$2:$L$79247=J$7))</f>
        <v>0</v>
      </c>
      <c r="K96" s="22">
        <f>SUMPRODUCT(--('[1]Traffic Data'!$G$2:$G$79247=$B$1),--('[1]Traffic Data'!$K$2:$K$79247&gt;=$B$2),--('[1]Traffic Data'!$K$2:$K$79247&lt;=$B$3),--('[1]Traffic Data'!$F$2:$F$79247=$A96),--('[1]Traffic Data'!$L$2:$L$79247=K$7))</f>
        <v>0</v>
      </c>
      <c r="L96" s="22">
        <f>SUMPRODUCT(--('[1]Traffic Data'!$G$2:$G$79247=$B$1),--('[1]Traffic Data'!$K$2:$K$79247&gt;=$B$2),--('[1]Traffic Data'!$K$2:$K$79247&lt;=$B$3),--('[1]Traffic Data'!$F$2:$F$79247=$A96),--('[1]Traffic Data'!$L$2:$L$79247=L$7))</f>
        <v>0</v>
      </c>
      <c r="M96" s="23"/>
      <c r="N96" s="22">
        <f>SUMPRODUCT(--('[1]Traffic Data'!$G$2:$G$79247=$B$1),--('[1]Traffic Data'!$K$2:$K$79247&gt;=$B$2),--('[1]Traffic Data'!$K$2:$K$79247&lt;=$B$3),--('[1]Traffic Data'!$F$2:$F$79247=$A96),--('[1]Traffic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96" s="25" t="str">
        <f t="shared" si="11"/>
        <v xml:space="preserve"> </v>
      </c>
      <c r="P96" s="23"/>
      <c r="Q96" s="26">
        <f>SUMPRODUCT(--('[1]Traffic Data'!$G$2:$G$79247=$B$1),--('[1]Traffic Data'!$K$2:$K$79247&gt;=$B$2),--('[1]Traffic Data'!$K$2:$K$79247&lt;=$B$3),--('[1]Traffic Data'!$F$2:$F$79247=$A96),--('[1]Traffic Data'!$L$2:$L$79247=Q$7))</f>
        <v>0</v>
      </c>
    </row>
    <row r="97" spans="1:17" x14ac:dyDescent="0.3">
      <c r="A97" s="21" t="s">
        <v>125</v>
      </c>
      <c r="B97" s="22">
        <f>SUMPRODUCT(--('[1]Traffic Data'!$G$2:$G$79247=$B$1),--('[1]Traffic Data'!$K$2:$K$79247&gt;=$B$2),--('[1]Traffic Data'!$K$2:$K$79247&lt;=$B$3),--('[1]Traffic Data'!$F$2:$F$79247=$A97),--('[1]Traffic Data'!$L$2:$L$79247=B$7))</f>
        <v>0</v>
      </c>
      <c r="C97" s="22">
        <f>SUMPRODUCT(--('[1]Traffic Data'!$G$2:$G$79247=$B$1),--('[1]Traffic Data'!$K$2:$K$79247&gt;=$B$2),--('[1]Traffic Data'!$K$2:$K$79247&lt;=$B$3),--('[1]Traffic Data'!$F$2:$F$79247=$A97),--('[1]Traffic Data'!$L$2:$L$79247=C$7))</f>
        <v>0</v>
      </c>
      <c r="D97" s="22">
        <f>SUMPRODUCT(--('[1]Traffic Data'!$G$2:$G$79247=$B$1),--('[1]Traffic Data'!$K$2:$K$79247&gt;=$B$2),--('[1]Traffic Data'!$K$2:$K$79247&lt;=$B$3),--('[1]Traffic Data'!$F$2:$F$79247=$A97),--('[1]Traffic Data'!$L$2:$L$79247=D$7))</f>
        <v>0</v>
      </c>
      <c r="E97" s="23"/>
      <c r="F97" s="22">
        <f>SUMPRODUCT(--('[1]Traffic Data'!$G$2:$G$79247=$B$1),--('[1]Traffic Data'!$K$2:$K$79247&gt;=$B$2),--('[1]Traffic Data'!$K$2:$K$79247&lt;=$B$3),--('[1]Traffic Data'!$F$2:$F$79247=$A97),--('[1]Traffic Data'!$L$2:$L$79247=F$7))</f>
        <v>0</v>
      </c>
      <c r="G97" s="24" t="str">
        <f t="shared" si="10"/>
        <v xml:space="preserve"> </v>
      </c>
      <c r="H97" s="23"/>
      <c r="I97" s="22">
        <f>SUMPRODUCT(--('[1]Traffic Data'!$G$2:$G$79247=$B$1),--('[1]Traffic Data'!$K$2:$K$79247&gt;=$B$2),--('[1]Traffic Data'!$K$2:$K$79247&lt;=$B$3),--('[1]Traffic Data'!$F$2:$F$79247=$A97),--('[1]Traffic Data'!$L$2:$L$79247=I$7))</f>
        <v>0</v>
      </c>
      <c r="J97" s="22">
        <f>SUMPRODUCT(--('[1]Traffic Data'!$G$2:$G$79247=$B$1),--('[1]Traffic Data'!$K$2:$K$79247&gt;=$B$2),--('[1]Traffic Data'!$K$2:$K$79247&lt;=$B$3),--('[1]Traffic Data'!$F$2:$F$79247=$A97),--('[1]Traffic Data'!$L$2:$L$79247=J$7))</f>
        <v>0</v>
      </c>
      <c r="K97" s="22">
        <f>SUMPRODUCT(--('[1]Traffic Data'!$G$2:$G$79247=$B$1),--('[1]Traffic Data'!$K$2:$K$79247&gt;=$B$2),--('[1]Traffic Data'!$K$2:$K$79247&lt;=$B$3),--('[1]Traffic Data'!$F$2:$F$79247=$A97),--('[1]Traffic Data'!$L$2:$L$79247=K$7))</f>
        <v>0</v>
      </c>
      <c r="L97" s="22">
        <f>SUMPRODUCT(--('[1]Traffic Data'!$G$2:$G$79247=$B$1),--('[1]Traffic Data'!$K$2:$K$79247&gt;=$B$2),--('[1]Traffic Data'!$K$2:$K$79247&lt;=$B$3),--('[1]Traffic Data'!$F$2:$F$79247=$A97),--('[1]Traffic Data'!$L$2:$L$79247=L$7))</f>
        <v>0</v>
      </c>
      <c r="M97" s="23"/>
      <c r="N97" s="22">
        <f>SUMPRODUCT(--('[1]Traffic Data'!$G$2:$G$79247=$B$1),--('[1]Traffic Data'!$K$2:$K$79247&gt;=$B$2),--('[1]Traffic Data'!$K$2:$K$79247&lt;=$B$3),--('[1]Traffic Data'!$F$2:$F$79247=$A97),--('[1]Traffic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97" s="25" t="str">
        <f t="shared" si="11"/>
        <v xml:space="preserve"> </v>
      </c>
      <c r="P97" s="23"/>
      <c r="Q97" s="26">
        <f>SUMPRODUCT(--('[1]Traffic Data'!$G$2:$G$79247=$B$1),--('[1]Traffic Data'!$K$2:$K$79247&gt;=$B$2),--('[1]Traffic Data'!$K$2:$K$79247&lt;=$B$3),--('[1]Traffic Data'!$F$2:$F$79247=$A97),--('[1]Traffic Data'!$L$2:$L$79247=Q$7))</f>
        <v>0</v>
      </c>
    </row>
    <row r="98" spans="1:17" x14ac:dyDescent="0.3">
      <c r="A98" s="21" t="s">
        <v>126</v>
      </c>
      <c r="B98" s="22">
        <f>SUMPRODUCT(--('[1]Traffic Data'!$G$2:$G$79247=$B$1),--('[1]Traffic Data'!$K$2:$K$79247&gt;=$B$2),--('[1]Traffic Data'!$K$2:$K$79247&lt;=$B$3),--('[1]Traffic Data'!$F$2:$F$79247=$A98),--('[1]Traffic Data'!$L$2:$L$79247=B$7))</f>
        <v>0</v>
      </c>
      <c r="C98" s="22">
        <f>SUMPRODUCT(--('[1]Traffic Data'!$G$2:$G$79247=$B$1),--('[1]Traffic Data'!$K$2:$K$79247&gt;=$B$2),--('[1]Traffic Data'!$K$2:$K$79247&lt;=$B$3),--('[1]Traffic Data'!$F$2:$F$79247=$A98),--('[1]Traffic Data'!$L$2:$L$79247=C$7))</f>
        <v>0</v>
      </c>
      <c r="D98" s="22">
        <f>SUMPRODUCT(--('[1]Traffic Data'!$G$2:$G$79247=$B$1),--('[1]Traffic Data'!$K$2:$K$79247&gt;=$B$2),--('[1]Traffic Data'!$K$2:$K$79247&lt;=$B$3),--('[1]Traffic Data'!$F$2:$F$79247=$A98),--('[1]Traffic Data'!$L$2:$L$79247=D$7))</f>
        <v>0</v>
      </c>
      <c r="E98" s="23"/>
      <c r="F98" s="22">
        <f>SUMPRODUCT(--('[1]Traffic Data'!$G$2:$G$79247=$B$1),--('[1]Traffic Data'!$K$2:$K$79247&gt;=$B$2),--('[1]Traffic Data'!$K$2:$K$79247&lt;=$B$3),--('[1]Traffic Data'!$F$2:$F$79247=$A98),--('[1]Traffic Data'!$L$2:$L$79247=F$7))</f>
        <v>0</v>
      </c>
      <c r="G98" s="24" t="str">
        <f t="shared" si="10"/>
        <v xml:space="preserve"> </v>
      </c>
      <c r="H98" s="23"/>
      <c r="I98" s="22">
        <f>SUMPRODUCT(--('[1]Traffic Data'!$G$2:$G$79247=$B$1),--('[1]Traffic Data'!$K$2:$K$79247&gt;=$B$2),--('[1]Traffic Data'!$K$2:$K$79247&lt;=$B$3),--('[1]Traffic Data'!$F$2:$F$79247=$A98),--('[1]Traffic Data'!$L$2:$L$79247=I$7))</f>
        <v>0</v>
      </c>
      <c r="J98" s="22">
        <f>SUMPRODUCT(--('[1]Traffic Data'!$G$2:$G$79247=$B$1),--('[1]Traffic Data'!$K$2:$K$79247&gt;=$B$2),--('[1]Traffic Data'!$K$2:$K$79247&lt;=$B$3),--('[1]Traffic Data'!$F$2:$F$79247=$A98),--('[1]Traffic Data'!$L$2:$L$79247=J$7))</f>
        <v>0</v>
      </c>
      <c r="K98" s="22">
        <f>SUMPRODUCT(--('[1]Traffic Data'!$G$2:$G$79247=$B$1),--('[1]Traffic Data'!$K$2:$K$79247&gt;=$B$2),--('[1]Traffic Data'!$K$2:$K$79247&lt;=$B$3),--('[1]Traffic Data'!$F$2:$F$79247=$A98),--('[1]Traffic Data'!$L$2:$L$79247=K$7))</f>
        <v>0</v>
      </c>
      <c r="L98" s="22">
        <f>SUMPRODUCT(--('[1]Traffic Data'!$G$2:$G$79247=$B$1),--('[1]Traffic Data'!$K$2:$K$79247&gt;=$B$2),--('[1]Traffic Data'!$K$2:$K$79247&lt;=$B$3),--('[1]Traffic Data'!$F$2:$F$79247=$A98),--('[1]Traffic Data'!$L$2:$L$79247=L$7))</f>
        <v>0</v>
      </c>
      <c r="M98" s="23"/>
      <c r="N98" s="22">
        <f>SUMPRODUCT(--('[1]Traffic Data'!$G$2:$G$79247=$B$1),--('[1]Traffic Data'!$K$2:$K$79247&gt;=$B$2),--('[1]Traffic Data'!$K$2:$K$79247&lt;=$B$3),--('[1]Traffic Data'!$F$2:$F$79247=$A98),--('[1]Traffic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98" s="25" t="str">
        <f t="shared" si="11"/>
        <v xml:space="preserve"> </v>
      </c>
      <c r="P98" s="23"/>
      <c r="Q98" s="26">
        <f>SUMPRODUCT(--('[1]Traffic Data'!$G$2:$G$79247=$B$1),--('[1]Traffic Data'!$K$2:$K$79247&gt;=$B$2),--('[1]Traffic Data'!$K$2:$K$79247&lt;=$B$3),--('[1]Traffic Data'!$F$2:$F$79247=$A98),--('[1]Traffic Data'!$L$2:$L$79247=Q$7))</f>
        <v>0</v>
      </c>
    </row>
    <row r="99" spans="1:17" x14ac:dyDescent="0.3">
      <c r="A99" s="21" t="s">
        <v>127</v>
      </c>
      <c r="B99" s="22">
        <f>SUMPRODUCT(--('[1]Traffic Data'!$G$2:$G$79247=$B$1),--('[1]Traffic Data'!$K$2:$K$79247&gt;=$B$2),--('[1]Traffic Data'!$K$2:$K$79247&lt;=$B$3),--('[1]Traffic Data'!$F$2:$F$79247=$A99),--('[1]Traffic Data'!$L$2:$L$79247=B$7))</f>
        <v>0</v>
      </c>
      <c r="C99" s="22">
        <f>SUMPRODUCT(--('[1]Traffic Data'!$G$2:$G$79247=$B$1),--('[1]Traffic Data'!$K$2:$K$79247&gt;=$B$2),--('[1]Traffic Data'!$K$2:$K$79247&lt;=$B$3),--('[1]Traffic Data'!$F$2:$F$79247=$A99),--('[1]Traffic Data'!$L$2:$L$79247=C$7))</f>
        <v>0</v>
      </c>
      <c r="D99" s="22">
        <f>SUMPRODUCT(--('[1]Traffic Data'!$G$2:$G$79247=$B$1),--('[1]Traffic Data'!$K$2:$K$79247&gt;=$B$2),--('[1]Traffic Data'!$K$2:$K$79247&lt;=$B$3),--('[1]Traffic Data'!$F$2:$F$79247=$A99),--('[1]Traffic Data'!$L$2:$L$79247=D$7))</f>
        <v>0</v>
      </c>
      <c r="E99" s="23"/>
      <c r="F99" s="22">
        <f>SUMPRODUCT(--('[1]Traffic Data'!$G$2:$G$79247=$B$1),--('[1]Traffic Data'!$K$2:$K$79247&gt;=$B$2),--('[1]Traffic Data'!$K$2:$K$79247&lt;=$B$3),--('[1]Traffic Data'!$F$2:$F$79247=$A99),--('[1]Traffic Data'!$L$2:$L$79247=F$7))</f>
        <v>0</v>
      </c>
      <c r="G99" s="24" t="str">
        <f t="shared" si="10"/>
        <v xml:space="preserve"> </v>
      </c>
      <c r="H99" s="23"/>
      <c r="I99" s="22">
        <f>SUMPRODUCT(--('[1]Traffic Data'!$G$2:$G$79247=$B$1),--('[1]Traffic Data'!$K$2:$K$79247&gt;=$B$2),--('[1]Traffic Data'!$K$2:$K$79247&lt;=$B$3),--('[1]Traffic Data'!$F$2:$F$79247=$A99),--('[1]Traffic Data'!$L$2:$L$79247=I$7))</f>
        <v>0</v>
      </c>
      <c r="J99" s="22">
        <f>SUMPRODUCT(--('[1]Traffic Data'!$G$2:$G$79247=$B$1),--('[1]Traffic Data'!$K$2:$K$79247&gt;=$B$2),--('[1]Traffic Data'!$K$2:$K$79247&lt;=$B$3),--('[1]Traffic Data'!$F$2:$F$79247=$A99),--('[1]Traffic Data'!$L$2:$L$79247=J$7))</f>
        <v>0</v>
      </c>
      <c r="K99" s="22">
        <f>SUMPRODUCT(--('[1]Traffic Data'!$G$2:$G$79247=$B$1),--('[1]Traffic Data'!$K$2:$K$79247&gt;=$B$2),--('[1]Traffic Data'!$K$2:$K$79247&lt;=$B$3),--('[1]Traffic Data'!$F$2:$F$79247=$A99),--('[1]Traffic Data'!$L$2:$L$79247=K$7))</f>
        <v>0</v>
      </c>
      <c r="L99" s="22">
        <f>SUMPRODUCT(--('[1]Traffic Data'!$G$2:$G$79247=$B$1),--('[1]Traffic Data'!$K$2:$K$79247&gt;=$B$2),--('[1]Traffic Data'!$K$2:$K$79247&lt;=$B$3),--('[1]Traffic Data'!$F$2:$F$79247=$A99),--('[1]Traffic Data'!$L$2:$L$79247=L$7))</f>
        <v>0</v>
      </c>
      <c r="M99" s="23"/>
      <c r="N99" s="22">
        <f>SUMPRODUCT(--('[1]Traffic Data'!$G$2:$G$79247=$B$1),--('[1]Traffic Data'!$K$2:$K$79247&gt;=$B$2),--('[1]Traffic Data'!$K$2:$K$79247&lt;=$B$3),--('[1]Traffic Data'!$F$2:$F$79247=$A99),--('[1]Traffic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99" s="25" t="str">
        <f t="shared" si="11"/>
        <v xml:space="preserve"> </v>
      </c>
      <c r="P99" s="23"/>
      <c r="Q99" s="26">
        <f>SUMPRODUCT(--('[1]Traffic Data'!$G$2:$G$79247=$B$1),--('[1]Traffic Data'!$K$2:$K$79247&gt;=$B$2),--('[1]Traffic Data'!$K$2:$K$79247&lt;=$B$3),--('[1]Traffic Data'!$F$2:$F$79247=$A99),--('[1]Traffic Data'!$L$2:$L$79247=Q$7))</f>
        <v>0</v>
      </c>
    </row>
    <row r="100" spans="1:17" x14ac:dyDescent="0.3">
      <c r="A100" s="21" t="s">
        <v>128</v>
      </c>
      <c r="B100" s="22">
        <f>SUMPRODUCT(--('[1]Traffic Data'!$G$2:$G$79247=$B$1),--('[1]Traffic Data'!$K$2:$K$79247&gt;=$B$2),--('[1]Traffic Data'!$K$2:$K$79247&lt;=$B$3),--('[1]Traffic Data'!$F$2:$F$79247=$A100),--('[1]Traffic Data'!$L$2:$L$79247=B$7))</f>
        <v>1</v>
      </c>
      <c r="C100" s="22">
        <f>SUMPRODUCT(--('[1]Traffic Data'!$G$2:$G$79247=$B$1),--('[1]Traffic Data'!$K$2:$K$79247&gt;=$B$2),--('[1]Traffic Data'!$K$2:$K$79247&lt;=$B$3),--('[1]Traffic Data'!$F$2:$F$79247=$A100),--('[1]Traffic Data'!$L$2:$L$79247=C$7))</f>
        <v>0</v>
      </c>
      <c r="D100" s="22">
        <f>SUMPRODUCT(--('[1]Traffic Data'!$G$2:$G$79247=$B$1),--('[1]Traffic Data'!$K$2:$K$79247&gt;=$B$2),--('[1]Traffic Data'!$K$2:$K$79247&lt;=$B$3),--('[1]Traffic Data'!$F$2:$F$79247=$A100),--('[1]Traffic Data'!$L$2:$L$79247=D$7))</f>
        <v>0</v>
      </c>
      <c r="E100" s="23"/>
      <c r="F100" s="22">
        <f>SUMPRODUCT(--('[1]Traffic Data'!$G$2:$G$79247=$B$1),--('[1]Traffic Data'!$K$2:$K$79247&gt;=$B$2),--('[1]Traffic Data'!$K$2:$K$79247&lt;=$B$3),--('[1]Traffic Data'!$F$2:$F$79247=$A100),--('[1]Traffic Data'!$L$2:$L$79247=F$7))</f>
        <v>0</v>
      </c>
      <c r="G100" s="24">
        <f t="shared" si="10"/>
        <v>0</v>
      </c>
      <c r="H100" s="23"/>
      <c r="I100" s="22">
        <f>SUMPRODUCT(--('[1]Traffic Data'!$G$2:$G$79247=$B$1),--('[1]Traffic Data'!$K$2:$K$79247&gt;=$B$2),--('[1]Traffic Data'!$K$2:$K$79247&lt;=$B$3),--('[1]Traffic Data'!$F$2:$F$79247=$A100),--('[1]Traffic Data'!$L$2:$L$79247=I$7))</f>
        <v>0</v>
      </c>
      <c r="J100" s="22">
        <f>SUMPRODUCT(--('[1]Traffic Data'!$G$2:$G$79247=$B$1),--('[1]Traffic Data'!$K$2:$K$79247&gt;=$B$2),--('[1]Traffic Data'!$K$2:$K$79247&lt;=$B$3),--('[1]Traffic Data'!$F$2:$F$79247=$A100),--('[1]Traffic Data'!$L$2:$L$79247=J$7))</f>
        <v>0</v>
      </c>
      <c r="K100" s="22">
        <f>SUMPRODUCT(--('[1]Traffic Data'!$G$2:$G$79247=$B$1),--('[1]Traffic Data'!$K$2:$K$79247&gt;=$B$2),--('[1]Traffic Data'!$K$2:$K$79247&lt;=$B$3),--('[1]Traffic Data'!$F$2:$F$79247=$A100),--('[1]Traffic Data'!$L$2:$L$79247=K$7))</f>
        <v>0</v>
      </c>
      <c r="L100" s="22">
        <f>SUMPRODUCT(--('[1]Traffic Data'!$G$2:$G$79247=$B$1),--('[1]Traffic Data'!$K$2:$K$79247&gt;=$B$2),--('[1]Traffic Data'!$K$2:$K$79247&lt;=$B$3),--('[1]Traffic Data'!$F$2:$F$79247=$A100),--('[1]Traffic Data'!$L$2:$L$79247=L$7))</f>
        <v>0</v>
      </c>
      <c r="M100" s="23"/>
      <c r="N100" s="22">
        <f>SUMPRODUCT(--('[1]Traffic Data'!$G$2:$G$79247=$B$1),--('[1]Traffic Data'!$K$2:$K$79247&gt;=$B$2),--('[1]Traffic Data'!$K$2:$K$79247&lt;=$B$3),--('[1]Traffic Data'!$F$2:$F$79247=$A100),--('[1]Traffic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1</v>
      </c>
      <c r="O100" s="25">
        <f t="shared" si="11"/>
        <v>1</v>
      </c>
      <c r="P100" s="23"/>
      <c r="Q100" s="26">
        <f>SUMPRODUCT(--('[1]Traffic Data'!$G$2:$G$79247=$B$1),--('[1]Traffic Data'!$K$2:$K$79247&gt;=$B$2),--('[1]Traffic Data'!$K$2:$K$79247&lt;=$B$3),--('[1]Traffic Data'!$F$2:$F$79247=$A100),--('[1]Traffic Data'!$L$2:$L$79247=Q$7))</f>
        <v>0</v>
      </c>
    </row>
    <row r="101" spans="1:17" x14ac:dyDescent="0.3">
      <c r="A101" s="21" t="s">
        <v>129</v>
      </c>
      <c r="B101" s="22">
        <f>SUMPRODUCT(--('[1]Traffic Data'!$G$2:$G$79247=$B$1),--('[1]Traffic Data'!$K$2:$K$79247&gt;=$B$2),--('[1]Traffic Data'!$K$2:$K$79247&lt;=$B$3),--('[1]Traffic Data'!$F$2:$F$79247=$A101),--('[1]Traffic Data'!$L$2:$L$79247=B$7))</f>
        <v>0</v>
      </c>
      <c r="C101" s="22">
        <f>SUMPRODUCT(--('[1]Traffic Data'!$G$2:$G$79247=$B$1),--('[1]Traffic Data'!$K$2:$K$79247&gt;=$B$2),--('[1]Traffic Data'!$K$2:$K$79247&lt;=$B$3),--('[1]Traffic Data'!$F$2:$F$79247=$A101),--('[1]Traffic Data'!$L$2:$L$79247=C$7))</f>
        <v>0</v>
      </c>
      <c r="D101" s="22">
        <f>SUMPRODUCT(--('[1]Traffic Data'!$G$2:$G$79247=$B$1),--('[1]Traffic Data'!$K$2:$K$79247&gt;=$B$2),--('[1]Traffic Data'!$K$2:$K$79247&lt;=$B$3),--('[1]Traffic Data'!$F$2:$F$79247=$A101),--('[1]Traffic Data'!$L$2:$L$79247=D$7))</f>
        <v>0</v>
      </c>
      <c r="E101" s="23"/>
      <c r="F101" s="22">
        <f>SUMPRODUCT(--('[1]Traffic Data'!$G$2:$G$79247=$B$1),--('[1]Traffic Data'!$K$2:$K$79247&gt;=$B$2),--('[1]Traffic Data'!$K$2:$K$79247&lt;=$B$3),--('[1]Traffic Data'!$F$2:$F$79247=$A101),--('[1]Traffic Data'!$L$2:$L$79247=F$7))</f>
        <v>0</v>
      </c>
      <c r="G101" s="24" t="str">
        <f t="shared" si="10"/>
        <v xml:space="preserve"> </v>
      </c>
      <c r="H101" s="23"/>
      <c r="I101" s="22">
        <f>SUMPRODUCT(--('[1]Traffic Data'!$G$2:$G$79247=$B$1),--('[1]Traffic Data'!$K$2:$K$79247&gt;=$B$2),--('[1]Traffic Data'!$K$2:$K$79247&lt;=$B$3),--('[1]Traffic Data'!$F$2:$F$79247=$A101),--('[1]Traffic Data'!$L$2:$L$79247=I$7))</f>
        <v>0</v>
      </c>
      <c r="J101" s="22">
        <f>SUMPRODUCT(--('[1]Traffic Data'!$G$2:$G$79247=$B$1),--('[1]Traffic Data'!$K$2:$K$79247&gt;=$B$2),--('[1]Traffic Data'!$K$2:$K$79247&lt;=$B$3),--('[1]Traffic Data'!$F$2:$F$79247=$A101),--('[1]Traffic Data'!$L$2:$L$79247=J$7))</f>
        <v>0</v>
      </c>
      <c r="K101" s="22">
        <f>SUMPRODUCT(--('[1]Traffic Data'!$G$2:$G$79247=$B$1),--('[1]Traffic Data'!$K$2:$K$79247&gt;=$B$2),--('[1]Traffic Data'!$K$2:$K$79247&lt;=$B$3),--('[1]Traffic Data'!$F$2:$F$79247=$A101),--('[1]Traffic Data'!$L$2:$L$79247=K$7))</f>
        <v>0</v>
      </c>
      <c r="L101" s="22">
        <f>SUMPRODUCT(--('[1]Traffic Data'!$G$2:$G$79247=$B$1),--('[1]Traffic Data'!$K$2:$K$79247&gt;=$B$2),--('[1]Traffic Data'!$K$2:$K$79247&lt;=$B$3),--('[1]Traffic Data'!$F$2:$F$79247=$A101),--('[1]Traffic Data'!$L$2:$L$79247=L$7))</f>
        <v>0</v>
      </c>
      <c r="M101" s="23"/>
      <c r="N101" s="22">
        <f>SUMPRODUCT(--('[1]Traffic Data'!$G$2:$G$79247=$B$1),--('[1]Traffic Data'!$K$2:$K$79247&gt;=$B$2),--('[1]Traffic Data'!$K$2:$K$79247&lt;=$B$3),--('[1]Traffic Data'!$F$2:$F$79247=$A101),--('[1]Traffic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01" s="25" t="str">
        <f t="shared" si="11"/>
        <v xml:space="preserve"> </v>
      </c>
      <c r="P101" s="23"/>
      <c r="Q101" s="26">
        <f>SUMPRODUCT(--('[1]Traffic Data'!$G$2:$G$79247=$B$1),--('[1]Traffic Data'!$K$2:$K$79247&gt;=$B$2),--('[1]Traffic Data'!$K$2:$K$79247&lt;=$B$3),--('[1]Traffic Data'!$F$2:$F$79247=$A101),--('[1]Traffic Data'!$L$2:$L$79247=Q$7))</f>
        <v>0</v>
      </c>
    </row>
    <row r="102" spans="1:17" x14ac:dyDescent="0.3">
      <c r="A102" s="21" t="s">
        <v>130</v>
      </c>
      <c r="B102" s="22">
        <f>SUMPRODUCT(--('[1]Traffic Data'!$G$2:$G$79247=$B$1),--('[1]Traffic Data'!$K$2:$K$79247&gt;=$B$2),--('[1]Traffic Data'!$K$2:$K$79247&lt;=$B$3),--('[1]Traffic Data'!$F$2:$F$79247=$A102),--('[1]Traffic Data'!$L$2:$L$79247=B$7))</f>
        <v>0</v>
      </c>
      <c r="C102" s="22">
        <f>SUMPRODUCT(--('[1]Traffic Data'!$G$2:$G$79247=$B$1),--('[1]Traffic Data'!$K$2:$K$79247&gt;=$B$2),--('[1]Traffic Data'!$K$2:$K$79247&lt;=$B$3),--('[1]Traffic Data'!$F$2:$F$79247=$A102),--('[1]Traffic Data'!$L$2:$L$79247=C$7))</f>
        <v>0</v>
      </c>
      <c r="D102" s="22">
        <f>SUMPRODUCT(--('[1]Traffic Data'!$G$2:$G$79247=$B$1),--('[1]Traffic Data'!$K$2:$K$79247&gt;=$B$2),--('[1]Traffic Data'!$K$2:$K$79247&lt;=$B$3),--('[1]Traffic Data'!$F$2:$F$79247=$A102),--('[1]Traffic Data'!$L$2:$L$79247=D$7))</f>
        <v>0</v>
      </c>
      <c r="E102" s="23"/>
      <c r="F102" s="22">
        <f>SUMPRODUCT(--('[1]Traffic Data'!$G$2:$G$79247=$B$1),--('[1]Traffic Data'!$K$2:$K$79247&gt;=$B$2),--('[1]Traffic Data'!$K$2:$K$79247&lt;=$B$3),--('[1]Traffic Data'!$F$2:$F$79247=$A102),--('[1]Traffic Data'!$L$2:$L$79247=F$7))</f>
        <v>0</v>
      </c>
      <c r="G102" s="24" t="str">
        <f t="shared" si="10"/>
        <v xml:space="preserve"> </v>
      </c>
      <c r="H102" s="23"/>
      <c r="I102" s="22">
        <f>SUMPRODUCT(--('[1]Traffic Data'!$G$2:$G$79247=$B$1),--('[1]Traffic Data'!$K$2:$K$79247&gt;=$B$2),--('[1]Traffic Data'!$K$2:$K$79247&lt;=$B$3),--('[1]Traffic Data'!$F$2:$F$79247=$A102),--('[1]Traffic Data'!$L$2:$L$79247=I$7))</f>
        <v>0</v>
      </c>
      <c r="J102" s="22">
        <f>SUMPRODUCT(--('[1]Traffic Data'!$G$2:$G$79247=$B$1),--('[1]Traffic Data'!$K$2:$K$79247&gt;=$B$2),--('[1]Traffic Data'!$K$2:$K$79247&lt;=$B$3),--('[1]Traffic Data'!$F$2:$F$79247=$A102),--('[1]Traffic Data'!$L$2:$L$79247=J$7))</f>
        <v>0</v>
      </c>
      <c r="K102" s="22">
        <f>SUMPRODUCT(--('[1]Traffic Data'!$G$2:$G$79247=$B$1),--('[1]Traffic Data'!$K$2:$K$79247&gt;=$B$2),--('[1]Traffic Data'!$K$2:$K$79247&lt;=$B$3),--('[1]Traffic Data'!$F$2:$F$79247=$A102),--('[1]Traffic Data'!$L$2:$L$79247=K$7))</f>
        <v>0</v>
      </c>
      <c r="L102" s="22">
        <f>SUMPRODUCT(--('[1]Traffic Data'!$G$2:$G$79247=$B$1),--('[1]Traffic Data'!$K$2:$K$79247&gt;=$B$2),--('[1]Traffic Data'!$K$2:$K$79247&lt;=$B$3),--('[1]Traffic Data'!$F$2:$F$79247=$A102),--('[1]Traffic Data'!$L$2:$L$79247=L$7))</f>
        <v>0</v>
      </c>
      <c r="M102" s="23"/>
      <c r="N102" s="22">
        <f>SUMPRODUCT(--('[1]Traffic Data'!$G$2:$G$79247=$B$1),--('[1]Traffic Data'!$K$2:$K$79247&gt;=$B$2),--('[1]Traffic Data'!$K$2:$K$79247&lt;=$B$3),--('[1]Traffic Data'!$F$2:$F$79247=$A102),--('[1]Traffic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02" s="25" t="str">
        <f t="shared" si="11"/>
        <v xml:space="preserve"> </v>
      </c>
      <c r="P102" s="23"/>
      <c r="Q102" s="26">
        <f>SUMPRODUCT(--('[1]Traffic Data'!$G$2:$G$79247=$B$1),--('[1]Traffic Data'!$K$2:$K$79247&gt;=$B$2),--('[1]Traffic Data'!$K$2:$K$79247&lt;=$B$3),--('[1]Traffic Data'!$F$2:$F$79247=$A102),--('[1]Traffic Data'!$L$2:$L$79247=Q$7))</f>
        <v>0</v>
      </c>
    </row>
    <row r="103" spans="1:17" x14ac:dyDescent="0.3">
      <c r="A103" s="21" t="s">
        <v>131</v>
      </c>
      <c r="B103" s="22">
        <f>SUMPRODUCT(--('[1]Traffic Data'!$G$2:$G$79247=$B$1),--('[1]Traffic Data'!$K$2:$K$79247&gt;=$B$2),--('[1]Traffic Data'!$K$2:$K$79247&lt;=$B$3),--('[1]Traffic Data'!$F$2:$F$79247=$A103),--('[1]Traffic Data'!$L$2:$L$79247=B$7))</f>
        <v>0</v>
      </c>
      <c r="C103" s="22">
        <f>SUMPRODUCT(--('[1]Traffic Data'!$G$2:$G$79247=$B$1),--('[1]Traffic Data'!$K$2:$K$79247&gt;=$B$2),--('[1]Traffic Data'!$K$2:$K$79247&lt;=$B$3),--('[1]Traffic Data'!$F$2:$F$79247=$A103),--('[1]Traffic Data'!$L$2:$L$79247=C$7))</f>
        <v>0</v>
      </c>
      <c r="D103" s="22">
        <f>SUMPRODUCT(--('[1]Traffic Data'!$G$2:$G$79247=$B$1),--('[1]Traffic Data'!$K$2:$K$79247&gt;=$B$2),--('[1]Traffic Data'!$K$2:$K$79247&lt;=$B$3),--('[1]Traffic Data'!$F$2:$F$79247=$A103),--('[1]Traffic Data'!$L$2:$L$79247=D$7))</f>
        <v>0</v>
      </c>
      <c r="E103" s="23"/>
      <c r="F103" s="22">
        <f>SUMPRODUCT(--('[1]Traffic Data'!$G$2:$G$79247=$B$1),--('[1]Traffic Data'!$K$2:$K$79247&gt;=$B$2),--('[1]Traffic Data'!$K$2:$K$79247&lt;=$B$3),--('[1]Traffic Data'!$F$2:$F$79247=$A103),--('[1]Traffic Data'!$L$2:$L$79247=F$7))</f>
        <v>0</v>
      </c>
      <c r="G103" s="24" t="str">
        <f t="shared" si="10"/>
        <v xml:space="preserve"> </v>
      </c>
      <c r="H103" s="23"/>
      <c r="I103" s="22">
        <f>SUMPRODUCT(--('[1]Traffic Data'!$G$2:$G$79247=$B$1),--('[1]Traffic Data'!$K$2:$K$79247&gt;=$B$2),--('[1]Traffic Data'!$K$2:$K$79247&lt;=$B$3),--('[1]Traffic Data'!$F$2:$F$79247=$A103),--('[1]Traffic Data'!$L$2:$L$79247=I$7))</f>
        <v>0</v>
      </c>
      <c r="J103" s="22">
        <f>SUMPRODUCT(--('[1]Traffic Data'!$G$2:$G$79247=$B$1),--('[1]Traffic Data'!$K$2:$K$79247&gt;=$B$2),--('[1]Traffic Data'!$K$2:$K$79247&lt;=$B$3),--('[1]Traffic Data'!$F$2:$F$79247=$A103),--('[1]Traffic Data'!$L$2:$L$79247=J$7))</f>
        <v>0</v>
      </c>
      <c r="K103" s="22">
        <f>SUMPRODUCT(--('[1]Traffic Data'!$G$2:$G$79247=$B$1),--('[1]Traffic Data'!$K$2:$K$79247&gt;=$B$2),--('[1]Traffic Data'!$K$2:$K$79247&lt;=$B$3),--('[1]Traffic Data'!$F$2:$F$79247=$A103),--('[1]Traffic Data'!$L$2:$L$79247=K$7))</f>
        <v>0</v>
      </c>
      <c r="L103" s="22">
        <f>SUMPRODUCT(--('[1]Traffic Data'!$G$2:$G$79247=$B$1),--('[1]Traffic Data'!$K$2:$K$79247&gt;=$B$2),--('[1]Traffic Data'!$K$2:$K$79247&lt;=$B$3),--('[1]Traffic Data'!$F$2:$F$79247=$A103),--('[1]Traffic Data'!$L$2:$L$79247=L$7))</f>
        <v>0</v>
      </c>
      <c r="M103" s="23"/>
      <c r="N103" s="22">
        <f>SUMPRODUCT(--('[1]Traffic Data'!$G$2:$G$79247=$B$1),--('[1]Traffic Data'!$K$2:$K$79247&gt;=$B$2),--('[1]Traffic Data'!$K$2:$K$79247&lt;=$B$3),--('[1]Traffic Data'!$F$2:$F$79247=$A103),--('[1]Traffic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03" s="25" t="str">
        <f t="shared" si="11"/>
        <v xml:space="preserve"> </v>
      </c>
      <c r="P103" s="23"/>
      <c r="Q103" s="26">
        <f>SUMPRODUCT(--('[1]Traffic Data'!$G$2:$G$79247=$B$1),--('[1]Traffic Data'!$K$2:$K$79247&gt;=$B$2),--('[1]Traffic Data'!$K$2:$K$79247&lt;=$B$3),--('[1]Traffic Data'!$F$2:$F$79247=$A103),--('[1]Traffic Data'!$L$2:$L$79247=Q$7))</f>
        <v>0</v>
      </c>
    </row>
    <row r="104" spans="1:17" x14ac:dyDescent="0.3">
      <c r="A104" s="21" t="s">
        <v>132</v>
      </c>
      <c r="B104" s="22">
        <f>SUMPRODUCT(--('[1]Traffic Data'!$G$2:$G$79247=$B$1),--('[1]Traffic Data'!$K$2:$K$79247&gt;=$B$2),--('[1]Traffic Data'!$K$2:$K$79247&lt;=$B$3),--('[1]Traffic Data'!$F$2:$F$79247=$A104),--('[1]Traffic Data'!$L$2:$L$79247=B$7))</f>
        <v>0</v>
      </c>
      <c r="C104" s="22">
        <f>SUMPRODUCT(--('[1]Traffic Data'!$G$2:$G$79247=$B$1),--('[1]Traffic Data'!$K$2:$K$79247&gt;=$B$2),--('[1]Traffic Data'!$K$2:$K$79247&lt;=$B$3),--('[1]Traffic Data'!$F$2:$F$79247=$A104),--('[1]Traffic Data'!$L$2:$L$79247=C$7))</f>
        <v>0</v>
      </c>
      <c r="D104" s="22">
        <f>SUMPRODUCT(--('[1]Traffic Data'!$G$2:$G$79247=$B$1),--('[1]Traffic Data'!$K$2:$K$79247&gt;=$B$2),--('[1]Traffic Data'!$K$2:$K$79247&lt;=$B$3),--('[1]Traffic Data'!$F$2:$F$79247=$A104),--('[1]Traffic Data'!$L$2:$L$79247=D$7))</f>
        <v>0</v>
      </c>
      <c r="E104" s="23"/>
      <c r="F104" s="22">
        <f>SUMPRODUCT(--('[1]Traffic Data'!$G$2:$G$79247=$B$1),--('[1]Traffic Data'!$K$2:$K$79247&gt;=$B$2),--('[1]Traffic Data'!$K$2:$K$79247&lt;=$B$3),--('[1]Traffic Data'!$F$2:$F$79247=$A104),--('[1]Traffic Data'!$L$2:$L$79247=F$7))</f>
        <v>0</v>
      </c>
      <c r="G104" s="24" t="str">
        <f t="shared" si="10"/>
        <v xml:space="preserve"> </v>
      </c>
      <c r="H104" s="23"/>
      <c r="I104" s="22">
        <f>SUMPRODUCT(--('[1]Traffic Data'!$G$2:$G$79247=$B$1),--('[1]Traffic Data'!$K$2:$K$79247&gt;=$B$2),--('[1]Traffic Data'!$K$2:$K$79247&lt;=$B$3),--('[1]Traffic Data'!$F$2:$F$79247=$A104),--('[1]Traffic Data'!$L$2:$L$79247=I$7))</f>
        <v>0</v>
      </c>
      <c r="J104" s="22">
        <f>SUMPRODUCT(--('[1]Traffic Data'!$G$2:$G$79247=$B$1),--('[1]Traffic Data'!$K$2:$K$79247&gt;=$B$2),--('[1]Traffic Data'!$K$2:$K$79247&lt;=$B$3),--('[1]Traffic Data'!$F$2:$F$79247=$A104),--('[1]Traffic Data'!$L$2:$L$79247=J$7))</f>
        <v>0</v>
      </c>
      <c r="K104" s="22">
        <f>SUMPRODUCT(--('[1]Traffic Data'!$G$2:$G$79247=$B$1),--('[1]Traffic Data'!$K$2:$K$79247&gt;=$B$2),--('[1]Traffic Data'!$K$2:$K$79247&lt;=$B$3),--('[1]Traffic Data'!$F$2:$F$79247=$A104),--('[1]Traffic Data'!$L$2:$L$79247=K$7))</f>
        <v>0</v>
      </c>
      <c r="L104" s="22">
        <f>SUMPRODUCT(--('[1]Traffic Data'!$G$2:$G$79247=$B$1),--('[1]Traffic Data'!$K$2:$K$79247&gt;=$B$2),--('[1]Traffic Data'!$K$2:$K$79247&lt;=$B$3),--('[1]Traffic Data'!$F$2:$F$79247=$A104),--('[1]Traffic Data'!$L$2:$L$79247=L$7))</f>
        <v>0</v>
      </c>
      <c r="M104" s="23"/>
      <c r="N104" s="22">
        <f>SUMPRODUCT(--('[1]Traffic Data'!$G$2:$G$79247=$B$1),--('[1]Traffic Data'!$K$2:$K$79247&gt;=$B$2),--('[1]Traffic Data'!$K$2:$K$79247&lt;=$B$3),--('[1]Traffic Data'!$F$2:$F$79247=$A104),--('[1]Traffic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04" s="25" t="str">
        <f t="shared" si="11"/>
        <v xml:space="preserve"> </v>
      </c>
      <c r="P104" s="23"/>
      <c r="Q104" s="26">
        <f>SUMPRODUCT(--('[1]Traffic Data'!$G$2:$G$79247=$B$1),--('[1]Traffic Data'!$K$2:$K$79247&gt;=$B$2),--('[1]Traffic Data'!$K$2:$K$79247&lt;=$B$3),--('[1]Traffic Data'!$F$2:$F$79247=$A104),--('[1]Traffic Data'!$L$2:$L$79247=Q$7))</f>
        <v>0</v>
      </c>
    </row>
    <row r="105" spans="1:17" x14ac:dyDescent="0.3">
      <c r="A105" s="21" t="s">
        <v>133</v>
      </c>
      <c r="B105" s="22">
        <f>SUMPRODUCT(--('[1]Traffic Data'!$G$2:$G$79247=$B$1),--('[1]Traffic Data'!$K$2:$K$79247&gt;=$B$2),--('[1]Traffic Data'!$K$2:$K$79247&lt;=$B$3),--('[1]Traffic Data'!$F$2:$F$79247=$A105),--('[1]Traffic Data'!$L$2:$L$79247=B$7))</f>
        <v>0</v>
      </c>
      <c r="C105" s="22">
        <f>SUMPRODUCT(--('[1]Traffic Data'!$G$2:$G$79247=$B$1),--('[1]Traffic Data'!$K$2:$K$79247&gt;=$B$2),--('[1]Traffic Data'!$K$2:$K$79247&lt;=$B$3),--('[1]Traffic Data'!$F$2:$F$79247=$A105),--('[1]Traffic Data'!$L$2:$L$79247=C$7))</f>
        <v>0</v>
      </c>
      <c r="D105" s="22">
        <f>SUMPRODUCT(--('[1]Traffic Data'!$G$2:$G$79247=$B$1),--('[1]Traffic Data'!$K$2:$K$79247&gt;=$B$2),--('[1]Traffic Data'!$K$2:$K$79247&lt;=$B$3),--('[1]Traffic Data'!$F$2:$F$79247=$A105),--('[1]Traffic Data'!$L$2:$L$79247=D$7))</f>
        <v>0</v>
      </c>
      <c r="E105" s="23"/>
      <c r="F105" s="22">
        <f>SUMPRODUCT(--('[1]Traffic Data'!$G$2:$G$79247=$B$1),--('[1]Traffic Data'!$K$2:$K$79247&gt;=$B$2),--('[1]Traffic Data'!$K$2:$K$79247&lt;=$B$3),--('[1]Traffic Data'!$F$2:$F$79247=$A105),--('[1]Traffic Data'!$L$2:$L$79247=F$7))</f>
        <v>0</v>
      </c>
      <c r="G105" s="24" t="str">
        <f t="shared" si="10"/>
        <v xml:space="preserve"> </v>
      </c>
      <c r="H105" s="23"/>
      <c r="I105" s="22">
        <f>SUMPRODUCT(--('[1]Traffic Data'!$G$2:$G$79247=$B$1),--('[1]Traffic Data'!$K$2:$K$79247&gt;=$B$2),--('[1]Traffic Data'!$K$2:$K$79247&lt;=$B$3),--('[1]Traffic Data'!$F$2:$F$79247=$A105),--('[1]Traffic Data'!$L$2:$L$79247=I$7))</f>
        <v>0</v>
      </c>
      <c r="J105" s="22">
        <f>SUMPRODUCT(--('[1]Traffic Data'!$G$2:$G$79247=$B$1),--('[1]Traffic Data'!$K$2:$K$79247&gt;=$B$2),--('[1]Traffic Data'!$K$2:$K$79247&lt;=$B$3),--('[1]Traffic Data'!$F$2:$F$79247=$A105),--('[1]Traffic Data'!$L$2:$L$79247=J$7))</f>
        <v>0</v>
      </c>
      <c r="K105" s="22">
        <f>SUMPRODUCT(--('[1]Traffic Data'!$G$2:$G$79247=$B$1),--('[1]Traffic Data'!$K$2:$K$79247&gt;=$B$2),--('[1]Traffic Data'!$K$2:$K$79247&lt;=$B$3),--('[1]Traffic Data'!$F$2:$F$79247=$A105),--('[1]Traffic Data'!$L$2:$L$79247=K$7))</f>
        <v>0</v>
      </c>
      <c r="L105" s="22">
        <f>SUMPRODUCT(--('[1]Traffic Data'!$G$2:$G$79247=$B$1),--('[1]Traffic Data'!$K$2:$K$79247&gt;=$B$2),--('[1]Traffic Data'!$K$2:$K$79247&lt;=$B$3),--('[1]Traffic Data'!$F$2:$F$79247=$A105),--('[1]Traffic Data'!$L$2:$L$79247=L$7))</f>
        <v>0</v>
      </c>
      <c r="M105" s="23"/>
      <c r="N105" s="22">
        <f>SUMPRODUCT(--('[1]Traffic Data'!$G$2:$G$79247=$B$1),--('[1]Traffic Data'!$K$2:$K$79247&gt;=$B$2),--('[1]Traffic Data'!$K$2:$K$79247&lt;=$B$3),--('[1]Traffic Data'!$F$2:$F$79247=$A105),--('[1]Traffic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05" s="25" t="str">
        <f t="shared" si="11"/>
        <v xml:space="preserve"> </v>
      </c>
      <c r="P105" s="23"/>
      <c r="Q105" s="26">
        <f>SUMPRODUCT(--('[1]Traffic Data'!$G$2:$G$79247=$B$1),--('[1]Traffic Data'!$K$2:$K$79247&gt;=$B$2),--('[1]Traffic Data'!$K$2:$K$79247&lt;=$B$3),--('[1]Traffic Data'!$F$2:$F$79247=$A105),--('[1]Traffic Data'!$L$2:$L$79247=Q$7))</f>
        <v>0</v>
      </c>
    </row>
    <row r="106" spans="1:17" x14ac:dyDescent="0.3">
      <c r="A106" s="21" t="s">
        <v>134</v>
      </c>
      <c r="B106" s="22">
        <f>SUMPRODUCT(--('[1]Traffic Data'!$G$2:$G$79247=$B$1),--('[1]Traffic Data'!$K$2:$K$79247&gt;=$B$2),--('[1]Traffic Data'!$K$2:$K$79247&lt;=$B$3),--('[1]Traffic Data'!$F$2:$F$79247=$A106),--('[1]Traffic Data'!$L$2:$L$79247=B$7))</f>
        <v>0</v>
      </c>
      <c r="C106" s="22">
        <f>SUMPRODUCT(--('[1]Traffic Data'!$G$2:$G$79247=$B$1),--('[1]Traffic Data'!$K$2:$K$79247&gt;=$B$2),--('[1]Traffic Data'!$K$2:$K$79247&lt;=$B$3),--('[1]Traffic Data'!$F$2:$F$79247=$A106),--('[1]Traffic Data'!$L$2:$L$79247=C$7))</f>
        <v>0</v>
      </c>
      <c r="D106" s="22">
        <f>SUMPRODUCT(--('[1]Traffic Data'!$G$2:$G$79247=$B$1),--('[1]Traffic Data'!$K$2:$K$79247&gt;=$B$2),--('[1]Traffic Data'!$K$2:$K$79247&lt;=$B$3),--('[1]Traffic Data'!$F$2:$F$79247=$A106),--('[1]Traffic Data'!$L$2:$L$79247=D$7))</f>
        <v>0</v>
      </c>
      <c r="E106" s="23"/>
      <c r="F106" s="22">
        <f>SUMPRODUCT(--('[1]Traffic Data'!$G$2:$G$79247=$B$1),--('[1]Traffic Data'!$K$2:$K$79247&gt;=$B$2),--('[1]Traffic Data'!$K$2:$K$79247&lt;=$B$3),--('[1]Traffic Data'!$F$2:$F$79247=$A106),--('[1]Traffic Data'!$L$2:$L$79247=F$7))</f>
        <v>0</v>
      </c>
      <c r="G106" s="24" t="str">
        <f t="shared" si="10"/>
        <v xml:space="preserve"> </v>
      </c>
      <c r="H106" s="23"/>
      <c r="I106" s="22">
        <f>SUMPRODUCT(--('[1]Traffic Data'!$G$2:$G$79247=$B$1),--('[1]Traffic Data'!$K$2:$K$79247&gt;=$B$2),--('[1]Traffic Data'!$K$2:$K$79247&lt;=$B$3),--('[1]Traffic Data'!$F$2:$F$79247=$A106),--('[1]Traffic Data'!$L$2:$L$79247=I$7))</f>
        <v>0</v>
      </c>
      <c r="J106" s="22">
        <f>SUMPRODUCT(--('[1]Traffic Data'!$G$2:$G$79247=$B$1),--('[1]Traffic Data'!$K$2:$K$79247&gt;=$B$2),--('[1]Traffic Data'!$K$2:$K$79247&lt;=$B$3),--('[1]Traffic Data'!$F$2:$F$79247=$A106),--('[1]Traffic Data'!$L$2:$L$79247=J$7))</f>
        <v>0</v>
      </c>
      <c r="K106" s="22">
        <f>SUMPRODUCT(--('[1]Traffic Data'!$G$2:$G$79247=$B$1),--('[1]Traffic Data'!$K$2:$K$79247&gt;=$B$2),--('[1]Traffic Data'!$K$2:$K$79247&lt;=$B$3),--('[1]Traffic Data'!$F$2:$F$79247=$A106),--('[1]Traffic Data'!$L$2:$L$79247=K$7))</f>
        <v>0</v>
      </c>
      <c r="L106" s="22">
        <f>SUMPRODUCT(--('[1]Traffic Data'!$G$2:$G$79247=$B$1),--('[1]Traffic Data'!$K$2:$K$79247&gt;=$B$2),--('[1]Traffic Data'!$K$2:$K$79247&lt;=$B$3),--('[1]Traffic Data'!$F$2:$F$79247=$A106),--('[1]Traffic Data'!$L$2:$L$79247=L$7))</f>
        <v>0</v>
      </c>
      <c r="M106" s="23"/>
      <c r="N106" s="22">
        <f>SUMPRODUCT(--('[1]Traffic Data'!$G$2:$G$79247=$B$1),--('[1]Traffic Data'!$K$2:$K$79247&gt;=$B$2),--('[1]Traffic Data'!$K$2:$K$79247&lt;=$B$3),--('[1]Traffic Data'!$F$2:$F$79247=$A106),--('[1]Traffic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06" s="25" t="str">
        <f t="shared" si="11"/>
        <v xml:space="preserve"> </v>
      </c>
      <c r="P106" s="23"/>
      <c r="Q106" s="26">
        <f>SUMPRODUCT(--('[1]Traffic Data'!$G$2:$G$79247=$B$1),--('[1]Traffic Data'!$K$2:$K$79247&gt;=$B$2),--('[1]Traffic Data'!$K$2:$K$79247&lt;=$B$3),--('[1]Traffic Data'!$F$2:$F$79247=$A106),--('[1]Traffic Data'!$L$2:$L$79247=Q$7))</f>
        <v>0</v>
      </c>
    </row>
    <row r="107" spans="1:17" x14ac:dyDescent="0.3">
      <c r="A107" s="21" t="s">
        <v>135</v>
      </c>
      <c r="B107" s="22">
        <f>SUMPRODUCT(--('[1]Traffic Data'!$G$2:$G$79247=$B$1),--('[1]Traffic Data'!$K$2:$K$79247&gt;=$B$2),--('[1]Traffic Data'!$K$2:$K$79247&lt;=$B$3),--('[1]Traffic Data'!$F$2:$F$79247=$A107),--('[1]Traffic Data'!$L$2:$L$79247=B$7))</f>
        <v>0</v>
      </c>
      <c r="C107" s="22">
        <f>SUMPRODUCT(--('[1]Traffic Data'!$G$2:$G$79247=$B$1),--('[1]Traffic Data'!$K$2:$K$79247&gt;=$B$2),--('[1]Traffic Data'!$K$2:$K$79247&lt;=$B$3),--('[1]Traffic Data'!$F$2:$F$79247=$A107),--('[1]Traffic Data'!$L$2:$L$79247=C$7))</f>
        <v>0</v>
      </c>
      <c r="D107" s="22">
        <f>SUMPRODUCT(--('[1]Traffic Data'!$G$2:$G$79247=$B$1),--('[1]Traffic Data'!$K$2:$K$79247&gt;=$B$2),--('[1]Traffic Data'!$K$2:$K$79247&lt;=$B$3),--('[1]Traffic Data'!$F$2:$F$79247=$A107),--('[1]Traffic Data'!$L$2:$L$79247=D$7))</f>
        <v>0</v>
      </c>
      <c r="E107" s="23"/>
      <c r="F107" s="22">
        <f>SUMPRODUCT(--('[1]Traffic Data'!$G$2:$G$79247=$B$1),--('[1]Traffic Data'!$K$2:$K$79247&gt;=$B$2),--('[1]Traffic Data'!$K$2:$K$79247&lt;=$B$3),--('[1]Traffic Data'!$F$2:$F$79247=$A107),--('[1]Traffic Data'!$L$2:$L$79247=F$7))</f>
        <v>0</v>
      </c>
      <c r="G107" s="24" t="str">
        <f t="shared" si="10"/>
        <v xml:space="preserve"> </v>
      </c>
      <c r="H107" s="23"/>
      <c r="I107" s="22">
        <f>SUMPRODUCT(--('[1]Traffic Data'!$G$2:$G$79247=$B$1),--('[1]Traffic Data'!$K$2:$K$79247&gt;=$B$2),--('[1]Traffic Data'!$K$2:$K$79247&lt;=$B$3),--('[1]Traffic Data'!$F$2:$F$79247=$A107),--('[1]Traffic Data'!$L$2:$L$79247=I$7))</f>
        <v>0</v>
      </c>
      <c r="J107" s="22">
        <f>SUMPRODUCT(--('[1]Traffic Data'!$G$2:$G$79247=$B$1),--('[1]Traffic Data'!$K$2:$K$79247&gt;=$B$2),--('[1]Traffic Data'!$K$2:$K$79247&lt;=$B$3),--('[1]Traffic Data'!$F$2:$F$79247=$A107),--('[1]Traffic Data'!$L$2:$L$79247=J$7))</f>
        <v>0</v>
      </c>
      <c r="K107" s="22">
        <f>SUMPRODUCT(--('[1]Traffic Data'!$G$2:$G$79247=$B$1),--('[1]Traffic Data'!$K$2:$K$79247&gt;=$B$2),--('[1]Traffic Data'!$K$2:$K$79247&lt;=$B$3),--('[1]Traffic Data'!$F$2:$F$79247=$A107),--('[1]Traffic Data'!$L$2:$L$79247=K$7))</f>
        <v>0</v>
      </c>
      <c r="L107" s="22">
        <f>SUMPRODUCT(--('[1]Traffic Data'!$G$2:$G$79247=$B$1),--('[1]Traffic Data'!$K$2:$K$79247&gt;=$B$2),--('[1]Traffic Data'!$K$2:$K$79247&lt;=$B$3),--('[1]Traffic Data'!$F$2:$F$79247=$A107),--('[1]Traffic Data'!$L$2:$L$79247=L$7))</f>
        <v>0</v>
      </c>
      <c r="M107" s="23"/>
      <c r="N107" s="22">
        <f>SUMPRODUCT(--('[1]Traffic Data'!$G$2:$G$79247=$B$1),--('[1]Traffic Data'!$K$2:$K$79247&gt;=$B$2),--('[1]Traffic Data'!$K$2:$K$79247&lt;=$B$3),--('[1]Traffic Data'!$F$2:$F$79247=$A107),--('[1]Traffic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07" s="25" t="str">
        <f t="shared" si="11"/>
        <v xml:space="preserve"> </v>
      </c>
      <c r="P107" s="23"/>
      <c r="Q107" s="26">
        <f>SUMPRODUCT(--('[1]Traffic Data'!$G$2:$G$79247=$B$1),--('[1]Traffic Data'!$K$2:$K$79247&gt;=$B$2),--('[1]Traffic Data'!$K$2:$K$79247&lt;=$B$3),--('[1]Traffic Data'!$F$2:$F$79247=$A107),--('[1]Traffic Data'!$L$2:$L$79247=Q$7))</f>
        <v>0</v>
      </c>
    </row>
    <row r="108" spans="1:17" x14ac:dyDescent="0.3">
      <c r="A108" s="21" t="s">
        <v>136</v>
      </c>
      <c r="B108" s="22">
        <f>SUMPRODUCT(--('[1]Traffic Data'!$G$2:$G$79247=$B$1),--('[1]Traffic Data'!$K$2:$K$79247&gt;=$B$2),--('[1]Traffic Data'!$K$2:$K$79247&lt;=$B$3),--('[1]Traffic Data'!$F$2:$F$79247=$A108),--('[1]Traffic Data'!$L$2:$L$79247=B$7))</f>
        <v>0</v>
      </c>
      <c r="C108" s="22">
        <f>SUMPRODUCT(--('[1]Traffic Data'!$G$2:$G$79247=$B$1),--('[1]Traffic Data'!$K$2:$K$79247&gt;=$B$2),--('[1]Traffic Data'!$K$2:$K$79247&lt;=$B$3),--('[1]Traffic Data'!$F$2:$F$79247=$A108),--('[1]Traffic Data'!$L$2:$L$79247=C$7))</f>
        <v>0</v>
      </c>
      <c r="D108" s="22">
        <f>SUMPRODUCT(--('[1]Traffic Data'!$G$2:$G$79247=$B$1),--('[1]Traffic Data'!$K$2:$K$79247&gt;=$B$2),--('[1]Traffic Data'!$K$2:$K$79247&lt;=$B$3),--('[1]Traffic Data'!$F$2:$F$79247=$A108),--('[1]Traffic Data'!$L$2:$L$79247=D$7))</f>
        <v>0</v>
      </c>
      <c r="E108" s="23"/>
      <c r="F108" s="22">
        <f>SUMPRODUCT(--('[1]Traffic Data'!$G$2:$G$79247=$B$1),--('[1]Traffic Data'!$K$2:$K$79247&gt;=$B$2),--('[1]Traffic Data'!$K$2:$K$79247&lt;=$B$3),--('[1]Traffic Data'!$F$2:$F$79247=$A108),--('[1]Traffic Data'!$L$2:$L$79247=F$7))</f>
        <v>0</v>
      </c>
      <c r="G108" s="24" t="str">
        <f t="shared" si="10"/>
        <v xml:space="preserve"> </v>
      </c>
      <c r="H108" s="23"/>
      <c r="I108" s="22">
        <f>SUMPRODUCT(--('[1]Traffic Data'!$G$2:$G$79247=$B$1),--('[1]Traffic Data'!$K$2:$K$79247&gt;=$B$2),--('[1]Traffic Data'!$K$2:$K$79247&lt;=$B$3),--('[1]Traffic Data'!$F$2:$F$79247=$A108),--('[1]Traffic Data'!$L$2:$L$79247=I$7))</f>
        <v>0</v>
      </c>
      <c r="J108" s="22">
        <f>SUMPRODUCT(--('[1]Traffic Data'!$G$2:$G$79247=$B$1),--('[1]Traffic Data'!$K$2:$K$79247&gt;=$B$2),--('[1]Traffic Data'!$K$2:$K$79247&lt;=$B$3),--('[1]Traffic Data'!$F$2:$F$79247=$A108),--('[1]Traffic Data'!$L$2:$L$79247=J$7))</f>
        <v>0</v>
      </c>
      <c r="K108" s="22">
        <f>SUMPRODUCT(--('[1]Traffic Data'!$G$2:$G$79247=$B$1),--('[1]Traffic Data'!$K$2:$K$79247&gt;=$B$2),--('[1]Traffic Data'!$K$2:$K$79247&lt;=$B$3),--('[1]Traffic Data'!$F$2:$F$79247=$A108),--('[1]Traffic Data'!$L$2:$L$79247=K$7))</f>
        <v>0</v>
      </c>
      <c r="L108" s="22">
        <f>SUMPRODUCT(--('[1]Traffic Data'!$G$2:$G$79247=$B$1),--('[1]Traffic Data'!$K$2:$K$79247&gt;=$B$2),--('[1]Traffic Data'!$K$2:$K$79247&lt;=$B$3),--('[1]Traffic Data'!$F$2:$F$79247=$A108),--('[1]Traffic Data'!$L$2:$L$79247=L$7))</f>
        <v>0</v>
      </c>
      <c r="M108" s="23"/>
      <c r="N108" s="22">
        <f>SUMPRODUCT(--('[1]Traffic Data'!$G$2:$G$79247=$B$1),--('[1]Traffic Data'!$K$2:$K$79247&gt;=$B$2),--('[1]Traffic Data'!$K$2:$K$79247&lt;=$B$3),--('[1]Traffic Data'!$F$2:$F$79247=$A108),--('[1]Traffic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08" s="25" t="str">
        <f t="shared" si="11"/>
        <v xml:space="preserve"> </v>
      </c>
      <c r="P108" s="23"/>
      <c r="Q108" s="26">
        <f>SUMPRODUCT(--('[1]Traffic Data'!$G$2:$G$79247=$B$1),--('[1]Traffic Data'!$K$2:$K$79247&gt;=$B$2),--('[1]Traffic Data'!$K$2:$K$79247&lt;=$B$3),--('[1]Traffic Data'!$F$2:$F$79247=$A108),--('[1]Traffic Data'!$L$2:$L$79247=Q$7))</f>
        <v>0</v>
      </c>
    </row>
    <row r="109" spans="1:17" x14ac:dyDescent="0.3">
      <c r="A109" s="21" t="s">
        <v>137</v>
      </c>
      <c r="B109" s="22">
        <f>SUMPRODUCT(--('[1]Traffic Data'!$G$2:$G$79247=$B$1),--('[1]Traffic Data'!$K$2:$K$79247&gt;=$B$2),--('[1]Traffic Data'!$K$2:$K$79247&lt;=$B$3),--('[1]Traffic Data'!$F$2:$F$79247=$A109),--('[1]Traffic Data'!$L$2:$L$79247=B$7))</f>
        <v>0</v>
      </c>
      <c r="C109" s="22">
        <f>SUMPRODUCT(--('[1]Traffic Data'!$G$2:$G$79247=$B$1),--('[1]Traffic Data'!$K$2:$K$79247&gt;=$B$2),--('[1]Traffic Data'!$K$2:$K$79247&lt;=$B$3),--('[1]Traffic Data'!$F$2:$F$79247=$A109),--('[1]Traffic Data'!$L$2:$L$79247=C$7))</f>
        <v>0</v>
      </c>
      <c r="D109" s="22">
        <f>SUMPRODUCT(--('[1]Traffic Data'!$G$2:$G$79247=$B$1),--('[1]Traffic Data'!$K$2:$K$79247&gt;=$B$2),--('[1]Traffic Data'!$K$2:$K$79247&lt;=$B$3),--('[1]Traffic Data'!$F$2:$F$79247=$A109),--('[1]Traffic Data'!$L$2:$L$79247=D$7))</f>
        <v>0</v>
      </c>
      <c r="E109" s="23"/>
      <c r="F109" s="22">
        <f>SUMPRODUCT(--('[1]Traffic Data'!$G$2:$G$79247=$B$1),--('[1]Traffic Data'!$K$2:$K$79247&gt;=$B$2),--('[1]Traffic Data'!$K$2:$K$79247&lt;=$B$3),--('[1]Traffic Data'!$F$2:$F$79247=$A109),--('[1]Traffic Data'!$L$2:$L$79247=F$7))</f>
        <v>0</v>
      </c>
      <c r="G109" s="24" t="str">
        <f t="shared" si="10"/>
        <v xml:space="preserve"> </v>
      </c>
      <c r="H109" s="23"/>
      <c r="I109" s="22">
        <f>SUMPRODUCT(--('[1]Traffic Data'!$G$2:$G$79247=$B$1),--('[1]Traffic Data'!$K$2:$K$79247&gt;=$B$2),--('[1]Traffic Data'!$K$2:$K$79247&lt;=$B$3),--('[1]Traffic Data'!$F$2:$F$79247=$A109),--('[1]Traffic Data'!$L$2:$L$79247=I$7))</f>
        <v>0</v>
      </c>
      <c r="J109" s="22">
        <f>SUMPRODUCT(--('[1]Traffic Data'!$G$2:$G$79247=$B$1),--('[1]Traffic Data'!$K$2:$K$79247&gt;=$B$2),--('[1]Traffic Data'!$K$2:$K$79247&lt;=$B$3),--('[1]Traffic Data'!$F$2:$F$79247=$A109),--('[1]Traffic Data'!$L$2:$L$79247=J$7))</f>
        <v>0</v>
      </c>
      <c r="K109" s="22">
        <f>SUMPRODUCT(--('[1]Traffic Data'!$G$2:$G$79247=$B$1),--('[1]Traffic Data'!$K$2:$K$79247&gt;=$B$2),--('[1]Traffic Data'!$K$2:$K$79247&lt;=$B$3),--('[1]Traffic Data'!$F$2:$F$79247=$A109),--('[1]Traffic Data'!$L$2:$L$79247=K$7))</f>
        <v>0</v>
      </c>
      <c r="L109" s="22">
        <f>SUMPRODUCT(--('[1]Traffic Data'!$G$2:$G$79247=$B$1),--('[1]Traffic Data'!$K$2:$K$79247&gt;=$B$2),--('[1]Traffic Data'!$K$2:$K$79247&lt;=$B$3),--('[1]Traffic Data'!$F$2:$F$79247=$A109),--('[1]Traffic Data'!$L$2:$L$79247=L$7))</f>
        <v>0</v>
      </c>
      <c r="M109" s="23"/>
      <c r="N109" s="22">
        <f>SUMPRODUCT(--('[1]Traffic Data'!$G$2:$G$79247=$B$1),--('[1]Traffic Data'!$K$2:$K$79247&gt;=$B$2),--('[1]Traffic Data'!$K$2:$K$79247&lt;=$B$3),--('[1]Traffic Data'!$F$2:$F$79247=$A109),--('[1]Traffic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09" s="25" t="str">
        <f t="shared" si="11"/>
        <v xml:space="preserve"> </v>
      </c>
      <c r="P109" s="23"/>
      <c r="Q109" s="26">
        <f>SUMPRODUCT(--('[1]Traffic Data'!$G$2:$G$79247=$B$1),--('[1]Traffic Data'!$K$2:$K$79247&gt;=$B$2),--('[1]Traffic Data'!$K$2:$K$79247&lt;=$B$3),--('[1]Traffic Data'!$F$2:$F$79247=$A109),--('[1]Traffic Data'!$L$2:$L$79247=Q$7))</f>
        <v>0</v>
      </c>
    </row>
    <row r="110" spans="1:17" x14ac:dyDescent="0.3">
      <c r="A110" s="21" t="s">
        <v>138</v>
      </c>
      <c r="B110" s="22">
        <f>SUMPRODUCT(--('[1]Traffic Data'!$G$2:$G$79247=$B$1),--('[1]Traffic Data'!$K$2:$K$79247&gt;=$B$2),--('[1]Traffic Data'!$K$2:$K$79247&lt;=$B$3),--('[1]Traffic Data'!$F$2:$F$79247=$A110),--('[1]Traffic Data'!$L$2:$L$79247=B$7))</f>
        <v>0</v>
      </c>
      <c r="C110" s="22">
        <f>SUMPRODUCT(--('[1]Traffic Data'!$G$2:$G$79247=$B$1),--('[1]Traffic Data'!$K$2:$K$79247&gt;=$B$2),--('[1]Traffic Data'!$K$2:$K$79247&lt;=$B$3),--('[1]Traffic Data'!$F$2:$F$79247=$A110),--('[1]Traffic Data'!$L$2:$L$79247=C$7))</f>
        <v>0</v>
      </c>
      <c r="D110" s="22">
        <f>SUMPRODUCT(--('[1]Traffic Data'!$G$2:$G$79247=$B$1),--('[1]Traffic Data'!$K$2:$K$79247&gt;=$B$2),--('[1]Traffic Data'!$K$2:$K$79247&lt;=$B$3),--('[1]Traffic Data'!$F$2:$F$79247=$A110),--('[1]Traffic Data'!$L$2:$L$79247=D$7))</f>
        <v>0</v>
      </c>
      <c r="E110" s="23"/>
      <c r="F110" s="22">
        <f>SUMPRODUCT(--('[1]Traffic Data'!$G$2:$G$79247=$B$1),--('[1]Traffic Data'!$K$2:$K$79247&gt;=$B$2),--('[1]Traffic Data'!$K$2:$K$79247&lt;=$B$3),--('[1]Traffic Data'!$F$2:$F$79247=$A110),--('[1]Traffic Data'!$L$2:$L$79247=F$7))</f>
        <v>0</v>
      </c>
      <c r="G110" s="24" t="str">
        <f t="shared" si="10"/>
        <v xml:space="preserve"> </v>
      </c>
      <c r="H110" s="23"/>
      <c r="I110" s="22">
        <f>SUMPRODUCT(--('[1]Traffic Data'!$G$2:$G$79247=$B$1),--('[1]Traffic Data'!$K$2:$K$79247&gt;=$B$2),--('[1]Traffic Data'!$K$2:$K$79247&lt;=$B$3),--('[1]Traffic Data'!$F$2:$F$79247=$A110),--('[1]Traffic Data'!$L$2:$L$79247=I$7))</f>
        <v>0</v>
      </c>
      <c r="J110" s="22">
        <f>SUMPRODUCT(--('[1]Traffic Data'!$G$2:$G$79247=$B$1),--('[1]Traffic Data'!$K$2:$K$79247&gt;=$B$2),--('[1]Traffic Data'!$K$2:$K$79247&lt;=$B$3),--('[1]Traffic Data'!$F$2:$F$79247=$A110),--('[1]Traffic Data'!$L$2:$L$79247=J$7))</f>
        <v>0</v>
      </c>
      <c r="K110" s="22">
        <f>SUMPRODUCT(--('[1]Traffic Data'!$G$2:$G$79247=$B$1),--('[1]Traffic Data'!$K$2:$K$79247&gt;=$B$2),--('[1]Traffic Data'!$K$2:$K$79247&lt;=$B$3),--('[1]Traffic Data'!$F$2:$F$79247=$A110),--('[1]Traffic Data'!$L$2:$L$79247=K$7))</f>
        <v>0</v>
      </c>
      <c r="L110" s="22">
        <f>SUMPRODUCT(--('[1]Traffic Data'!$G$2:$G$79247=$B$1),--('[1]Traffic Data'!$K$2:$K$79247&gt;=$B$2),--('[1]Traffic Data'!$K$2:$K$79247&lt;=$B$3),--('[1]Traffic Data'!$F$2:$F$79247=$A110),--('[1]Traffic Data'!$L$2:$L$79247=L$7))</f>
        <v>0</v>
      </c>
      <c r="M110" s="23"/>
      <c r="N110" s="22">
        <f>SUMPRODUCT(--('[1]Traffic Data'!$G$2:$G$79247=$B$1),--('[1]Traffic Data'!$K$2:$K$79247&gt;=$B$2),--('[1]Traffic Data'!$K$2:$K$79247&lt;=$B$3),--('[1]Traffic Data'!$F$2:$F$79247=$A110),--('[1]Traffic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10" s="25" t="str">
        <f t="shared" si="11"/>
        <v xml:space="preserve"> </v>
      </c>
      <c r="P110" s="23"/>
      <c r="Q110" s="26">
        <f>SUMPRODUCT(--('[1]Traffic Data'!$G$2:$G$79247=$B$1),--('[1]Traffic Data'!$K$2:$K$79247&gt;=$B$2),--('[1]Traffic Data'!$K$2:$K$79247&lt;=$B$3),--('[1]Traffic Data'!$F$2:$F$79247=$A110),--('[1]Traffic Data'!$L$2:$L$79247=Q$7))</f>
        <v>0</v>
      </c>
    </row>
    <row r="111" spans="1:17" x14ac:dyDescent="0.3">
      <c r="A111" s="21" t="s">
        <v>139</v>
      </c>
      <c r="B111" s="22">
        <f>SUMPRODUCT(--('[1]Traffic Data'!$G$2:$G$79247=$B$1),--('[1]Traffic Data'!$K$2:$K$79247&gt;=$B$2),--('[1]Traffic Data'!$K$2:$K$79247&lt;=$B$3),--('[1]Traffic Data'!$F$2:$F$79247=$A111),--('[1]Traffic Data'!$L$2:$L$79247=B$7))</f>
        <v>0</v>
      </c>
      <c r="C111" s="22">
        <f>SUMPRODUCT(--('[1]Traffic Data'!$G$2:$G$79247=$B$1),--('[1]Traffic Data'!$K$2:$K$79247&gt;=$B$2),--('[1]Traffic Data'!$K$2:$K$79247&lt;=$B$3),--('[1]Traffic Data'!$F$2:$F$79247=$A111),--('[1]Traffic Data'!$L$2:$L$79247=C$7))</f>
        <v>0</v>
      </c>
      <c r="D111" s="22">
        <f>SUMPRODUCT(--('[1]Traffic Data'!$G$2:$G$79247=$B$1),--('[1]Traffic Data'!$K$2:$K$79247&gt;=$B$2),--('[1]Traffic Data'!$K$2:$K$79247&lt;=$B$3),--('[1]Traffic Data'!$F$2:$F$79247=$A111),--('[1]Traffic Data'!$L$2:$L$79247=D$7))</f>
        <v>0</v>
      </c>
      <c r="E111" s="23"/>
      <c r="F111" s="22">
        <f>SUMPRODUCT(--('[1]Traffic Data'!$G$2:$G$79247=$B$1),--('[1]Traffic Data'!$K$2:$K$79247&gt;=$B$2),--('[1]Traffic Data'!$K$2:$K$79247&lt;=$B$3),--('[1]Traffic Data'!$F$2:$F$79247=$A111),--('[1]Traffic Data'!$L$2:$L$79247=F$7))</f>
        <v>0</v>
      </c>
      <c r="G111" s="24" t="str">
        <f t="shared" si="10"/>
        <v xml:space="preserve"> </v>
      </c>
      <c r="H111" s="23"/>
      <c r="I111" s="22">
        <f>SUMPRODUCT(--('[1]Traffic Data'!$G$2:$G$79247=$B$1),--('[1]Traffic Data'!$K$2:$K$79247&gt;=$B$2),--('[1]Traffic Data'!$K$2:$K$79247&lt;=$B$3),--('[1]Traffic Data'!$F$2:$F$79247=$A111),--('[1]Traffic Data'!$L$2:$L$79247=I$7))</f>
        <v>0</v>
      </c>
      <c r="J111" s="22">
        <f>SUMPRODUCT(--('[1]Traffic Data'!$G$2:$G$79247=$B$1),--('[1]Traffic Data'!$K$2:$K$79247&gt;=$B$2),--('[1]Traffic Data'!$K$2:$K$79247&lt;=$B$3),--('[1]Traffic Data'!$F$2:$F$79247=$A111),--('[1]Traffic Data'!$L$2:$L$79247=J$7))</f>
        <v>0</v>
      </c>
      <c r="K111" s="22">
        <f>SUMPRODUCT(--('[1]Traffic Data'!$G$2:$G$79247=$B$1),--('[1]Traffic Data'!$K$2:$K$79247&gt;=$B$2),--('[1]Traffic Data'!$K$2:$K$79247&lt;=$B$3),--('[1]Traffic Data'!$F$2:$F$79247=$A111),--('[1]Traffic Data'!$L$2:$L$79247=K$7))</f>
        <v>0</v>
      </c>
      <c r="L111" s="22">
        <f>SUMPRODUCT(--('[1]Traffic Data'!$G$2:$G$79247=$B$1),--('[1]Traffic Data'!$K$2:$K$79247&gt;=$B$2),--('[1]Traffic Data'!$K$2:$K$79247&lt;=$B$3),--('[1]Traffic Data'!$F$2:$F$79247=$A111),--('[1]Traffic Data'!$L$2:$L$79247=L$7))</f>
        <v>0</v>
      </c>
      <c r="M111" s="23"/>
      <c r="N111" s="22">
        <f>SUMPRODUCT(--('[1]Traffic Data'!$G$2:$G$79247=$B$1),--('[1]Traffic Data'!$K$2:$K$79247&gt;=$B$2),--('[1]Traffic Data'!$K$2:$K$79247&lt;=$B$3),--('[1]Traffic Data'!$F$2:$F$79247=$A111),--('[1]Traffic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11" s="25" t="str">
        <f t="shared" si="11"/>
        <v xml:space="preserve"> </v>
      </c>
      <c r="P111" s="23"/>
      <c r="Q111" s="26">
        <f>SUMPRODUCT(--('[1]Traffic Data'!$G$2:$G$79247=$B$1),--('[1]Traffic Data'!$K$2:$K$79247&gt;=$B$2),--('[1]Traffic Data'!$K$2:$K$79247&lt;=$B$3),--('[1]Traffic Data'!$F$2:$F$79247=$A111),--('[1]Traffic Data'!$L$2:$L$79247=Q$7))</f>
        <v>0</v>
      </c>
    </row>
    <row r="112" spans="1:17" x14ac:dyDescent="0.3">
      <c r="A112" s="21" t="s">
        <v>140</v>
      </c>
      <c r="B112" s="22">
        <f>SUMPRODUCT(--('[1]Traffic Data'!$G$2:$G$79247=$B$1),--('[1]Traffic Data'!$K$2:$K$79247&gt;=$B$2),--('[1]Traffic Data'!$K$2:$K$79247&lt;=$B$3),--('[1]Traffic Data'!$F$2:$F$79247=$A112),--('[1]Traffic Data'!$L$2:$L$79247=B$7))</f>
        <v>0</v>
      </c>
      <c r="C112" s="22">
        <f>SUMPRODUCT(--('[1]Traffic Data'!$G$2:$G$79247=$B$1),--('[1]Traffic Data'!$K$2:$K$79247&gt;=$B$2),--('[1]Traffic Data'!$K$2:$K$79247&lt;=$B$3),--('[1]Traffic Data'!$F$2:$F$79247=$A112),--('[1]Traffic Data'!$L$2:$L$79247=C$7))</f>
        <v>0</v>
      </c>
      <c r="D112" s="22">
        <f>SUMPRODUCT(--('[1]Traffic Data'!$G$2:$G$79247=$B$1),--('[1]Traffic Data'!$K$2:$K$79247&gt;=$B$2),--('[1]Traffic Data'!$K$2:$K$79247&lt;=$B$3),--('[1]Traffic Data'!$F$2:$F$79247=$A112),--('[1]Traffic Data'!$L$2:$L$79247=D$7))</f>
        <v>0</v>
      </c>
      <c r="E112" s="23"/>
      <c r="F112" s="22">
        <f>SUMPRODUCT(--('[1]Traffic Data'!$G$2:$G$79247=$B$1),--('[1]Traffic Data'!$K$2:$K$79247&gt;=$B$2),--('[1]Traffic Data'!$K$2:$K$79247&lt;=$B$3),--('[1]Traffic Data'!$F$2:$F$79247=$A112),--('[1]Traffic Data'!$L$2:$L$79247=F$7))</f>
        <v>0</v>
      </c>
      <c r="G112" s="24" t="str">
        <f t="shared" si="10"/>
        <v xml:space="preserve"> </v>
      </c>
      <c r="H112" s="23"/>
      <c r="I112" s="22">
        <f>SUMPRODUCT(--('[1]Traffic Data'!$G$2:$G$79247=$B$1),--('[1]Traffic Data'!$K$2:$K$79247&gt;=$B$2),--('[1]Traffic Data'!$K$2:$K$79247&lt;=$B$3),--('[1]Traffic Data'!$F$2:$F$79247=$A112),--('[1]Traffic Data'!$L$2:$L$79247=I$7))</f>
        <v>0</v>
      </c>
      <c r="J112" s="22">
        <f>SUMPRODUCT(--('[1]Traffic Data'!$G$2:$G$79247=$B$1),--('[1]Traffic Data'!$K$2:$K$79247&gt;=$B$2),--('[1]Traffic Data'!$K$2:$K$79247&lt;=$B$3),--('[1]Traffic Data'!$F$2:$F$79247=$A112),--('[1]Traffic Data'!$L$2:$L$79247=J$7))</f>
        <v>0</v>
      </c>
      <c r="K112" s="22">
        <f>SUMPRODUCT(--('[1]Traffic Data'!$G$2:$G$79247=$B$1),--('[1]Traffic Data'!$K$2:$K$79247&gt;=$B$2),--('[1]Traffic Data'!$K$2:$K$79247&lt;=$B$3),--('[1]Traffic Data'!$F$2:$F$79247=$A112),--('[1]Traffic Data'!$L$2:$L$79247=K$7))</f>
        <v>0</v>
      </c>
      <c r="L112" s="22">
        <f>SUMPRODUCT(--('[1]Traffic Data'!$G$2:$G$79247=$B$1),--('[1]Traffic Data'!$K$2:$K$79247&gt;=$B$2),--('[1]Traffic Data'!$K$2:$K$79247&lt;=$B$3),--('[1]Traffic Data'!$F$2:$F$79247=$A112),--('[1]Traffic Data'!$L$2:$L$79247=L$7))</f>
        <v>0</v>
      </c>
      <c r="M112" s="23"/>
      <c r="N112" s="22">
        <f>SUMPRODUCT(--('[1]Traffic Data'!$G$2:$G$79247=$B$1),--('[1]Traffic Data'!$K$2:$K$79247&gt;=$B$2),--('[1]Traffic Data'!$K$2:$K$79247&lt;=$B$3),--('[1]Traffic Data'!$F$2:$F$79247=$A112),--('[1]Traffic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12" s="25" t="str">
        <f t="shared" si="11"/>
        <v xml:space="preserve"> </v>
      </c>
      <c r="P112" s="23"/>
      <c r="Q112" s="26">
        <f>SUMPRODUCT(--('[1]Traffic Data'!$G$2:$G$79247=$B$1),--('[1]Traffic Data'!$K$2:$K$79247&gt;=$B$2),--('[1]Traffic Data'!$K$2:$K$79247&lt;=$B$3),--('[1]Traffic Data'!$F$2:$F$79247=$A112),--('[1]Traffic Data'!$L$2:$L$79247=Q$7))</f>
        <v>0</v>
      </c>
    </row>
    <row r="113" spans="1:17" x14ac:dyDescent="0.3">
      <c r="A113" s="21" t="s">
        <v>141</v>
      </c>
      <c r="B113" s="22">
        <f>SUMPRODUCT(--('[1]Traffic Data'!$G$2:$G$79247=$B$1),--('[1]Traffic Data'!$K$2:$K$79247&gt;=$B$2),--('[1]Traffic Data'!$K$2:$K$79247&lt;=$B$3),--('[1]Traffic Data'!$F$2:$F$79247=$A113),--('[1]Traffic Data'!$L$2:$L$79247=B$7))</f>
        <v>0</v>
      </c>
      <c r="C113" s="22">
        <f>SUMPRODUCT(--('[1]Traffic Data'!$G$2:$G$79247=$B$1),--('[1]Traffic Data'!$K$2:$K$79247&gt;=$B$2),--('[1]Traffic Data'!$K$2:$K$79247&lt;=$B$3),--('[1]Traffic Data'!$F$2:$F$79247=$A113),--('[1]Traffic Data'!$L$2:$L$79247=C$7))</f>
        <v>0</v>
      </c>
      <c r="D113" s="22">
        <f>SUMPRODUCT(--('[1]Traffic Data'!$G$2:$G$79247=$B$1),--('[1]Traffic Data'!$K$2:$K$79247&gt;=$B$2),--('[1]Traffic Data'!$K$2:$K$79247&lt;=$B$3),--('[1]Traffic Data'!$F$2:$F$79247=$A113),--('[1]Traffic Data'!$L$2:$L$79247=D$7))</f>
        <v>0</v>
      </c>
      <c r="E113" s="23"/>
      <c r="F113" s="22">
        <f>SUMPRODUCT(--('[1]Traffic Data'!$G$2:$G$79247=$B$1),--('[1]Traffic Data'!$K$2:$K$79247&gt;=$B$2),--('[1]Traffic Data'!$K$2:$K$79247&lt;=$B$3),--('[1]Traffic Data'!$F$2:$F$79247=$A113),--('[1]Traffic Data'!$L$2:$L$79247=F$7))</f>
        <v>0</v>
      </c>
      <c r="G113" s="24" t="str">
        <f t="shared" si="10"/>
        <v xml:space="preserve"> </v>
      </c>
      <c r="H113" s="23"/>
      <c r="I113" s="22">
        <f>SUMPRODUCT(--('[1]Traffic Data'!$G$2:$G$79247=$B$1),--('[1]Traffic Data'!$K$2:$K$79247&gt;=$B$2),--('[1]Traffic Data'!$K$2:$K$79247&lt;=$B$3),--('[1]Traffic Data'!$F$2:$F$79247=$A113),--('[1]Traffic Data'!$L$2:$L$79247=I$7))</f>
        <v>0</v>
      </c>
      <c r="J113" s="22">
        <f>SUMPRODUCT(--('[1]Traffic Data'!$G$2:$G$79247=$B$1),--('[1]Traffic Data'!$K$2:$K$79247&gt;=$B$2),--('[1]Traffic Data'!$K$2:$K$79247&lt;=$B$3),--('[1]Traffic Data'!$F$2:$F$79247=$A113),--('[1]Traffic Data'!$L$2:$L$79247=J$7))</f>
        <v>0</v>
      </c>
      <c r="K113" s="22">
        <f>SUMPRODUCT(--('[1]Traffic Data'!$G$2:$G$79247=$B$1),--('[1]Traffic Data'!$K$2:$K$79247&gt;=$B$2),--('[1]Traffic Data'!$K$2:$K$79247&lt;=$B$3),--('[1]Traffic Data'!$F$2:$F$79247=$A113),--('[1]Traffic Data'!$L$2:$L$79247=K$7))</f>
        <v>0</v>
      </c>
      <c r="L113" s="22">
        <f>SUMPRODUCT(--('[1]Traffic Data'!$G$2:$G$79247=$B$1),--('[1]Traffic Data'!$K$2:$K$79247&gt;=$B$2),--('[1]Traffic Data'!$K$2:$K$79247&lt;=$B$3),--('[1]Traffic Data'!$F$2:$F$79247=$A113),--('[1]Traffic Data'!$L$2:$L$79247=L$7))</f>
        <v>0</v>
      </c>
      <c r="M113" s="23"/>
      <c r="N113" s="22">
        <f>SUMPRODUCT(--('[1]Traffic Data'!$G$2:$G$79247=$B$1),--('[1]Traffic Data'!$K$2:$K$79247&gt;=$B$2),--('[1]Traffic Data'!$K$2:$K$79247&lt;=$B$3),--('[1]Traffic Data'!$F$2:$F$79247=$A113),--('[1]Traffic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13" s="25" t="str">
        <f t="shared" si="11"/>
        <v xml:space="preserve"> </v>
      </c>
      <c r="P113" s="23"/>
      <c r="Q113" s="26">
        <f>SUMPRODUCT(--('[1]Traffic Data'!$G$2:$G$79247=$B$1),--('[1]Traffic Data'!$K$2:$K$79247&gt;=$B$2),--('[1]Traffic Data'!$K$2:$K$79247&lt;=$B$3),--('[1]Traffic Data'!$F$2:$F$79247=$A113),--('[1]Traffic Data'!$L$2:$L$79247=Q$7))</f>
        <v>0</v>
      </c>
    </row>
    <row r="114" spans="1:17" x14ac:dyDescent="0.3">
      <c r="A114" s="21" t="s">
        <v>142</v>
      </c>
      <c r="B114" s="22">
        <f>SUMPRODUCT(--('[1]Traffic Data'!$G$2:$G$79247=$B$1),--('[1]Traffic Data'!$K$2:$K$79247&gt;=$B$2),--('[1]Traffic Data'!$K$2:$K$79247&lt;=$B$3),--('[1]Traffic Data'!$F$2:$F$79247=$A114),--('[1]Traffic Data'!$L$2:$L$79247=B$7))</f>
        <v>0</v>
      </c>
      <c r="C114" s="22">
        <f>SUMPRODUCT(--('[1]Traffic Data'!$G$2:$G$79247=$B$1),--('[1]Traffic Data'!$K$2:$K$79247&gt;=$B$2),--('[1]Traffic Data'!$K$2:$K$79247&lt;=$B$3),--('[1]Traffic Data'!$F$2:$F$79247=$A114),--('[1]Traffic Data'!$L$2:$L$79247=C$7))</f>
        <v>0</v>
      </c>
      <c r="D114" s="22">
        <f>SUMPRODUCT(--('[1]Traffic Data'!$G$2:$G$79247=$B$1),--('[1]Traffic Data'!$K$2:$K$79247&gt;=$B$2),--('[1]Traffic Data'!$K$2:$K$79247&lt;=$B$3),--('[1]Traffic Data'!$F$2:$F$79247=$A114),--('[1]Traffic Data'!$L$2:$L$79247=D$7))</f>
        <v>0</v>
      </c>
      <c r="E114" s="23"/>
      <c r="F114" s="22">
        <f>SUMPRODUCT(--('[1]Traffic Data'!$G$2:$G$79247=$B$1),--('[1]Traffic Data'!$K$2:$K$79247&gt;=$B$2),--('[1]Traffic Data'!$K$2:$K$79247&lt;=$B$3),--('[1]Traffic Data'!$F$2:$F$79247=$A114),--('[1]Traffic Data'!$L$2:$L$79247=F$7))</f>
        <v>0</v>
      </c>
      <c r="G114" s="24" t="str">
        <f t="shared" si="10"/>
        <v xml:space="preserve"> </v>
      </c>
      <c r="H114" s="23"/>
      <c r="I114" s="22">
        <f>SUMPRODUCT(--('[1]Traffic Data'!$G$2:$G$79247=$B$1),--('[1]Traffic Data'!$K$2:$K$79247&gt;=$B$2),--('[1]Traffic Data'!$K$2:$K$79247&lt;=$B$3),--('[1]Traffic Data'!$F$2:$F$79247=$A114),--('[1]Traffic Data'!$L$2:$L$79247=I$7))</f>
        <v>0</v>
      </c>
      <c r="J114" s="22">
        <f>SUMPRODUCT(--('[1]Traffic Data'!$G$2:$G$79247=$B$1),--('[1]Traffic Data'!$K$2:$K$79247&gt;=$B$2),--('[1]Traffic Data'!$K$2:$K$79247&lt;=$B$3),--('[1]Traffic Data'!$F$2:$F$79247=$A114),--('[1]Traffic Data'!$L$2:$L$79247=J$7))</f>
        <v>0</v>
      </c>
      <c r="K114" s="22">
        <f>SUMPRODUCT(--('[1]Traffic Data'!$G$2:$G$79247=$B$1),--('[1]Traffic Data'!$K$2:$K$79247&gt;=$B$2),--('[1]Traffic Data'!$K$2:$K$79247&lt;=$B$3),--('[1]Traffic Data'!$F$2:$F$79247=$A114),--('[1]Traffic Data'!$L$2:$L$79247=K$7))</f>
        <v>0</v>
      </c>
      <c r="L114" s="22">
        <f>SUMPRODUCT(--('[1]Traffic Data'!$G$2:$G$79247=$B$1),--('[1]Traffic Data'!$K$2:$K$79247&gt;=$B$2),--('[1]Traffic Data'!$K$2:$K$79247&lt;=$B$3),--('[1]Traffic Data'!$F$2:$F$79247=$A114),--('[1]Traffic Data'!$L$2:$L$79247=L$7))</f>
        <v>0</v>
      </c>
      <c r="M114" s="23"/>
      <c r="N114" s="22">
        <f>SUMPRODUCT(--('[1]Traffic Data'!$G$2:$G$79247=$B$1),--('[1]Traffic Data'!$K$2:$K$79247&gt;=$B$2),--('[1]Traffic Data'!$K$2:$K$79247&lt;=$B$3),--('[1]Traffic Data'!$F$2:$F$79247=$A114),--('[1]Traffic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14" s="25" t="str">
        <f t="shared" si="11"/>
        <v xml:space="preserve"> </v>
      </c>
      <c r="P114" s="23"/>
      <c r="Q114" s="26">
        <f>SUMPRODUCT(--('[1]Traffic Data'!$G$2:$G$79247=$B$1),--('[1]Traffic Data'!$K$2:$K$79247&gt;=$B$2),--('[1]Traffic Data'!$K$2:$K$79247&lt;=$B$3),--('[1]Traffic Data'!$F$2:$F$79247=$A114),--('[1]Traffic Data'!$L$2:$L$79247=Q$7))</f>
        <v>0</v>
      </c>
    </row>
    <row r="115" spans="1:17" x14ac:dyDescent="0.3">
      <c r="A115" s="21" t="s">
        <v>143</v>
      </c>
      <c r="B115" s="22">
        <f>SUMPRODUCT(--('[1]Traffic Data'!$G$2:$G$79247=$B$1),--('[1]Traffic Data'!$K$2:$K$79247&gt;=$B$2),--('[1]Traffic Data'!$K$2:$K$79247&lt;=$B$3),--('[1]Traffic Data'!$F$2:$F$79247=$A115),--('[1]Traffic Data'!$L$2:$L$79247=B$7))</f>
        <v>0</v>
      </c>
      <c r="C115" s="22">
        <f>SUMPRODUCT(--('[1]Traffic Data'!$G$2:$G$79247=$B$1),--('[1]Traffic Data'!$K$2:$K$79247&gt;=$B$2),--('[1]Traffic Data'!$K$2:$K$79247&lt;=$B$3),--('[1]Traffic Data'!$F$2:$F$79247=$A115),--('[1]Traffic Data'!$L$2:$L$79247=C$7))</f>
        <v>0</v>
      </c>
      <c r="D115" s="22">
        <f>SUMPRODUCT(--('[1]Traffic Data'!$G$2:$G$79247=$B$1),--('[1]Traffic Data'!$K$2:$K$79247&gt;=$B$2),--('[1]Traffic Data'!$K$2:$K$79247&lt;=$B$3),--('[1]Traffic Data'!$F$2:$F$79247=$A115),--('[1]Traffic Data'!$L$2:$L$79247=D$7))</f>
        <v>0</v>
      </c>
      <c r="E115" s="23"/>
      <c r="F115" s="22">
        <f>SUMPRODUCT(--('[1]Traffic Data'!$G$2:$G$79247=$B$1),--('[1]Traffic Data'!$K$2:$K$79247&gt;=$B$2),--('[1]Traffic Data'!$K$2:$K$79247&lt;=$B$3),--('[1]Traffic Data'!$F$2:$F$79247=$A115),--('[1]Traffic Data'!$L$2:$L$79247=F$7))</f>
        <v>0</v>
      </c>
      <c r="G115" s="24" t="str">
        <f t="shared" si="10"/>
        <v xml:space="preserve"> </v>
      </c>
      <c r="H115" s="23"/>
      <c r="I115" s="22">
        <f>SUMPRODUCT(--('[1]Traffic Data'!$G$2:$G$79247=$B$1),--('[1]Traffic Data'!$K$2:$K$79247&gt;=$B$2),--('[1]Traffic Data'!$K$2:$K$79247&lt;=$B$3),--('[1]Traffic Data'!$F$2:$F$79247=$A115),--('[1]Traffic Data'!$L$2:$L$79247=I$7))</f>
        <v>0</v>
      </c>
      <c r="J115" s="22">
        <f>SUMPRODUCT(--('[1]Traffic Data'!$G$2:$G$79247=$B$1),--('[1]Traffic Data'!$K$2:$K$79247&gt;=$B$2),--('[1]Traffic Data'!$K$2:$K$79247&lt;=$B$3),--('[1]Traffic Data'!$F$2:$F$79247=$A115),--('[1]Traffic Data'!$L$2:$L$79247=J$7))</f>
        <v>0</v>
      </c>
      <c r="K115" s="22">
        <f>SUMPRODUCT(--('[1]Traffic Data'!$G$2:$G$79247=$B$1),--('[1]Traffic Data'!$K$2:$K$79247&gt;=$B$2),--('[1]Traffic Data'!$K$2:$K$79247&lt;=$B$3),--('[1]Traffic Data'!$F$2:$F$79247=$A115),--('[1]Traffic Data'!$L$2:$L$79247=K$7))</f>
        <v>0</v>
      </c>
      <c r="L115" s="22">
        <f>SUMPRODUCT(--('[1]Traffic Data'!$G$2:$G$79247=$B$1),--('[1]Traffic Data'!$K$2:$K$79247&gt;=$B$2),--('[1]Traffic Data'!$K$2:$K$79247&lt;=$B$3),--('[1]Traffic Data'!$F$2:$F$79247=$A115),--('[1]Traffic Data'!$L$2:$L$79247=L$7))</f>
        <v>0</v>
      </c>
      <c r="M115" s="23"/>
      <c r="N115" s="22">
        <f>SUMPRODUCT(--('[1]Traffic Data'!$G$2:$G$79247=$B$1),--('[1]Traffic Data'!$K$2:$K$79247&gt;=$B$2),--('[1]Traffic Data'!$K$2:$K$79247&lt;=$B$3),--('[1]Traffic Data'!$F$2:$F$79247=$A115),--('[1]Traffic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15" s="25" t="str">
        <f t="shared" si="11"/>
        <v xml:space="preserve"> </v>
      </c>
      <c r="P115" s="23"/>
      <c r="Q115" s="26">
        <f>SUMPRODUCT(--('[1]Traffic Data'!$G$2:$G$79247=$B$1),--('[1]Traffic Data'!$K$2:$K$79247&gt;=$B$2),--('[1]Traffic Data'!$K$2:$K$79247&lt;=$B$3),--('[1]Traffic Data'!$F$2:$F$79247=$A115),--('[1]Traffic Data'!$L$2:$L$79247=Q$7))</f>
        <v>0</v>
      </c>
    </row>
    <row r="116" spans="1:17" x14ac:dyDescent="0.3">
      <c r="A116" s="21" t="s">
        <v>144</v>
      </c>
      <c r="B116" s="22">
        <f>SUMPRODUCT(--('[1]Traffic Data'!$G$2:$G$79247=$B$1),--('[1]Traffic Data'!$K$2:$K$79247&gt;=$B$2),--('[1]Traffic Data'!$K$2:$K$79247&lt;=$B$3),--('[1]Traffic Data'!$F$2:$F$79247=$A116),--('[1]Traffic Data'!$L$2:$L$79247=B$7))</f>
        <v>0</v>
      </c>
      <c r="C116" s="22">
        <f>SUMPRODUCT(--('[1]Traffic Data'!$G$2:$G$79247=$B$1),--('[1]Traffic Data'!$K$2:$K$79247&gt;=$B$2),--('[1]Traffic Data'!$K$2:$K$79247&lt;=$B$3),--('[1]Traffic Data'!$F$2:$F$79247=$A116),--('[1]Traffic Data'!$L$2:$L$79247=C$7))</f>
        <v>0</v>
      </c>
      <c r="D116" s="22">
        <f>SUMPRODUCT(--('[1]Traffic Data'!$G$2:$G$79247=$B$1),--('[1]Traffic Data'!$K$2:$K$79247&gt;=$B$2),--('[1]Traffic Data'!$K$2:$K$79247&lt;=$B$3),--('[1]Traffic Data'!$F$2:$F$79247=$A116),--('[1]Traffic Data'!$L$2:$L$79247=D$7))</f>
        <v>0</v>
      </c>
      <c r="E116" s="23"/>
      <c r="F116" s="22">
        <f>SUMPRODUCT(--('[1]Traffic Data'!$G$2:$G$79247=$B$1),--('[1]Traffic Data'!$K$2:$K$79247&gt;=$B$2),--('[1]Traffic Data'!$K$2:$K$79247&lt;=$B$3),--('[1]Traffic Data'!$F$2:$F$79247=$A116),--('[1]Traffic Data'!$L$2:$L$79247=F$7))</f>
        <v>0</v>
      </c>
      <c r="G116" s="24" t="str">
        <f t="shared" si="10"/>
        <v xml:space="preserve"> </v>
      </c>
      <c r="H116" s="23"/>
      <c r="I116" s="22">
        <f>SUMPRODUCT(--('[1]Traffic Data'!$G$2:$G$79247=$B$1),--('[1]Traffic Data'!$K$2:$K$79247&gt;=$B$2),--('[1]Traffic Data'!$K$2:$K$79247&lt;=$B$3),--('[1]Traffic Data'!$F$2:$F$79247=$A116),--('[1]Traffic Data'!$L$2:$L$79247=I$7))</f>
        <v>0</v>
      </c>
      <c r="J116" s="22">
        <f>SUMPRODUCT(--('[1]Traffic Data'!$G$2:$G$79247=$B$1),--('[1]Traffic Data'!$K$2:$K$79247&gt;=$B$2),--('[1]Traffic Data'!$K$2:$K$79247&lt;=$B$3),--('[1]Traffic Data'!$F$2:$F$79247=$A116),--('[1]Traffic Data'!$L$2:$L$79247=J$7))</f>
        <v>0</v>
      </c>
      <c r="K116" s="22">
        <f>SUMPRODUCT(--('[1]Traffic Data'!$G$2:$G$79247=$B$1),--('[1]Traffic Data'!$K$2:$K$79247&gt;=$B$2),--('[1]Traffic Data'!$K$2:$K$79247&lt;=$B$3),--('[1]Traffic Data'!$F$2:$F$79247=$A116),--('[1]Traffic Data'!$L$2:$L$79247=K$7))</f>
        <v>0</v>
      </c>
      <c r="L116" s="22">
        <f>SUMPRODUCT(--('[1]Traffic Data'!$G$2:$G$79247=$B$1),--('[1]Traffic Data'!$K$2:$K$79247&gt;=$B$2),--('[1]Traffic Data'!$K$2:$K$79247&lt;=$B$3),--('[1]Traffic Data'!$F$2:$F$79247=$A116),--('[1]Traffic Data'!$L$2:$L$79247=L$7))</f>
        <v>0</v>
      </c>
      <c r="M116" s="23"/>
      <c r="N116" s="22">
        <f>SUMPRODUCT(--('[1]Traffic Data'!$G$2:$G$79247=$B$1),--('[1]Traffic Data'!$K$2:$K$79247&gt;=$B$2),--('[1]Traffic Data'!$K$2:$K$79247&lt;=$B$3),--('[1]Traffic Data'!$F$2:$F$79247=$A116),--('[1]Traffic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16" s="25" t="str">
        <f t="shared" si="11"/>
        <v xml:space="preserve"> </v>
      </c>
      <c r="P116" s="23"/>
      <c r="Q116" s="26">
        <f>SUMPRODUCT(--('[1]Traffic Data'!$G$2:$G$79247=$B$1),--('[1]Traffic Data'!$K$2:$K$79247&gt;=$B$2),--('[1]Traffic Data'!$K$2:$K$79247&lt;=$B$3),--('[1]Traffic Data'!$F$2:$F$79247=$A116),--('[1]Traffic Data'!$L$2:$L$79247=Q$7))</f>
        <v>0</v>
      </c>
    </row>
    <row r="117" spans="1:17" x14ac:dyDescent="0.3">
      <c r="A117" s="21" t="s">
        <v>145</v>
      </c>
      <c r="B117" s="22">
        <f>SUMPRODUCT(--('[1]Traffic Data'!$G$2:$G$79247=$B$1),--('[1]Traffic Data'!$K$2:$K$79247&gt;=$B$2),--('[1]Traffic Data'!$K$2:$K$79247&lt;=$B$3),--('[1]Traffic Data'!$F$2:$F$79247=$A117),--('[1]Traffic Data'!$L$2:$L$79247=B$7))</f>
        <v>0</v>
      </c>
      <c r="C117" s="22">
        <f>SUMPRODUCT(--('[1]Traffic Data'!$G$2:$G$79247=$B$1),--('[1]Traffic Data'!$K$2:$K$79247&gt;=$B$2),--('[1]Traffic Data'!$K$2:$K$79247&lt;=$B$3),--('[1]Traffic Data'!$F$2:$F$79247=$A117),--('[1]Traffic Data'!$L$2:$L$79247=C$7))</f>
        <v>0</v>
      </c>
      <c r="D117" s="22">
        <f>SUMPRODUCT(--('[1]Traffic Data'!$G$2:$G$79247=$B$1),--('[1]Traffic Data'!$K$2:$K$79247&gt;=$B$2),--('[1]Traffic Data'!$K$2:$K$79247&lt;=$B$3),--('[1]Traffic Data'!$F$2:$F$79247=$A117),--('[1]Traffic Data'!$L$2:$L$79247=D$7))</f>
        <v>0</v>
      </c>
      <c r="E117" s="23"/>
      <c r="F117" s="22">
        <f>SUMPRODUCT(--('[1]Traffic Data'!$G$2:$G$79247=$B$1),--('[1]Traffic Data'!$K$2:$K$79247&gt;=$B$2),--('[1]Traffic Data'!$K$2:$K$79247&lt;=$B$3),--('[1]Traffic Data'!$F$2:$F$79247=$A117),--('[1]Traffic Data'!$L$2:$L$79247=F$7))</f>
        <v>0</v>
      </c>
      <c r="G117" s="24" t="str">
        <f t="shared" si="10"/>
        <v xml:space="preserve"> </v>
      </c>
      <c r="H117" s="23"/>
      <c r="I117" s="22">
        <f>SUMPRODUCT(--('[1]Traffic Data'!$G$2:$G$79247=$B$1),--('[1]Traffic Data'!$K$2:$K$79247&gt;=$B$2),--('[1]Traffic Data'!$K$2:$K$79247&lt;=$B$3),--('[1]Traffic Data'!$F$2:$F$79247=$A117),--('[1]Traffic Data'!$L$2:$L$79247=I$7))</f>
        <v>0</v>
      </c>
      <c r="J117" s="22">
        <f>SUMPRODUCT(--('[1]Traffic Data'!$G$2:$G$79247=$B$1),--('[1]Traffic Data'!$K$2:$K$79247&gt;=$B$2),--('[1]Traffic Data'!$K$2:$K$79247&lt;=$B$3),--('[1]Traffic Data'!$F$2:$F$79247=$A117),--('[1]Traffic Data'!$L$2:$L$79247=J$7))</f>
        <v>0</v>
      </c>
      <c r="K117" s="22">
        <f>SUMPRODUCT(--('[1]Traffic Data'!$G$2:$G$79247=$B$1),--('[1]Traffic Data'!$K$2:$K$79247&gt;=$B$2),--('[1]Traffic Data'!$K$2:$K$79247&lt;=$B$3),--('[1]Traffic Data'!$F$2:$F$79247=$A117),--('[1]Traffic Data'!$L$2:$L$79247=K$7))</f>
        <v>0</v>
      </c>
      <c r="L117" s="22">
        <f>SUMPRODUCT(--('[1]Traffic Data'!$G$2:$G$79247=$B$1),--('[1]Traffic Data'!$K$2:$K$79247&gt;=$B$2),--('[1]Traffic Data'!$K$2:$K$79247&lt;=$B$3),--('[1]Traffic Data'!$F$2:$F$79247=$A117),--('[1]Traffic Data'!$L$2:$L$79247=L$7))</f>
        <v>0</v>
      </c>
      <c r="M117" s="23"/>
      <c r="N117" s="22">
        <f>SUMPRODUCT(--('[1]Traffic Data'!$G$2:$G$79247=$B$1),--('[1]Traffic Data'!$K$2:$K$79247&gt;=$B$2),--('[1]Traffic Data'!$K$2:$K$79247&lt;=$B$3),--('[1]Traffic Data'!$F$2:$F$79247=$A117),--('[1]Traffic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17" s="25" t="str">
        <f t="shared" si="11"/>
        <v xml:space="preserve"> </v>
      </c>
      <c r="P117" s="23"/>
      <c r="Q117" s="26">
        <f>SUMPRODUCT(--('[1]Traffic Data'!$G$2:$G$79247=$B$1),--('[1]Traffic Data'!$K$2:$K$79247&gt;=$B$2),--('[1]Traffic Data'!$K$2:$K$79247&lt;=$B$3),--('[1]Traffic Data'!$F$2:$F$79247=$A117),--('[1]Traffic Data'!$L$2:$L$79247=Q$7))</f>
        <v>0</v>
      </c>
    </row>
    <row r="118" spans="1:17" x14ac:dyDescent="0.3">
      <c r="A118" s="21" t="s">
        <v>146</v>
      </c>
      <c r="B118" s="22">
        <f>SUMPRODUCT(--('[1]Traffic Data'!$G$2:$G$79247=$B$1),--('[1]Traffic Data'!$K$2:$K$79247&gt;=$B$2),--('[1]Traffic Data'!$K$2:$K$79247&lt;=$B$3),--('[1]Traffic Data'!$F$2:$F$79247=$A118),--('[1]Traffic Data'!$L$2:$L$79247=B$7))</f>
        <v>0</v>
      </c>
      <c r="C118" s="22">
        <f>SUMPRODUCT(--('[1]Traffic Data'!$G$2:$G$79247=$B$1),--('[1]Traffic Data'!$K$2:$K$79247&gt;=$B$2),--('[1]Traffic Data'!$K$2:$K$79247&lt;=$B$3),--('[1]Traffic Data'!$F$2:$F$79247=$A118),--('[1]Traffic Data'!$L$2:$L$79247=C$7))</f>
        <v>0</v>
      </c>
      <c r="D118" s="22">
        <f>SUMPRODUCT(--('[1]Traffic Data'!$G$2:$G$79247=$B$1),--('[1]Traffic Data'!$K$2:$K$79247&gt;=$B$2),--('[1]Traffic Data'!$K$2:$K$79247&lt;=$B$3),--('[1]Traffic Data'!$F$2:$F$79247=$A118),--('[1]Traffic Data'!$L$2:$L$79247=D$7))</f>
        <v>0</v>
      </c>
      <c r="E118" s="23"/>
      <c r="F118" s="22">
        <f>SUMPRODUCT(--('[1]Traffic Data'!$G$2:$G$79247=$B$1),--('[1]Traffic Data'!$K$2:$K$79247&gt;=$B$2),--('[1]Traffic Data'!$K$2:$K$79247&lt;=$B$3),--('[1]Traffic Data'!$F$2:$F$79247=$A118),--('[1]Traffic Data'!$L$2:$L$79247=F$7))</f>
        <v>0</v>
      </c>
      <c r="G118" s="24" t="str">
        <f t="shared" si="10"/>
        <v xml:space="preserve"> </v>
      </c>
      <c r="H118" s="23"/>
      <c r="I118" s="22">
        <f>SUMPRODUCT(--('[1]Traffic Data'!$G$2:$G$79247=$B$1),--('[1]Traffic Data'!$K$2:$K$79247&gt;=$B$2),--('[1]Traffic Data'!$K$2:$K$79247&lt;=$B$3),--('[1]Traffic Data'!$F$2:$F$79247=$A118),--('[1]Traffic Data'!$L$2:$L$79247=I$7))</f>
        <v>0</v>
      </c>
      <c r="J118" s="22">
        <f>SUMPRODUCT(--('[1]Traffic Data'!$G$2:$G$79247=$B$1),--('[1]Traffic Data'!$K$2:$K$79247&gt;=$B$2),--('[1]Traffic Data'!$K$2:$K$79247&lt;=$B$3),--('[1]Traffic Data'!$F$2:$F$79247=$A118),--('[1]Traffic Data'!$L$2:$L$79247=J$7))</f>
        <v>0</v>
      </c>
      <c r="K118" s="22">
        <f>SUMPRODUCT(--('[1]Traffic Data'!$G$2:$G$79247=$B$1),--('[1]Traffic Data'!$K$2:$K$79247&gt;=$B$2),--('[1]Traffic Data'!$K$2:$K$79247&lt;=$B$3),--('[1]Traffic Data'!$F$2:$F$79247=$A118),--('[1]Traffic Data'!$L$2:$L$79247=K$7))</f>
        <v>0</v>
      </c>
      <c r="L118" s="22">
        <f>SUMPRODUCT(--('[1]Traffic Data'!$G$2:$G$79247=$B$1),--('[1]Traffic Data'!$K$2:$K$79247&gt;=$B$2),--('[1]Traffic Data'!$K$2:$K$79247&lt;=$B$3),--('[1]Traffic Data'!$F$2:$F$79247=$A118),--('[1]Traffic Data'!$L$2:$L$79247=L$7))</f>
        <v>0</v>
      </c>
      <c r="M118" s="23"/>
      <c r="N118" s="22">
        <f>SUMPRODUCT(--('[1]Traffic Data'!$G$2:$G$79247=$B$1),--('[1]Traffic Data'!$K$2:$K$79247&gt;=$B$2),--('[1]Traffic Data'!$K$2:$K$79247&lt;=$B$3),--('[1]Traffic Data'!$F$2:$F$79247=$A118),--('[1]Traffic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18" s="25" t="str">
        <f t="shared" si="11"/>
        <v xml:space="preserve"> </v>
      </c>
      <c r="P118" s="23"/>
      <c r="Q118" s="26">
        <f>SUMPRODUCT(--('[1]Traffic Data'!$G$2:$G$79247=$B$1),--('[1]Traffic Data'!$K$2:$K$79247&gt;=$B$2),--('[1]Traffic Data'!$K$2:$K$79247&lt;=$B$3),--('[1]Traffic Data'!$F$2:$F$79247=$A118),--('[1]Traffic Data'!$L$2:$L$79247=Q$7))</f>
        <v>0</v>
      </c>
    </row>
    <row r="119" spans="1:17" x14ac:dyDescent="0.3">
      <c r="A119" s="21" t="s">
        <v>147</v>
      </c>
      <c r="B119" s="22">
        <f>SUMPRODUCT(--('[1]Traffic Data'!$G$2:$G$79247=$B$1),--('[1]Traffic Data'!$K$2:$K$79247&gt;=$B$2),--('[1]Traffic Data'!$K$2:$K$79247&lt;=$B$3),--('[1]Traffic Data'!$F$2:$F$79247=$A119),--('[1]Traffic Data'!$L$2:$L$79247=B$7))</f>
        <v>0</v>
      </c>
      <c r="C119" s="22">
        <f>SUMPRODUCT(--('[1]Traffic Data'!$G$2:$G$79247=$B$1),--('[1]Traffic Data'!$K$2:$K$79247&gt;=$B$2),--('[1]Traffic Data'!$K$2:$K$79247&lt;=$B$3),--('[1]Traffic Data'!$F$2:$F$79247=$A119),--('[1]Traffic Data'!$L$2:$L$79247=C$7))</f>
        <v>0</v>
      </c>
      <c r="D119" s="22">
        <f>SUMPRODUCT(--('[1]Traffic Data'!$G$2:$G$79247=$B$1),--('[1]Traffic Data'!$K$2:$K$79247&gt;=$B$2),--('[1]Traffic Data'!$K$2:$K$79247&lt;=$B$3),--('[1]Traffic Data'!$F$2:$F$79247=$A119),--('[1]Traffic Data'!$L$2:$L$79247=D$7))</f>
        <v>0</v>
      </c>
      <c r="E119" s="23"/>
      <c r="F119" s="22">
        <f>SUMPRODUCT(--('[1]Traffic Data'!$G$2:$G$79247=$B$1),--('[1]Traffic Data'!$K$2:$K$79247&gt;=$B$2),--('[1]Traffic Data'!$K$2:$K$79247&lt;=$B$3),--('[1]Traffic Data'!$F$2:$F$79247=$A119),--('[1]Traffic Data'!$L$2:$L$79247=F$7))</f>
        <v>0</v>
      </c>
      <c r="G119" s="24" t="str">
        <f t="shared" si="10"/>
        <v xml:space="preserve"> </v>
      </c>
      <c r="H119" s="23"/>
      <c r="I119" s="22">
        <f>SUMPRODUCT(--('[1]Traffic Data'!$G$2:$G$79247=$B$1),--('[1]Traffic Data'!$K$2:$K$79247&gt;=$B$2),--('[1]Traffic Data'!$K$2:$K$79247&lt;=$B$3),--('[1]Traffic Data'!$F$2:$F$79247=$A119),--('[1]Traffic Data'!$L$2:$L$79247=I$7))</f>
        <v>0</v>
      </c>
      <c r="J119" s="22">
        <f>SUMPRODUCT(--('[1]Traffic Data'!$G$2:$G$79247=$B$1),--('[1]Traffic Data'!$K$2:$K$79247&gt;=$B$2),--('[1]Traffic Data'!$K$2:$K$79247&lt;=$B$3),--('[1]Traffic Data'!$F$2:$F$79247=$A119),--('[1]Traffic Data'!$L$2:$L$79247=J$7))</f>
        <v>0</v>
      </c>
      <c r="K119" s="22">
        <f>SUMPRODUCT(--('[1]Traffic Data'!$G$2:$G$79247=$B$1),--('[1]Traffic Data'!$K$2:$K$79247&gt;=$B$2),--('[1]Traffic Data'!$K$2:$K$79247&lt;=$B$3),--('[1]Traffic Data'!$F$2:$F$79247=$A119),--('[1]Traffic Data'!$L$2:$L$79247=K$7))</f>
        <v>0</v>
      </c>
      <c r="L119" s="22">
        <f>SUMPRODUCT(--('[1]Traffic Data'!$G$2:$G$79247=$B$1),--('[1]Traffic Data'!$K$2:$K$79247&gt;=$B$2),--('[1]Traffic Data'!$K$2:$K$79247&lt;=$B$3),--('[1]Traffic Data'!$F$2:$F$79247=$A119),--('[1]Traffic Data'!$L$2:$L$79247=L$7))</f>
        <v>0</v>
      </c>
      <c r="M119" s="23"/>
      <c r="N119" s="22">
        <f>SUMPRODUCT(--('[1]Traffic Data'!$G$2:$G$79247=$B$1),--('[1]Traffic Data'!$K$2:$K$79247&gt;=$B$2),--('[1]Traffic Data'!$K$2:$K$79247&lt;=$B$3),--('[1]Traffic Data'!$F$2:$F$79247=$A119),--('[1]Traffic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19" s="25" t="str">
        <f t="shared" si="11"/>
        <v xml:space="preserve"> </v>
      </c>
      <c r="P119" s="23"/>
      <c r="Q119" s="26">
        <f>SUMPRODUCT(--('[1]Traffic Data'!$G$2:$G$79247=$B$1),--('[1]Traffic Data'!$K$2:$K$79247&gt;=$B$2),--('[1]Traffic Data'!$K$2:$K$79247&lt;=$B$3),--('[1]Traffic Data'!$F$2:$F$79247=$A119),--('[1]Traffic Data'!$L$2:$L$79247=Q$7))</f>
        <v>0</v>
      </c>
    </row>
    <row r="120" spans="1:17" x14ac:dyDescent="0.3">
      <c r="A120" s="21" t="s">
        <v>148</v>
      </c>
      <c r="B120" s="22">
        <f>SUMPRODUCT(--('[1]Traffic Data'!$G$2:$G$79247=$B$1),--('[1]Traffic Data'!$K$2:$K$79247&gt;=$B$2),--('[1]Traffic Data'!$K$2:$K$79247&lt;=$B$3),--('[1]Traffic Data'!$F$2:$F$79247=$A120),--('[1]Traffic Data'!$L$2:$L$79247=B$7))</f>
        <v>0</v>
      </c>
      <c r="C120" s="22">
        <f>SUMPRODUCT(--('[1]Traffic Data'!$G$2:$G$79247=$B$1),--('[1]Traffic Data'!$K$2:$K$79247&gt;=$B$2),--('[1]Traffic Data'!$K$2:$K$79247&lt;=$B$3),--('[1]Traffic Data'!$F$2:$F$79247=$A120),--('[1]Traffic Data'!$L$2:$L$79247=C$7))</f>
        <v>0</v>
      </c>
      <c r="D120" s="22">
        <f>SUMPRODUCT(--('[1]Traffic Data'!$G$2:$G$79247=$B$1),--('[1]Traffic Data'!$K$2:$K$79247&gt;=$B$2),--('[1]Traffic Data'!$K$2:$K$79247&lt;=$B$3),--('[1]Traffic Data'!$F$2:$F$79247=$A120),--('[1]Traffic Data'!$L$2:$L$79247=D$7))</f>
        <v>0</v>
      </c>
      <c r="E120" s="23"/>
      <c r="F120" s="22">
        <f>SUMPRODUCT(--('[1]Traffic Data'!$G$2:$G$79247=$B$1),--('[1]Traffic Data'!$K$2:$K$79247&gt;=$B$2),--('[1]Traffic Data'!$K$2:$K$79247&lt;=$B$3),--('[1]Traffic Data'!$F$2:$F$79247=$A120),--('[1]Traffic Data'!$L$2:$L$79247=F$7))</f>
        <v>0</v>
      </c>
      <c r="G120" s="24" t="str">
        <f t="shared" si="10"/>
        <v xml:space="preserve"> </v>
      </c>
      <c r="H120" s="23"/>
      <c r="I120" s="22">
        <f>SUMPRODUCT(--('[1]Traffic Data'!$G$2:$G$79247=$B$1),--('[1]Traffic Data'!$K$2:$K$79247&gt;=$B$2),--('[1]Traffic Data'!$K$2:$K$79247&lt;=$B$3),--('[1]Traffic Data'!$F$2:$F$79247=$A120),--('[1]Traffic Data'!$L$2:$L$79247=I$7))</f>
        <v>0</v>
      </c>
      <c r="J120" s="22">
        <f>SUMPRODUCT(--('[1]Traffic Data'!$G$2:$G$79247=$B$1),--('[1]Traffic Data'!$K$2:$K$79247&gt;=$B$2),--('[1]Traffic Data'!$K$2:$K$79247&lt;=$B$3),--('[1]Traffic Data'!$F$2:$F$79247=$A120),--('[1]Traffic Data'!$L$2:$L$79247=J$7))</f>
        <v>0</v>
      </c>
      <c r="K120" s="22">
        <f>SUMPRODUCT(--('[1]Traffic Data'!$G$2:$G$79247=$B$1),--('[1]Traffic Data'!$K$2:$K$79247&gt;=$B$2),--('[1]Traffic Data'!$K$2:$K$79247&lt;=$B$3),--('[1]Traffic Data'!$F$2:$F$79247=$A120),--('[1]Traffic Data'!$L$2:$L$79247=K$7))</f>
        <v>0</v>
      </c>
      <c r="L120" s="22">
        <f>SUMPRODUCT(--('[1]Traffic Data'!$G$2:$G$79247=$B$1),--('[1]Traffic Data'!$K$2:$K$79247&gt;=$B$2),--('[1]Traffic Data'!$K$2:$K$79247&lt;=$B$3),--('[1]Traffic Data'!$F$2:$F$79247=$A120),--('[1]Traffic Data'!$L$2:$L$79247=L$7))</f>
        <v>0</v>
      </c>
      <c r="M120" s="23"/>
      <c r="N120" s="22">
        <f>SUMPRODUCT(--('[1]Traffic Data'!$G$2:$G$79247=$B$1),--('[1]Traffic Data'!$K$2:$K$79247&gt;=$B$2),--('[1]Traffic Data'!$K$2:$K$79247&lt;=$B$3),--('[1]Traffic Data'!$F$2:$F$79247=$A120),--('[1]Traffic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20" s="25" t="str">
        <f t="shared" si="11"/>
        <v xml:space="preserve"> </v>
      </c>
      <c r="P120" s="23"/>
      <c r="Q120" s="26">
        <f>SUMPRODUCT(--('[1]Traffic Data'!$G$2:$G$79247=$B$1),--('[1]Traffic Data'!$K$2:$K$79247&gt;=$B$2),--('[1]Traffic Data'!$K$2:$K$79247&lt;=$B$3),--('[1]Traffic Data'!$F$2:$F$79247=$A120),--('[1]Traffic Data'!$L$2:$L$79247=Q$7))</f>
        <v>0</v>
      </c>
    </row>
    <row r="121" spans="1:17" x14ac:dyDescent="0.3">
      <c r="A121" s="21" t="s">
        <v>149</v>
      </c>
      <c r="B121" s="22">
        <f>SUMPRODUCT(--('[1]Traffic Data'!$G$2:$G$79247=$B$1),--('[1]Traffic Data'!$K$2:$K$79247&gt;=$B$2),--('[1]Traffic Data'!$K$2:$K$79247&lt;=$B$3),--('[1]Traffic Data'!$F$2:$F$79247=$A121),--('[1]Traffic Data'!$L$2:$L$79247=B$7))</f>
        <v>0</v>
      </c>
      <c r="C121" s="22">
        <f>SUMPRODUCT(--('[1]Traffic Data'!$G$2:$G$79247=$B$1),--('[1]Traffic Data'!$K$2:$K$79247&gt;=$B$2),--('[1]Traffic Data'!$K$2:$K$79247&lt;=$B$3),--('[1]Traffic Data'!$F$2:$F$79247=$A121),--('[1]Traffic Data'!$L$2:$L$79247=C$7))</f>
        <v>0</v>
      </c>
      <c r="D121" s="22">
        <f>SUMPRODUCT(--('[1]Traffic Data'!$G$2:$G$79247=$B$1),--('[1]Traffic Data'!$K$2:$K$79247&gt;=$B$2),--('[1]Traffic Data'!$K$2:$K$79247&lt;=$B$3),--('[1]Traffic Data'!$F$2:$F$79247=$A121),--('[1]Traffic Data'!$L$2:$L$79247=D$7))</f>
        <v>0</v>
      </c>
      <c r="E121" s="23"/>
      <c r="F121" s="22">
        <f>SUMPRODUCT(--('[1]Traffic Data'!$G$2:$G$79247=$B$1),--('[1]Traffic Data'!$K$2:$K$79247&gt;=$B$2),--('[1]Traffic Data'!$K$2:$K$79247&lt;=$B$3),--('[1]Traffic Data'!$F$2:$F$79247=$A121),--('[1]Traffic Data'!$L$2:$L$79247=F$7))</f>
        <v>0</v>
      </c>
      <c r="G121" s="24" t="str">
        <f t="shared" si="10"/>
        <v xml:space="preserve"> </v>
      </c>
      <c r="H121" s="23"/>
      <c r="I121" s="22">
        <f>SUMPRODUCT(--('[1]Traffic Data'!$G$2:$G$79247=$B$1),--('[1]Traffic Data'!$K$2:$K$79247&gt;=$B$2),--('[1]Traffic Data'!$K$2:$K$79247&lt;=$B$3),--('[1]Traffic Data'!$F$2:$F$79247=$A121),--('[1]Traffic Data'!$L$2:$L$79247=I$7))</f>
        <v>0</v>
      </c>
      <c r="J121" s="22">
        <f>SUMPRODUCT(--('[1]Traffic Data'!$G$2:$G$79247=$B$1),--('[1]Traffic Data'!$K$2:$K$79247&gt;=$B$2),--('[1]Traffic Data'!$K$2:$K$79247&lt;=$B$3),--('[1]Traffic Data'!$F$2:$F$79247=$A121),--('[1]Traffic Data'!$L$2:$L$79247=J$7))</f>
        <v>0</v>
      </c>
      <c r="K121" s="22">
        <f>SUMPRODUCT(--('[1]Traffic Data'!$G$2:$G$79247=$B$1),--('[1]Traffic Data'!$K$2:$K$79247&gt;=$B$2),--('[1]Traffic Data'!$K$2:$K$79247&lt;=$B$3),--('[1]Traffic Data'!$F$2:$F$79247=$A121),--('[1]Traffic Data'!$L$2:$L$79247=K$7))</f>
        <v>0</v>
      </c>
      <c r="L121" s="22">
        <f>SUMPRODUCT(--('[1]Traffic Data'!$G$2:$G$79247=$B$1),--('[1]Traffic Data'!$K$2:$K$79247&gt;=$B$2),--('[1]Traffic Data'!$K$2:$K$79247&lt;=$B$3),--('[1]Traffic Data'!$F$2:$F$79247=$A121),--('[1]Traffic Data'!$L$2:$L$79247=L$7))</f>
        <v>0</v>
      </c>
      <c r="M121" s="23"/>
      <c r="N121" s="22">
        <f>SUMPRODUCT(--('[1]Traffic Data'!$G$2:$G$79247=$B$1),--('[1]Traffic Data'!$K$2:$K$79247&gt;=$B$2),--('[1]Traffic Data'!$K$2:$K$79247&lt;=$B$3),--('[1]Traffic Data'!$F$2:$F$79247=$A121),--('[1]Traffic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21" s="25" t="str">
        <f t="shared" si="11"/>
        <v xml:space="preserve"> </v>
      </c>
      <c r="P121" s="23"/>
      <c r="Q121" s="26">
        <f>SUMPRODUCT(--('[1]Traffic Data'!$G$2:$G$79247=$B$1),--('[1]Traffic Data'!$K$2:$K$79247&gt;=$B$2),--('[1]Traffic Data'!$K$2:$K$79247&lt;=$B$3),--('[1]Traffic Data'!$F$2:$F$79247=$A121),--('[1]Traffic Data'!$L$2:$L$79247=Q$7))</f>
        <v>0</v>
      </c>
    </row>
    <row r="122" spans="1:17" x14ac:dyDescent="0.3">
      <c r="A122" s="21" t="s">
        <v>150</v>
      </c>
      <c r="B122" s="22">
        <f>SUMPRODUCT(--('[1]Traffic Data'!$G$2:$G$79247=$B$1),--('[1]Traffic Data'!$K$2:$K$79247&gt;=$B$2),--('[1]Traffic Data'!$K$2:$K$79247&lt;=$B$3),--('[1]Traffic Data'!$F$2:$F$79247=$A122),--('[1]Traffic Data'!$L$2:$L$79247=B$7))</f>
        <v>0</v>
      </c>
      <c r="C122" s="22">
        <f>SUMPRODUCT(--('[1]Traffic Data'!$G$2:$G$79247=$B$1),--('[1]Traffic Data'!$K$2:$K$79247&gt;=$B$2),--('[1]Traffic Data'!$K$2:$K$79247&lt;=$B$3),--('[1]Traffic Data'!$F$2:$F$79247=$A122),--('[1]Traffic Data'!$L$2:$L$79247=C$7))</f>
        <v>0</v>
      </c>
      <c r="D122" s="22">
        <f>SUMPRODUCT(--('[1]Traffic Data'!$G$2:$G$79247=$B$1),--('[1]Traffic Data'!$K$2:$K$79247&gt;=$B$2),--('[1]Traffic Data'!$K$2:$K$79247&lt;=$B$3),--('[1]Traffic Data'!$F$2:$F$79247=$A122),--('[1]Traffic Data'!$L$2:$L$79247=D$7))</f>
        <v>0</v>
      </c>
      <c r="E122" s="23"/>
      <c r="F122" s="22">
        <f>SUMPRODUCT(--('[1]Traffic Data'!$G$2:$G$79247=$B$1),--('[1]Traffic Data'!$K$2:$K$79247&gt;=$B$2),--('[1]Traffic Data'!$K$2:$K$79247&lt;=$B$3),--('[1]Traffic Data'!$F$2:$F$79247=$A122),--('[1]Traffic Data'!$L$2:$L$79247=F$7))</f>
        <v>0</v>
      </c>
      <c r="G122" s="24" t="str">
        <f t="shared" si="10"/>
        <v xml:space="preserve"> </v>
      </c>
      <c r="H122" s="23"/>
      <c r="I122" s="22">
        <f>SUMPRODUCT(--('[1]Traffic Data'!$G$2:$G$79247=$B$1),--('[1]Traffic Data'!$K$2:$K$79247&gt;=$B$2),--('[1]Traffic Data'!$K$2:$K$79247&lt;=$B$3),--('[1]Traffic Data'!$F$2:$F$79247=$A122),--('[1]Traffic Data'!$L$2:$L$79247=I$7))</f>
        <v>0</v>
      </c>
      <c r="J122" s="22">
        <f>SUMPRODUCT(--('[1]Traffic Data'!$G$2:$G$79247=$B$1),--('[1]Traffic Data'!$K$2:$K$79247&gt;=$B$2),--('[1]Traffic Data'!$K$2:$K$79247&lt;=$B$3),--('[1]Traffic Data'!$F$2:$F$79247=$A122),--('[1]Traffic Data'!$L$2:$L$79247=J$7))</f>
        <v>0</v>
      </c>
      <c r="K122" s="22">
        <f>SUMPRODUCT(--('[1]Traffic Data'!$G$2:$G$79247=$B$1),--('[1]Traffic Data'!$K$2:$K$79247&gt;=$B$2),--('[1]Traffic Data'!$K$2:$K$79247&lt;=$B$3),--('[1]Traffic Data'!$F$2:$F$79247=$A122),--('[1]Traffic Data'!$L$2:$L$79247=K$7))</f>
        <v>0</v>
      </c>
      <c r="L122" s="22">
        <f>SUMPRODUCT(--('[1]Traffic Data'!$G$2:$G$79247=$B$1),--('[1]Traffic Data'!$K$2:$K$79247&gt;=$B$2),--('[1]Traffic Data'!$K$2:$K$79247&lt;=$B$3),--('[1]Traffic Data'!$F$2:$F$79247=$A122),--('[1]Traffic Data'!$L$2:$L$79247=L$7))</f>
        <v>0</v>
      </c>
      <c r="M122" s="23"/>
      <c r="N122" s="22">
        <f>SUMPRODUCT(--('[1]Traffic Data'!$G$2:$G$79247=$B$1),--('[1]Traffic Data'!$K$2:$K$79247&gt;=$B$2),--('[1]Traffic Data'!$K$2:$K$79247&lt;=$B$3),--('[1]Traffic Data'!$F$2:$F$79247=$A122),--('[1]Traffic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22" s="25" t="str">
        <f t="shared" si="11"/>
        <v xml:space="preserve"> </v>
      </c>
      <c r="P122" s="23"/>
      <c r="Q122" s="26">
        <f>SUMPRODUCT(--('[1]Traffic Data'!$G$2:$G$79247=$B$1),--('[1]Traffic Data'!$K$2:$K$79247&gt;=$B$2),--('[1]Traffic Data'!$K$2:$K$79247&lt;=$B$3),--('[1]Traffic Data'!$F$2:$F$79247=$A122),--('[1]Traffic Data'!$L$2:$L$79247=Q$7))</f>
        <v>0</v>
      </c>
    </row>
    <row r="123" spans="1:17" x14ac:dyDescent="0.3">
      <c r="A123" s="21" t="s">
        <v>151</v>
      </c>
      <c r="B123" s="22">
        <f>SUMPRODUCT(--('[1]Traffic Data'!$G$2:$G$79247=$B$1),--('[1]Traffic Data'!$K$2:$K$79247&gt;=$B$2),--('[1]Traffic Data'!$K$2:$K$79247&lt;=$B$3),--('[1]Traffic Data'!$F$2:$F$79247=$A123),--('[1]Traffic Data'!$L$2:$L$79247=B$7))</f>
        <v>0</v>
      </c>
      <c r="C123" s="22">
        <f>SUMPRODUCT(--('[1]Traffic Data'!$G$2:$G$79247=$B$1),--('[1]Traffic Data'!$K$2:$K$79247&gt;=$B$2),--('[1]Traffic Data'!$K$2:$K$79247&lt;=$B$3),--('[1]Traffic Data'!$F$2:$F$79247=$A123),--('[1]Traffic Data'!$L$2:$L$79247=C$7))</f>
        <v>0</v>
      </c>
      <c r="D123" s="22">
        <f>SUMPRODUCT(--('[1]Traffic Data'!$G$2:$G$79247=$B$1),--('[1]Traffic Data'!$K$2:$K$79247&gt;=$B$2),--('[1]Traffic Data'!$K$2:$K$79247&lt;=$B$3),--('[1]Traffic Data'!$F$2:$F$79247=$A123),--('[1]Traffic Data'!$L$2:$L$79247=D$7))</f>
        <v>0</v>
      </c>
      <c r="E123" s="23"/>
      <c r="F123" s="22">
        <f>SUMPRODUCT(--('[1]Traffic Data'!$G$2:$G$79247=$B$1),--('[1]Traffic Data'!$K$2:$K$79247&gt;=$B$2),--('[1]Traffic Data'!$K$2:$K$79247&lt;=$B$3),--('[1]Traffic Data'!$F$2:$F$79247=$A123),--('[1]Traffic Data'!$L$2:$L$79247=F$7))</f>
        <v>0</v>
      </c>
      <c r="G123" s="24" t="str">
        <f t="shared" si="10"/>
        <v xml:space="preserve"> </v>
      </c>
      <c r="H123" s="23"/>
      <c r="I123" s="22">
        <f>SUMPRODUCT(--('[1]Traffic Data'!$G$2:$G$79247=$B$1),--('[1]Traffic Data'!$K$2:$K$79247&gt;=$B$2),--('[1]Traffic Data'!$K$2:$K$79247&lt;=$B$3),--('[1]Traffic Data'!$F$2:$F$79247=$A123),--('[1]Traffic Data'!$L$2:$L$79247=I$7))</f>
        <v>0</v>
      </c>
      <c r="J123" s="22">
        <f>SUMPRODUCT(--('[1]Traffic Data'!$G$2:$G$79247=$B$1),--('[1]Traffic Data'!$K$2:$K$79247&gt;=$B$2),--('[1]Traffic Data'!$K$2:$K$79247&lt;=$B$3),--('[1]Traffic Data'!$F$2:$F$79247=$A123),--('[1]Traffic Data'!$L$2:$L$79247=J$7))</f>
        <v>0</v>
      </c>
      <c r="K123" s="22">
        <f>SUMPRODUCT(--('[1]Traffic Data'!$G$2:$G$79247=$B$1),--('[1]Traffic Data'!$K$2:$K$79247&gt;=$B$2),--('[1]Traffic Data'!$K$2:$K$79247&lt;=$B$3),--('[1]Traffic Data'!$F$2:$F$79247=$A123),--('[1]Traffic Data'!$L$2:$L$79247=K$7))</f>
        <v>0</v>
      </c>
      <c r="L123" s="22">
        <f>SUMPRODUCT(--('[1]Traffic Data'!$G$2:$G$79247=$B$1),--('[1]Traffic Data'!$K$2:$K$79247&gt;=$B$2),--('[1]Traffic Data'!$K$2:$K$79247&lt;=$B$3),--('[1]Traffic Data'!$F$2:$F$79247=$A123),--('[1]Traffic Data'!$L$2:$L$79247=L$7))</f>
        <v>0</v>
      </c>
      <c r="M123" s="23"/>
      <c r="N123" s="22">
        <f>SUMPRODUCT(--('[1]Traffic Data'!$G$2:$G$79247=$B$1),--('[1]Traffic Data'!$K$2:$K$79247&gt;=$B$2),--('[1]Traffic Data'!$K$2:$K$79247&lt;=$B$3),--('[1]Traffic Data'!$F$2:$F$79247=$A123),--('[1]Traffic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23" s="25" t="str">
        <f t="shared" si="11"/>
        <v xml:space="preserve"> </v>
      </c>
      <c r="P123" s="23"/>
      <c r="Q123" s="26">
        <f>SUMPRODUCT(--('[1]Traffic Data'!$G$2:$G$79247=$B$1),--('[1]Traffic Data'!$K$2:$K$79247&gt;=$B$2),--('[1]Traffic Data'!$K$2:$K$79247&lt;=$B$3),--('[1]Traffic Data'!$F$2:$F$79247=$A123),--('[1]Traffic Data'!$L$2:$L$79247=Q$7))</f>
        <v>0</v>
      </c>
    </row>
    <row r="124" spans="1:17" x14ac:dyDescent="0.3">
      <c r="A124" s="21" t="s">
        <v>152</v>
      </c>
      <c r="B124" s="22">
        <f>SUMPRODUCT(--('[1]Traffic Data'!$G$2:$G$79247=$B$1),--('[1]Traffic Data'!$K$2:$K$79247&gt;=$B$2),--('[1]Traffic Data'!$K$2:$K$79247&lt;=$B$3),--('[1]Traffic Data'!$F$2:$F$79247=$A124),--('[1]Traffic Data'!$L$2:$L$79247=B$7))</f>
        <v>0</v>
      </c>
      <c r="C124" s="22">
        <f>SUMPRODUCT(--('[1]Traffic Data'!$G$2:$G$79247=$B$1),--('[1]Traffic Data'!$K$2:$K$79247&gt;=$B$2),--('[1]Traffic Data'!$K$2:$K$79247&lt;=$B$3),--('[1]Traffic Data'!$F$2:$F$79247=$A124),--('[1]Traffic Data'!$L$2:$L$79247=C$7))</f>
        <v>0</v>
      </c>
      <c r="D124" s="22">
        <f>SUMPRODUCT(--('[1]Traffic Data'!$G$2:$G$79247=$B$1),--('[1]Traffic Data'!$K$2:$K$79247&gt;=$B$2),--('[1]Traffic Data'!$K$2:$K$79247&lt;=$B$3),--('[1]Traffic Data'!$F$2:$F$79247=$A124),--('[1]Traffic Data'!$L$2:$L$79247=D$7))</f>
        <v>0</v>
      </c>
      <c r="E124" s="23"/>
      <c r="F124" s="22">
        <f>SUMPRODUCT(--('[1]Traffic Data'!$G$2:$G$79247=$B$1),--('[1]Traffic Data'!$K$2:$K$79247&gt;=$B$2),--('[1]Traffic Data'!$K$2:$K$79247&lt;=$B$3),--('[1]Traffic Data'!$F$2:$F$79247=$A124),--('[1]Traffic Data'!$L$2:$L$79247=F$7))</f>
        <v>0</v>
      </c>
      <c r="G124" s="24" t="str">
        <f t="shared" si="10"/>
        <v xml:space="preserve"> </v>
      </c>
      <c r="H124" s="23"/>
      <c r="I124" s="22">
        <f>SUMPRODUCT(--('[1]Traffic Data'!$G$2:$G$79247=$B$1),--('[1]Traffic Data'!$K$2:$K$79247&gt;=$B$2),--('[1]Traffic Data'!$K$2:$K$79247&lt;=$B$3),--('[1]Traffic Data'!$F$2:$F$79247=$A124),--('[1]Traffic Data'!$L$2:$L$79247=I$7))</f>
        <v>0</v>
      </c>
      <c r="J124" s="22">
        <f>SUMPRODUCT(--('[1]Traffic Data'!$G$2:$G$79247=$B$1),--('[1]Traffic Data'!$K$2:$K$79247&gt;=$B$2),--('[1]Traffic Data'!$K$2:$K$79247&lt;=$B$3),--('[1]Traffic Data'!$F$2:$F$79247=$A124),--('[1]Traffic Data'!$L$2:$L$79247=J$7))</f>
        <v>0</v>
      </c>
      <c r="K124" s="22">
        <f>SUMPRODUCT(--('[1]Traffic Data'!$G$2:$G$79247=$B$1),--('[1]Traffic Data'!$K$2:$K$79247&gt;=$B$2),--('[1]Traffic Data'!$K$2:$K$79247&lt;=$B$3),--('[1]Traffic Data'!$F$2:$F$79247=$A124),--('[1]Traffic Data'!$L$2:$L$79247=K$7))</f>
        <v>0</v>
      </c>
      <c r="L124" s="22">
        <f>SUMPRODUCT(--('[1]Traffic Data'!$G$2:$G$79247=$B$1),--('[1]Traffic Data'!$K$2:$K$79247&gt;=$B$2),--('[1]Traffic Data'!$K$2:$K$79247&lt;=$B$3),--('[1]Traffic Data'!$F$2:$F$79247=$A124),--('[1]Traffic Data'!$L$2:$L$79247=L$7))</f>
        <v>0</v>
      </c>
      <c r="M124" s="23"/>
      <c r="N124" s="22">
        <f>SUMPRODUCT(--('[1]Traffic Data'!$G$2:$G$79247=$B$1),--('[1]Traffic Data'!$K$2:$K$79247&gt;=$B$2),--('[1]Traffic Data'!$K$2:$K$79247&lt;=$B$3),--('[1]Traffic Data'!$F$2:$F$79247=$A124),--('[1]Traffic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24" s="25" t="str">
        <f t="shared" si="11"/>
        <v xml:space="preserve"> </v>
      </c>
      <c r="P124" s="23"/>
      <c r="Q124" s="26">
        <f>SUMPRODUCT(--('[1]Traffic Data'!$G$2:$G$79247=$B$1),--('[1]Traffic Data'!$K$2:$K$79247&gt;=$B$2),--('[1]Traffic Data'!$K$2:$K$79247&lt;=$B$3),--('[1]Traffic Data'!$F$2:$F$79247=$A124),--('[1]Traffic Data'!$L$2:$L$79247=Q$7))</f>
        <v>0</v>
      </c>
    </row>
    <row r="125" spans="1:17" x14ac:dyDescent="0.3">
      <c r="A125" s="21" t="s">
        <v>153</v>
      </c>
      <c r="B125" s="22">
        <f>SUMPRODUCT(--('[1]Traffic Data'!$G$2:$G$79247=$B$1),--('[1]Traffic Data'!$K$2:$K$79247&gt;=$B$2),--('[1]Traffic Data'!$K$2:$K$79247&lt;=$B$3),--('[1]Traffic Data'!$F$2:$F$79247=$A125),--('[1]Traffic Data'!$L$2:$L$79247=B$7))</f>
        <v>0</v>
      </c>
      <c r="C125" s="22">
        <f>SUMPRODUCT(--('[1]Traffic Data'!$G$2:$G$79247=$B$1),--('[1]Traffic Data'!$K$2:$K$79247&gt;=$B$2),--('[1]Traffic Data'!$K$2:$K$79247&lt;=$B$3),--('[1]Traffic Data'!$F$2:$F$79247=$A125),--('[1]Traffic Data'!$L$2:$L$79247=C$7))</f>
        <v>0</v>
      </c>
      <c r="D125" s="22">
        <f>SUMPRODUCT(--('[1]Traffic Data'!$G$2:$G$79247=$B$1),--('[1]Traffic Data'!$K$2:$K$79247&gt;=$B$2),--('[1]Traffic Data'!$K$2:$K$79247&lt;=$B$3),--('[1]Traffic Data'!$F$2:$F$79247=$A125),--('[1]Traffic Data'!$L$2:$L$79247=D$7))</f>
        <v>0</v>
      </c>
      <c r="E125" s="23"/>
      <c r="F125" s="22">
        <f>SUMPRODUCT(--('[1]Traffic Data'!$G$2:$G$79247=$B$1),--('[1]Traffic Data'!$K$2:$K$79247&gt;=$B$2),--('[1]Traffic Data'!$K$2:$K$79247&lt;=$B$3),--('[1]Traffic Data'!$F$2:$F$79247=$A125),--('[1]Traffic Data'!$L$2:$L$79247=F$7))</f>
        <v>0</v>
      </c>
      <c r="G125" s="24" t="str">
        <f t="shared" si="10"/>
        <v xml:space="preserve"> </v>
      </c>
      <c r="H125" s="23"/>
      <c r="I125" s="22">
        <f>SUMPRODUCT(--('[1]Traffic Data'!$G$2:$G$79247=$B$1),--('[1]Traffic Data'!$K$2:$K$79247&gt;=$B$2),--('[1]Traffic Data'!$K$2:$K$79247&lt;=$B$3),--('[1]Traffic Data'!$F$2:$F$79247=$A125),--('[1]Traffic Data'!$L$2:$L$79247=I$7))</f>
        <v>0</v>
      </c>
      <c r="J125" s="22">
        <f>SUMPRODUCT(--('[1]Traffic Data'!$G$2:$G$79247=$B$1),--('[1]Traffic Data'!$K$2:$K$79247&gt;=$B$2),--('[1]Traffic Data'!$K$2:$K$79247&lt;=$B$3),--('[1]Traffic Data'!$F$2:$F$79247=$A125),--('[1]Traffic Data'!$L$2:$L$79247=J$7))</f>
        <v>0</v>
      </c>
      <c r="K125" s="22">
        <f>SUMPRODUCT(--('[1]Traffic Data'!$G$2:$G$79247=$B$1),--('[1]Traffic Data'!$K$2:$K$79247&gt;=$B$2),--('[1]Traffic Data'!$K$2:$K$79247&lt;=$B$3),--('[1]Traffic Data'!$F$2:$F$79247=$A125),--('[1]Traffic Data'!$L$2:$L$79247=K$7))</f>
        <v>0</v>
      </c>
      <c r="L125" s="22">
        <f>SUMPRODUCT(--('[1]Traffic Data'!$G$2:$G$79247=$B$1),--('[1]Traffic Data'!$K$2:$K$79247&gt;=$B$2),--('[1]Traffic Data'!$K$2:$K$79247&lt;=$B$3),--('[1]Traffic Data'!$F$2:$F$79247=$A125),--('[1]Traffic Data'!$L$2:$L$79247=L$7))</f>
        <v>0</v>
      </c>
      <c r="M125" s="23"/>
      <c r="N125" s="22">
        <f>SUMPRODUCT(--('[1]Traffic Data'!$G$2:$G$79247=$B$1),--('[1]Traffic Data'!$K$2:$K$79247&gt;=$B$2),--('[1]Traffic Data'!$K$2:$K$79247&lt;=$B$3),--('[1]Traffic Data'!$F$2:$F$79247=$A125),--('[1]Traffic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25" s="25" t="str">
        <f t="shared" si="11"/>
        <v xml:space="preserve"> </v>
      </c>
      <c r="P125" s="23"/>
      <c r="Q125" s="26">
        <f>SUMPRODUCT(--('[1]Traffic Data'!$G$2:$G$79247=$B$1),--('[1]Traffic Data'!$K$2:$K$79247&gt;=$B$2),--('[1]Traffic Data'!$K$2:$K$79247&lt;=$B$3),--('[1]Traffic Data'!$F$2:$F$79247=$A125),--('[1]Traffic Data'!$L$2:$L$79247=Q$7))</f>
        <v>0</v>
      </c>
    </row>
    <row r="126" spans="1:17" x14ac:dyDescent="0.3">
      <c r="A126" s="21" t="s">
        <v>154</v>
      </c>
      <c r="B126" s="22">
        <f>SUMPRODUCT(--('[1]Traffic Data'!$G$2:$G$79247=$B$1),--('[1]Traffic Data'!$K$2:$K$79247&gt;=$B$2),--('[1]Traffic Data'!$K$2:$K$79247&lt;=$B$3),--('[1]Traffic Data'!$F$2:$F$79247=$A126),--('[1]Traffic Data'!$L$2:$L$79247=B$7))</f>
        <v>0</v>
      </c>
      <c r="C126" s="22">
        <f>SUMPRODUCT(--('[1]Traffic Data'!$G$2:$G$79247=$B$1),--('[1]Traffic Data'!$K$2:$K$79247&gt;=$B$2),--('[1]Traffic Data'!$K$2:$K$79247&lt;=$B$3),--('[1]Traffic Data'!$F$2:$F$79247=$A126),--('[1]Traffic Data'!$L$2:$L$79247=C$7))</f>
        <v>0</v>
      </c>
      <c r="D126" s="22">
        <f>SUMPRODUCT(--('[1]Traffic Data'!$G$2:$G$79247=$B$1),--('[1]Traffic Data'!$K$2:$K$79247&gt;=$B$2),--('[1]Traffic Data'!$K$2:$K$79247&lt;=$B$3),--('[1]Traffic Data'!$F$2:$F$79247=$A126),--('[1]Traffic Data'!$L$2:$L$79247=D$7))</f>
        <v>0</v>
      </c>
      <c r="E126" s="23"/>
      <c r="F126" s="22">
        <f>SUMPRODUCT(--('[1]Traffic Data'!$G$2:$G$79247=$B$1),--('[1]Traffic Data'!$K$2:$K$79247&gt;=$B$2),--('[1]Traffic Data'!$K$2:$K$79247&lt;=$B$3),--('[1]Traffic Data'!$F$2:$F$79247=$A126),--('[1]Traffic Data'!$L$2:$L$79247=F$7))</f>
        <v>0</v>
      </c>
      <c r="G126" s="24" t="str">
        <f t="shared" si="10"/>
        <v xml:space="preserve"> </v>
      </c>
      <c r="H126" s="23"/>
      <c r="I126" s="22">
        <f>SUMPRODUCT(--('[1]Traffic Data'!$G$2:$G$79247=$B$1),--('[1]Traffic Data'!$K$2:$K$79247&gt;=$B$2),--('[1]Traffic Data'!$K$2:$K$79247&lt;=$B$3),--('[1]Traffic Data'!$F$2:$F$79247=$A126),--('[1]Traffic Data'!$L$2:$L$79247=I$7))</f>
        <v>0</v>
      </c>
      <c r="J126" s="22">
        <f>SUMPRODUCT(--('[1]Traffic Data'!$G$2:$G$79247=$B$1),--('[1]Traffic Data'!$K$2:$K$79247&gt;=$B$2),--('[1]Traffic Data'!$K$2:$K$79247&lt;=$B$3),--('[1]Traffic Data'!$F$2:$F$79247=$A126),--('[1]Traffic Data'!$L$2:$L$79247=J$7))</f>
        <v>0</v>
      </c>
      <c r="K126" s="22">
        <f>SUMPRODUCT(--('[1]Traffic Data'!$G$2:$G$79247=$B$1),--('[1]Traffic Data'!$K$2:$K$79247&gt;=$B$2),--('[1]Traffic Data'!$K$2:$K$79247&lt;=$B$3),--('[1]Traffic Data'!$F$2:$F$79247=$A126),--('[1]Traffic Data'!$L$2:$L$79247=K$7))</f>
        <v>0</v>
      </c>
      <c r="L126" s="22">
        <f>SUMPRODUCT(--('[1]Traffic Data'!$G$2:$G$79247=$B$1),--('[1]Traffic Data'!$K$2:$K$79247&gt;=$B$2),--('[1]Traffic Data'!$K$2:$K$79247&lt;=$B$3),--('[1]Traffic Data'!$F$2:$F$79247=$A126),--('[1]Traffic Data'!$L$2:$L$79247=L$7))</f>
        <v>0</v>
      </c>
      <c r="M126" s="23"/>
      <c r="N126" s="22">
        <f>SUMPRODUCT(--('[1]Traffic Data'!$G$2:$G$79247=$B$1),--('[1]Traffic Data'!$K$2:$K$79247&gt;=$B$2),--('[1]Traffic Data'!$K$2:$K$79247&lt;=$B$3),--('[1]Traffic Data'!$F$2:$F$79247=$A126),--('[1]Traffic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26" s="25" t="str">
        <f t="shared" si="11"/>
        <v xml:space="preserve"> </v>
      </c>
      <c r="P126" s="23"/>
      <c r="Q126" s="26">
        <f>SUMPRODUCT(--('[1]Traffic Data'!$G$2:$G$79247=$B$1),--('[1]Traffic Data'!$K$2:$K$79247&gt;=$B$2),--('[1]Traffic Data'!$K$2:$K$79247&lt;=$B$3),--('[1]Traffic Data'!$F$2:$F$79247=$A126),--('[1]Traffic Data'!$L$2:$L$79247=Q$7))</f>
        <v>0</v>
      </c>
    </row>
    <row r="127" spans="1:17" x14ac:dyDescent="0.3">
      <c r="A127" s="21" t="s">
        <v>155</v>
      </c>
      <c r="B127" s="22">
        <f>SUMPRODUCT(--('[1]Traffic Data'!$G$2:$G$79247=$B$1),--('[1]Traffic Data'!$K$2:$K$79247&gt;=$B$2),--('[1]Traffic Data'!$K$2:$K$79247&lt;=$B$3),--('[1]Traffic Data'!$F$2:$F$79247=$A127),--('[1]Traffic Data'!$L$2:$L$79247=B$7))</f>
        <v>0</v>
      </c>
      <c r="C127" s="22">
        <f>SUMPRODUCT(--('[1]Traffic Data'!$G$2:$G$79247=$B$1),--('[1]Traffic Data'!$K$2:$K$79247&gt;=$B$2),--('[1]Traffic Data'!$K$2:$K$79247&lt;=$B$3),--('[1]Traffic Data'!$F$2:$F$79247=$A127),--('[1]Traffic Data'!$L$2:$L$79247=C$7))</f>
        <v>0</v>
      </c>
      <c r="D127" s="22">
        <f>SUMPRODUCT(--('[1]Traffic Data'!$G$2:$G$79247=$B$1),--('[1]Traffic Data'!$K$2:$K$79247&gt;=$B$2),--('[1]Traffic Data'!$K$2:$K$79247&lt;=$B$3),--('[1]Traffic Data'!$F$2:$F$79247=$A127),--('[1]Traffic Data'!$L$2:$L$79247=D$7))</f>
        <v>0</v>
      </c>
      <c r="E127" s="23"/>
      <c r="F127" s="22">
        <f>SUMPRODUCT(--('[1]Traffic Data'!$G$2:$G$79247=$B$1),--('[1]Traffic Data'!$K$2:$K$79247&gt;=$B$2),--('[1]Traffic Data'!$K$2:$K$79247&lt;=$B$3),--('[1]Traffic Data'!$F$2:$F$79247=$A127),--('[1]Traffic Data'!$L$2:$L$79247=F$7))</f>
        <v>0</v>
      </c>
      <c r="G127" s="24" t="str">
        <f t="shared" si="10"/>
        <v xml:space="preserve"> </v>
      </c>
      <c r="H127" s="23"/>
      <c r="I127" s="22">
        <f>SUMPRODUCT(--('[1]Traffic Data'!$G$2:$G$79247=$B$1),--('[1]Traffic Data'!$K$2:$K$79247&gt;=$B$2),--('[1]Traffic Data'!$K$2:$K$79247&lt;=$B$3),--('[1]Traffic Data'!$F$2:$F$79247=$A127),--('[1]Traffic Data'!$L$2:$L$79247=I$7))</f>
        <v>0</v>
      </c>
      <c r="J127" s="22">
        <f>SUMPRODUCT(--('[1]Traffic Data'!$G$2:$G$79247=$B$1),--('[1]Traffic Data'!$K$2:$K$79247&gt;=$B$2),--('[1]Traffic Data'!$K$2:$K$79247&lt;=$B$3),--('[1]Traffic Data'!$F$2:$F$79247=$A127),--('[1]Traffic Data'!$L$2:$L$79247=J$7))</f>
        <v>0</v>
      </c>
      <c r="K127" s="22">
        <f>SUMPRODUCT(--('[1]Traffic Data'!$G$2:$G$79247=$B$1),--('[1]Traffic Data'!$K$2:$K$79247&gt;=$B$2),--('[1]Traffic Data'!$K$2:$K$79247&lt;=$B$3),--('[1]Traffic Data'!$F$2:$F$79247=$A127),--('[1]Traffic Data'!$L$2:$L$79247=K$7))</f>
        <v>0</v>
      </c>
      <c r="L127" s="22">
        <f>SUMPRODUCT(--('[1]Traffic Data'!$G$2:$G$79247=$B$1),--('[1]Traffic Data'!$K$2:$K$79247&gt;=$B$2),--('[1]Traffic Data'!$K$2:$K$79247&lt;=$B$3),--('[1]Traffic Data'!$F$2:$F$79247=$A127),--('[1]Traffic Data'!$L$2:$L$79247=L$7))</f>
        <v>0</v>
      </c>
      <c r="M127" s="23"/>
      <c r="N127" s="22">
        <f>SUMPRODUCT(--('[1]Traffic Data'!$G$2:$G$79247=$B$1),--('[1]Traffic Data'!$K$2:$K$79247&gt;=$B$2),--('[1]Traffic Data'!$K$2:$K$79247&lt;=$B$3),--('[1]Traffic Data'!$F$2:$F$79247=$A127),--('[1]Traffic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27" s="25" t="str">
        <f t="shared" si="11"/>
        <v xml:space="preserve"> </v>
      </c>
      <c r="P127" s="23"/>
      <c r="Q127" s="26">
        <f>SUMPRODUCT(--('[1]Traffic Data'!$G$2:$G$79247=$B$1),--('[1]Traffic Data'!$K$2:$K$79247&gt;=$B$2),--('[1]Traffic Data'!$K$2:$K$79247&lt;=$B$3),--('[1]Traffic Data'!$F$2:$F$79247=$A127),--('[1]Traffic Data'!$L$2:$L$79247=Q$7))</f>
        <v>0</v>
      </c>
    </row>
    <row r="128" spans="1:17" x14ac:dyDescent="0.3">
      <c r="A128" s="21" t="s">
        <v>156</v>
      </c>
      <c r="B128" s="22">
        <f>SUMPRODUCT(--('[1]Traffic Data'!$G$2:$G$79247=$B$1),--('[1]Traffic Data'!$K$2:$K$79247&gt;=$B$2),--('[1]Traffic Data'!$K$2:$K$79247&lt;=$B$3),--('[1]Traffic Data'!$F$2:$F$79247=$A128),--('[1]Traffic Data'!$L$2:$L$79247=B$7))</f>
        <v>0</v>
      </c>
      <c r="C128" s="22">
        <f>SUMPRODUCT(--('[1]Traffic Data'!$G$2:$G$79247=$B$1),--('[1]Traffic Data'!$K$2:$K$79247&gt;=$B$2),--('[1]Traffic Data'!$K$2:$K$79247&lt;=$B$3),--('[1]Traffic Data'!$F$2:$F$79247=$A128),--('[1]Traffic Data'!$L$2:$L$79247=C$7))</f>
        <v>0</v>
      </c>
      <c r="D128" s="22">
        <f>SUMPRODUCT(--('[1]Traffic Data'!$G$2:$G$79247=$B$1),--('[1]Traffic Data'!$K$2:$K$79247&gt;=$B$2),--('[1]Traffic Data'!$K$2:$K$79247&lt;=$B$3),--('[1]Traffic Data'!$F$2:$F$79247=$A128),--('[1]Traffic Data'!$L$2:$L$79247=D$7))</f>
        <v>0</v>
      </c>
      <c r="E128" s="23"/>
      <c r="F128" s="22">
        <f>SUMPRODUCT(--('[1]Traffic Data'!$G$2:$G$79247=$B$1),--('[1]Traffic Data'!$K$2:$K$79247&gt;=$B$2),--('[1]Traffic Data'!$K$2:$K$79247&lt;=$B$3),--('[1]Traffic Data'!$F$2:$F$79247=$A128),--('[1]Traffic Data'!$L$2:$L$79247=F$7))</f>
        <v>0</v>
      </c>
      <c r="G128" s="24" t="str">
        <f t="shared" si="10"/>
        <v xml:space="preserve"> </v>
      </c>
      <c r="H128" s="23"/>
      <c r="I128" s="22">
        <f>SUMPRODUCT(--('[1]Traffic Data'!$G$2:$G$79247=$B$1),--('[1]Traffic Data'!$K$2:$K$79247&gt;=$B$2),--('[1]Traffic Data'!$K$2:$K$79247&lt;=$B$3),--('[1]Traffic Data'!$F$2:$F$79247=$A128),--('[1]Traffic Data'!$L$2:$L$79247=I$7))</f>
        <v>0</v>
      </c>
      <c r="J128" s="22">
        <f>SUMPRODUCT(--('[1]Traffic Data'!$G$2:$G$79247=$B$1),--('[1]Traffic Data'!$K$2:$K$79247&gt;=$B$2),--('[1]Traffic Data'!$K$2:$K$79247&lt;=$B$3),--('[1]Traffic Data'!$F$2:$F$79247=$A128),--('[1]Traffic Data'!$L$2:$L$79247=J$7))</f>
        <v>0</v>
      </c>
      <c r="K128" s="22">
        <f>SUMPRODUCT(--('[1]Traffic Data'!$G$2:$G$79247=$B$1),--('[1]Traffic Data'!$K$2:$K$79247&gt;=$B$2),--('[1]Traffic Data'!$K$2:$K$79247&lt;=$B$3),--('[1]Traffic Data'!$F$2:$F$79247=$A128),--('[1]Traffic Data'!$L$2:$L$79247=K$7))</f>
        <v>0</v>
      </c>
      <c r="L128" s="22">
        <f>SUMPRODUCT(--('[1]Traffic Data'!$G$2:$G$79247=$B$1),--('[1]Traffic Data'!$K$2:$K$79247&gt;=$B$2),--('[1]Traffic Data'!$K$2:$K$79247&lt;=$B$3),--('[1]Traffic Data'!$F$2:$F$79247=$A128),--('[1]Traffic Data'!$L$2:$L$79247=L$7))</f>
        <v>0</v>
      </c>
      <c r="M128" s="23"/>
      <c r="N128" s="22">
        <f>SUMPRODUCT(--('[1]Traffic Data'!$G$2:$G$79247=$B$1),--('[1]Traffic Data'!$K$2:$K$79247&gt;=$B$2),--('[1]Traffic Data'!$K$2:$K$79247&lt;=$B$3),--('[1]Traffic Data'!$F$2:$F$79247=$A128),--('[1]Traffic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28" s="25" t="str">
        <f t="shared" si="11"/>
        <v xml:space="preserve"> </v>
      </c>
      <c r="P128" s="23"/>
      <c r="Q128" s="26">
        <f>SUMPRODUCT(--('[1]Traffic Data'!$G$2:$G$79247=$B$1),--('[1]Traffic Data'!$K$2:$K$79247&gt;=$B$2),--('[1]Traffic Data'!$K$2:$K$79247&lt;=$B$3),--('[1]Traffic Data'!$F$2:$F$79247=$A128),--('[1]Traffic Data'!$L$2:$L$79247=Q$7))</f>
        <v>0</v>
      </c>
    </row>
    <row r="129" spans="1:17" x14ac:dyDescent="0.3">
      <c r="A129" s="21" t="s">
        <v>157</v>
      </c>
      <c r="B129" s="22">
        <f>SUMPRODUCT(--('[1]Traffic Data'!$G$2:$G$79247=$B$1),--('[1]Traffic Data'!$K$2:$K$79247&gt;=$B$2),--('[1]Traffic Data'!$K$2:$K$79247&lt;=$B$3),--('[1]Traffic Data'!$F$2:$F$79247=$A129),--('[1]Traffic Data'!$L$2:$L$79247=B$7))</f>
        <v>0</v>
      </c>
      <c r="C129" s="22">
        <f>SUMPRODUCT(--('[1]Traffic Data'!$G$2:$G$79247=$B$1),--('[1]Traffic Data'!$K$2:$K$79247&gt;=$B$2),--('[1]Traffic Data'!$K$2:$K$79247&lt;=$B$3),--('[1]Traffic Data'!$F$2:$F$79247=$A129),--('[1]Traffic Data'!$L$2:$L$79247=C$7))</f>
        <v>0</v>
      </c>
      <c r="D129" s="22">
        <f>SUMPRODUCT(--('[1]Traffic Data'!$G$2:$G$79247=$B$1),--('[1]Traffic Data'!$K$2:$K$79247&gt;=$B$2),--('[1]Traffic Data'!$K$2:$K$79247&lt;=$B$3),--('[1]Traffic Data'!$F$2:$F$79247=$A129),--('[1]Traffic Data'!$L$2:$L$79247=D$7))</f>
        <v>0</v>
      </c>
      <c r="E129" s="23"/>
      <c r="F129" s="22">
        <f>SUMPRODUCT(--('[1]Traffic Data'!$G$2:$G$79247=$B$1),--('[1]Traffic Data'!$K$2:$K$79247&gt;=$B$2),--('[1]Traffic Data'!$K$2:$K$79247&lt;=$B$3),--('[1]Traffic Data'!$F$2:$F$79247=$A129),--('[1]Traffic Data'!$L$2:$L$79247=F$7))</f>
        <v>0</v>
      </c>
      <c r="G129" s="24" t="str">
        <f t="shared" si="10"/>
        <v xml:space="preserve"> </v>
      </c>
      <c r="H129" s="23"/>
      <c r="I129" s="22">
        <f>SUMPRODUCT(--('[1]Traffic Data'!$G$2:$G$79247=$B$1),--('[1]Traffic Data'!$K$2:$K$79247&gt;=$B$2),--('[1]Traffic Data'!$K$2:$K$79247&lt;=$B$3),--('[1]Traffic Data'!$F$2:$F$79247=$A129),--('[1]Traffic Data'!$L$2:$L$79247=I$7))</f>
        <v>0</v>
      </c>
      <c r="J129" s="22">
        <f>SUMPRODUCT(--('[1]Traffic Data'!$G$2:$G$79247=$B$1),--('[1]Traffic Data'!$K$2:$K$79247&gt;=$B$2),--('[1]Traffic Data'!$K$2:$K$79247&lt;=$B$3),--('[1]Traffic Data'!$F$2:$F$79247=$A129),--('[1]Traffic Data'!$L$2:$L$79247=J$7))</f>
        <v>0</v>
      </c>
      <c r="K129" s="22">
        <f>SUMPRODUCT(--('[1]Traffic Data'!$G$2:$G$79247=$B$1),--('[1]Traffic Data'!$K$2:$K$79247&gt;=$B$2),--('[1]Traffic Data'!$K$2:$K$79247&lt;=$B$3),--('[1]Traffic Data'!$F$2:$F$79247=$A129),--('[1]Traffic Data'!$L$2:$L$79247=K$7))</f>
        <v>0</v>
      </c>
      <c r="L129" s="22">
        <f>SUMPRODUCT(--('[1]Traffic Data'!$G$2:$G$79247=$B$1),--('[1]Traffic Data'!$K$2:$K$79247&gt;=$B$2),--('[1]Traffic Data'!$K$2:$K$79247&lt;=$B$3),--('[1]Traffic Data'!$F$2:$F$79247=$A129),--('[1]Traffic Data'!$L$2:$L$79247=L$7))</f>
        <v>0</v>
      </c>
      <c r="M129" s="23"/>
      <c r="N129" s="22">
        <f>SUMPRODUCT(--('[1]Traffic Data'!$G$2:$G$79247=$B$1),--('[1]Traffic Data'!$K$2:$K$79247&gt;=$B$2),--('[1]Traffic Data'!$K$2:$K$79247&lt;=$B$3),--('[1]Traffic Data'!$F$2:$F$79247=$A129),--('[1]Traffic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29" s="25" t="str">
        <f t="shared" si="11"/>
        <v xml:space="preserve"> </v>
      </c>
      <c r="P129" s="23"/>
      <c r="Q129" s="26">
        <f>SUMPRODUCT(--('[1]Traffic Data'!$G$2:$G$79247=$B$1),--('[1]Traffic Data'!$K$2:$K$79247&gt;=$B$2),--('[1]Traffic Data'!$K$2:$K$79247&lt;=$B$3),--('[1]Traffic Data'!$F$2:$F$79247=$A129),--('[1]Traffic Data'!$L$2:$L$79247=Q$7))</f>
        <v>0</v>
      </c>
    </row>
    <row r="130" spans="1:17" x14ac:dyDescent="0.3">
      <c r="A130" s="21" t="s">
        <v>158</v>
      </c>
      <c r="B130" s="22">
        <f>SUMPRODUCT(--('[1]Traffic Data'!$G$2:$G$79247=$B$1),--('[1]Traffic Data'!$K$2:$K$79247&gt;=$B$2),--('[1]Traffic Data'!$K$2:$K$79247&lt;=$B$3),--('[1]Traffic Data'!$F$2:$F$79247=$A130),--('[1]Traffic Data'!$L$2:$L$79247=B$7))</f>
        <v>0</v>
      </c>
      <c r="C130" s="22">
        <f>SUMPRODUCT(--('[1]Traffic Data'!$G$2:$G$79247=$B$1),--('[1]Traffic Data'!$K$2:$K$79247&gt;=$B$2),--('[1]Traffic Data'!$K$2:$K$79247&lt;=$B$3),--('[1]Traffic Data'!$F$2:$F$79247=$A130),--('[1]Traffic Data'!$L$2:$L$79247=C$7))</f>
        <v>0</v>
      </c>
      <c r="D130" s="22">
        <f>SUMPRODUCT(--('[1]Traffic Data'!$G$2:$G$79247=$B$1),--('[1]Traffic Data'!$K$2:$K$79247&gt;=$B$2),--('[1]Traffic Data'!$K$2:$K$79247&lt;=$B$3),--('[1]Traffic Data'!$F$2:$F$79247=$A130),--('[1]Traffic Data'!$L$2:$L$79247=D$7))</f>
        <v>0</v>
      </c>
      <c r="E130" s="23"/>
      <c r="F130" s="22">
        <f>SUMPRODUCT(--('[1]Traffic Data'!$G$2:$G$79247=$B$1),--('[1]Traffic Data'!$K$2:$K$79247&gt;=$B$2),--('[1]Traffic Data'!$K$2:$K$79247&lt;=$B$3),--('[1]Traffic Data'!$F$2:$F$79247=$A130),--('[1]Traffic Data'!$L$2:$L$79247=F$7))</f>
        <v>0</v>
      </c>
      <c r="G130" s="24" t="str">
        <f t="shared" si="10"/>
        <v xml:space="preserve"> </v>
      </c>
      <c r="H130" s="23"/>
      <c r="I130" s="22">
        <f>SUMPRODUCT(--('[1]Traffic Data'!$G$2:$G$79247=$B$1),--('[1]Traffic Data'!$K$2:$K$79247&gt;=$B$2),--('[1]Traffic Data'!$K$2:$K$79247&lt;=$B$3),--('[1]Traffic Data'!$F$2:$F$79247=$A130),--('[1]Traffic Data'!$L$2:$L$79247=I$7))</f>
        <v>0</v>
      </c>
      <c r="J130" s="22">
        <f>SUMPRODUCT(--('[1]Traffic Data'!$G$2:$G$79247=$B$1),--('[1]Traffic Data'!$K$2:$K$79247&gt;=$B$2),--('[1]Traffic Data'!$K$2:$K$79247&lt;=$B$3),--('[1]Traffic Data'!$F$2:$F$79247=$A130),--('[1]Traffic Data'!$L$2:$L$79247=J$7))</f>
        <v>0</v>
      </c>
      <c r="K130" s="22">
        <f>SUMPRODUCT(--('[1]Traffic Data'!$G$2:$G$79247=$B$1),--('[1]Traffic Data'!$K$2:$K$79247&gt;=$B$2),--('[1]Traffic Data'!$K$2:$K$79247&lt;=$B$3),--('[1]Traffic Data'!$F$2:$F$79247=$A130),--('[1]Traffic Data'!$L$2:$L$79247=K$7))</f>
        <v>0</v>
      </c>
      <c r="L130" s="22">
        <f>SUMPRODUCT(--('[1]Traffic Data'!$G$2:$G$79247=$B$1),--('[1]Traffic Data'!$K$2:$K$79247&gt;=$B$2),--('[1]Traffic Data'!$K$2:$K$79247&lt;=$B$3),--('[1]Traffic Data'!$F$2:$F$79247=$A130),--('[1]Traffic Data'!$L$2:$L$79247=L$7))</f>
        <v>0</v>
      </c>
      <c r="M130" s="23"/>
      <c r="N130" s="22">
        <f>SUMPRODUCT(--('[1]Traffic Data'!$G$2:$G$79247=$B$1),--('[1]Traffic Data'!$K$2:$K$79247&gt;=$B$2),--('[1]Traffic Data'!$K$2:$K$79247&lt;=$B$3),--('[1]Traffic Data'!$F$2:$F$79247=$A130),--('[1]Traffic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30" s="25" t="str">
        <f t="shared" si="11"/>
        <v xml:space="preserve"> </v>
      </c>
      <c r="P130" s="23"/>
      <c r="Q130" s="26">
        <f>SUMPRODUCT(--('[1]Traffic Data'!$G$2:$G$79247=$B$1),--('[1]Traffic Data'!$K$2:$K$79247&gt;=$B$2),--('[1]Traffic Data'!$K$2:$K$79247&lt;=$B$3),--('[1]Traffic Data'!$F$2:$F$79247=$A130),--('[1]Traffic Data'!$L$2:$L$79247=Q$7))</f>
        <v>0</v>
      </c>
    </row>
    <row r="131" spans="1:17" x14ac:dyDescent="0.3">
      <c r="A131" s="21" t="s">
        <v>159</v>
      </c>
      <c r="B131" s="22">
        <f>SUMPRODUCT(--('[1]Traffic Data'!$G$2:$G$79247=$B$1),--('[1]Traffic Data'!$K$2:$K$79247&gt;=$B$2),--('[1]Traffic Data'!$K$2:$K$79247&lt;=$B$3),--('[1]Traffic Data'!$F$2:$F$79247=$A131),--('[1]Traffic Data'!$L$2:$L$79247=B$7))</f>
        <v>0</v>
      </c>
      <c r="C131" s="22">
        <f>SUMPRODUCT(--('[1]Traffic Data'!$G$2:$G$79247=$B$1),--('[1]Traffic Data'!$K$2:$K$79247&gt;=$B$2),--('[1]Traffic Data'!$K$2:$K$79247&lt;=$B$3),--('[1]Traffic Data'!$F$2:$F$79247=$A131),--('[1]Traffic Data'!$L$2:$L$79247=C$7))</f>
        <v>0</v>
      </c>
      <c r="D131" s="22">
        <f>SUMPRODUCT(--('[1]Traffic Data'!$G$2:$G$79247=$B$1),--('[1]Traffic Data'!$K$2:$K$79247&gt;=$B$2),--('[1]Traffic Data'!$K$2:$K$79247&lt;=$B$3),--('[1]Traffic Data'!$F$2:$F$79247=$A131),--('[1]Traffic Data'!$L$2:$L$79247=D$7))</f>
        <v>0</v>
      </c>
      <c r="E131" s="23"/>
      <c r="F131" s="22">
        <f>SUMPRODUCT(--('[1]Traffic Data'!$G$2:$G$79247=$B$1),--('[1]Traffic Data'!$K$2:$K$79247&gt;=$B$2),--('[1]Traffic Data'!$K$2:$K$79247&lt;=$B$3),--('[1]Traffic Data'!$F$2:$F$79247=$A131),--('[1]Traffic Data'!$L$2:$L$79247=F$7))</f>
        <v>0</v>
      </c>
      <c r="G131" s="24" t="str">
        <f t="shared" si="10"/>
        <v xml:space="preserve"> </v>
      </c>
      <c r="H131" s="23"/>
      <c r="I131" s="22">
        <f>SUMPRODUCT(--('[1]Traffic Data'!$G$2:$G$79247=$B$1),--('[1]Traffic Data'!$K$2:$K$79247&gt;=$B$2),--('[1]Traffic Data'!$K$2:$K$79247&lt;=$B$3),--('[1]Traffic Data'!$F$2:$F$79247=$A131),--('[1]Traffic Data'!$L$2:$L$79247=I$7))</f>
        <v>0</v>
      </c>
      <c r="J131" s="22">
        <f>SUMPRODUCT(--('[1]Traffic Data'!$G$2:$G$79247=$B$1),--('[1]Traffic Data'!$K$2:$K$79247&gt;=$B$2),--('[1]Traffic Data'!$K$2:$K$79247&lt;=$B$3),--('[1]Traffic Data'!$F$2:$F$79247=$A131),--('[1]Traffic Data'!$L$2:$L$79247=J$7))</f>
        <v>0</v>
      </c>
      <c r="K131" s="22">
        <f>SUMPRODUCT(--('[1]Traffic Data'!$G$2:$G$79247=$B$1),--('[1]Traffic Data'!$K$2:$K$79247&gt;=$B$2),--('[1]Traffic Data'!$K$2:$K$79247&lt;=$B$3),--('[1]Traffic Data'!$F$2:$F$79247=$A131),--('[1]Traffic Data'!$L$2:$L$79247=K$7))</f>
        <v>0</v>
      </c>
      <c r="L131" s="22">
        <f>SUMPRODUCT(--('[1]Traffic Data'!$G$2:$G$79247=$B$1),--('[1]Traffic Data'!$K$2:$K$79247&gt;=$B$2),--('[1]Traffic Data'!$K$2:$K$79247&lt;=$B$3),--('[1]Traffic Data'!$F$2:$F$79247=$A131),--('[1]Traffic Data'!$L$2:$L$79247=L$7))</f>
        <v>0</v>
      </c>
      <c r="M131" s="23"/>
      <c r="N131" s="22">
        <f>SUMPRODUCT(--('[1]Traffic Data'!$G$2:$G$79247=$B$1),--('[1]Traffic Data'!$K$2:$K$79247&gt;=$B$2),--('[1]Traffic Data'!$K$2:$K$79247&lt;=$B$3),--('[1]Traffic Data'!$F$2:$F$79247=$A131),--('[1]Traffic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31" s="25" t="str">
        <f t="shared" si="11"/>
        <v xml:space="preserve"> </v>
      </c>
      <c r="P131" s="23"/>
      <c r="Q131" s="26">
        <f>SUMPRODUCT(--('[1]Traffic Data'!$G$2:$G$79247=$B$1),--('[1]Traffic Data'!$K$2:$K$79247&gt;=$B$2),--('[1]Traffic Data'!$K$2:$K$79247&lt;=$B$3),--('[1]Traffic Data'!$F$2:$F$79247=$A131),--('[1]Traffic Data'!$L$2:$L$79247=Q$7))</f>
        <v>0</v>
      </c>
    </row>
    <row r="132" spans="1:17" x14ac:dyDescent="0.3">
      <c r="A132" s="21" t="s">
        <v>160</v>
      </c>
      <c r="B132" s="22">
        <f>SUMPRODUCT(--('[1]Traffic Data'!$G$2:$G$79247=$B$1),--('[1]Traffic Data'!$K$2:$K$79247&gt;=$B$2),--('[1]Traffic Data'!$K$2:$K$79247&lt;=$B$3),--('[1]Traffic Data'!$F$2:$F$79247=$A132),--('[1]Traffic Data'!$L$2:$L$79247=B$7))</f>
        <v>0</v>
      </c>
      <c r="C132" s="22">
        <f>SUMPRODUCT(--('[1]Traffic Data'!$G$2:$G$79247=$B$1),--('[1]Traffic Data'!$K$2:$K$79247&gt;=$B$2),--('[1]Traffic Data'!$K$2:$K$79247&lt;=$B$3),--('[1]Traffic Data'!$F$2:$F$79247=$A132),--('[1]Traffic Data'!$L$2:$L$79247=C$7))</f>
        <v>0</v>
      </c>
      <c r="D132" s="22">
        <f>SUMPRODUCT(--('[1]Traffic Data'!$G$2:$G$79247=$B$1),--('[1]Traffic Data'!$K$2:$K$79247&gt;=$B$2),--('[1]Traffic Data'!$K$2:$K$79247&lt;=$B$3),--('[1]Traffic Data'!$F$2:$F$79247=$A132),--('[1]Traffic Data'!$L$2:$L$79247=D$7))</f>
        <v>0</v>
      </c>
      <c r="E132" s="23"/>
      <c r="F132" s="22">
        <f>SUMPRODUCT(--('[1]Traffic Data'!$G$2:$G$79247=$B$1),--('[1]Traffic Data'!$K$2:$K$79247&gt;=$B$2),--('[1]Traffic Data'!$K$2:$K$79247&lt;=$B$3),--('[1]Traffic Data'!$F$2:$F$79247=$A132),--('[1]Traffic Data'!$L$2:$L$79247=F$7))</f>
        <v>0</v>
      </c>
      <c r="G132" s="24" t="str">
        <f t="shared" si="10"/>
        <v xml:space="preserve"> </v>
      </c>
      <c r="H132" s="23"/>
      <c r="I132" s="22">
        <f>SUMPRODUCT(--('[1]Traffic Data'!$G$2:$G$79247=$B$1),--('[1]Traffic Data'!$K$2:$K$79247&gt;=$B$2),--('[1]Traffic Data'!$K$2:$K$79247&lt;=$B$3),--('[1]Traffic Data'!$F$2:$F$79247=$A132),--('[1]Traffic Data'!$L$2:$L$79247=I$7))</f>
        <v>0</v>
      </c>
      <c r="J132" s="22">
        <f>SUMPRODUCT(--('[1]Traffic Data'!$G$2:$G$79247=$B$1),--('[1]Traffic Data'!$K$2:$K$79247&gt;=$B$2),--('[1]Traffic Data'!$K$2:$K$79247&lt;=$B$3),--('[1]Traffic Data'!$F$2:$F$79247=$A132),--('[1]Traffic Data'!$L$2:$L$79247=J$7))</f>
        <v>0</v>
      </c>
      <c r="K132" s="22">
        <f>SUMPRODUCT(--('[1]Traffic Data'!$G$2:$G$79247=$B$1),--('[1]Traffic Data'!$K$2:$K$79247&gt;=$B$2),--('[1]Traffic Data'!$K$2:$K$79247&lt;=$B$3),--('[1]Traffic Data'!$F$2:$F$79247=$A132),--('[1]Traffic Data'!$L$2:$L$79247=K$7))</f>
        <v>0</v>
      </c>
      <c r="L132" s="22">
        <f>SUMPRODUCT(--('[1]Traffic Data'!$G$2:$G$79247=$B$1),--('[1]Traffic Data'!$K$2:$K$79247&gt;=$B$2),--('[1]Traffic Data'!$K$2:$K$79247&lt;=$B$3),--('[1]Traffic Data'!$F$2:$F$79247=$A132),--('[1]Traffic Data'!$L$2:$L$79247=L$7))</f>
        <v>0</v>
      </c>
      <c r="M132" s="23"/>
      <c r="N132" s="22">
        <f>SUMPRODUCT(--('[1]Traffic Data'!$G$2:$G$79247=$B$1),--('[1]Traffic Data'!$K$2:$K$79247&gt;=$B$2),--('[1]Traffic Data'!$K$2:$K$79247&lt;=$B$3),--('[1]Traffic Data'!$F$2:$F$79247=$A132),--('[1]Traffic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32" s="25" t="str">
        <f t="shared" si="11"/>
        <v xml:space="preserve"> </v>
      </c>
      <c r="P132" s="23"/>
      <c r="Q132" s="26">
        <f>SUMPRODUCT(--('[1]Traffic Data'!$G$2:$G$79247=$B$1),--('[1]Traffic Data'!$K$2:$K$79247&gt;=$B$2),--('[1]Traffic Data'!$K$2:$K$79247&lt;=$B$3),--('[1]Traffic Data'!$F$2:$F$79247=$A132),--('[1]Traffic Data'!$L$2:$L$79247=Q$7))</f>
        <v>0</v>
      </c>
    </row>
    <row r="133" spans="1:17" x14ac:dyDescent="0.3">
      <c r="A133" s="21" t="s">
        <v>161</v>
      </c>
      <c r="B133" s="22">
        <f>SUMPRODUCT(--('[1]Traffic Data'!$G$2:$G$79247=$B$1),--('[1]Traffic Data'!$K$2:$K$79247&gt;=$B$2),--('[1]Traffic Data'!$K$2:$K$79247&lt;=$B$3),--('[1]Traffic Data'!$F$2:$F$79247=$A133),--('[1]Traffic Data'!$L$2:$L$79247=B$7))</f>
        <v>0</v>
      </c>
      <c r="C133" s="22">
        <f>SUMPRODUCT(--('[1]Traffic Data'!$G$2:$G$79247=$B$1),--('[1]Traffic Data'!$K$2:$K$79247&gt;=$B$2),--('[1]Traffic Data'!$K$2:$K$79247&lt;=$B$3),--('[1]Traffic Data'!$F$2:$F$79247=$A133),--('[1]Traffic Data'!$L$2:$L$79247=C$7))</f>
        <v>0</v>
      </c>
      <c r="D133" s="22">
        <f>SUMPRODUCT(--('[1]Traffic Data'!$G$2:$G$79247=$B$1),--('[1]Traffic Data'!$K$2:$K$79247&gt;=$B$2),--('[1]Traffic Data'!$K$2:$K$79247&lt;=$B$3),--('[1]Traffic Data'!$F$2:$F$79247=$A133),--('[1]Traffic Data'!$L$2:$L$79247=D$7))</f>
        <v>0</v>
      </c>
      <c r="E133" s="23"/>
      <c r="F133" s="22">
        <f>SUMPRODUCT(--('[1]Traffic Data'!$G$2:$G$79247=$B$1),--('[1]Traffic Data'!$K$2:$K$79247&gt;=$B$2),--('[1]Traffic Data'!$K$2:$K$79247&lt;=$B$3),--('[1]Traffic Data'!$F$2:$F$79247=$A133),--('[1]Traffic Data'!$L$2:$L$79247=F$7))</f>
        <v>0</v>
      </c>
      <c r="G133" s="24" t="str">
        <f t="shared" ref="G133:G170" si="12">IFERROR(F133/(SUM(B133:D133))," ")</f>
        <v xml:space="preserve"> </v>
      </c>
      <c r="H133" s="23"/>
      <c r="I133" s="22">
        <f>SUMPRODUCT(--('[1]Traffic Data'!$G$2:$G$79247=$B$1),--('[1]Traffic Data'!$K$2:$K$79247&gt;=$B$2),--('[1]Traffic Data'!$K$2:$K$79247&lt;=$B$3),--('[1]Traffic Data'!$F$2:$F$79247=$A133),--('[1]Traffic Data'!$L$2:$L$79247=I$7))</f>
        <v>0</v>
      </c>
      <c r="J133" s="22">
        <f>SUMPRODUCT(--('[1]Traffic Data'!$G$2:$G$79247=$B$1),--('[1]Traffic Data'!$K$2:$K$79247&gt;=$B$2),--('[1]Traffic Data'!$K$2:$K$79247&lt;=$B$3),--('[1]Traffic Data'!$F$2:$F$79247=$A133),--('[1]Traffic Data'!$L$2:$L$79247=J$7))</f>
        <v>0</v>
      </c>
      <c r="K133" s="22">
        <f>SUMPRODUCT(--('[1]Traffic Data'!$G$2:$G$79247=$B$1),--('[1]Traffic Data'!$K$2:$K$79247&gt;=$B$2),--('[1]Traffic Data'!$K$2:$K$79247&lt;=$B$3),--('[1]Traffic Data'!$F$2:$F$79247=$A133),--('[1]Traffic Data'!$L$2:$L$79247=K$7))</f>
        <v>0</v>
      </c>
      <c r="L133" s="22">
        <f>SUMPRODUCT(--('[1]Traffic Data'!$G$2:$G$79247=$B$1),--('[1]Traffic Data'!$K$2:$K$79247&gt;=$B$2),--('[1]Traffic Data'!$K$2:$K$79247&lt;=$B$3),--('[1]Traffic Data'!$F$2:$F$79247=$A133),--('[1]Traffic Data'!$L$2:$L$79247=L$7))</f>
        <v>0</v>
      </c>
      <c r="M133" s="23"/>
      <c r="N133" s="22">
        <f>SUMPRODUCT(--('[1]Traffic Data'!$G$2:$G$79247=$B$1),--('[1]Traffic Data'!$K$2:$K$79247&gt;=$B$2),--('[1]Traffic Data'!$K$2:$K$79247&lt;=$B$3),--('[1]Traffic Data'!$F$2:$F$79247=$A133),--('[1]Traffic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33" s="25" t="str">
        <f t="shared" ref="O133:O170" si="13">IFERROR(N133/SUM(B133:D133)," ")</f>
        <v xml:space="preserve"> </v>
      </c>
      <c r="P133" s="23"/>
      <c r="Q133" s="26">
        <f>SUMPRODUCT(--('[1]Traffic Data'!$G$2:$G$79247=$B$1),--('[1]Traffic Data'!$K$2:$K$79247&gt;=$B$2),--('[1]Traffic Data'!$K$2:$K$79247&lt;=$B$3),--('[1]Traffic Data'!$F$2:$F$79247=$A133),--('[1]Traffic Data'!$L$2:$L$79247=Q$7))</f>
        <v>0</v>
      </c>
    </row>
    <row r="134" spans="1:17" x14ac:dyDescent="0.3">
      <c r="A134" s="21" t="s">
        <v>162</v>
      </c>
      <c r="B134" s="22">
        <f>SUMPRODUCT(--('[1]Traffic Data'!$G$2:$G$79247=$B$1),--('[1]Traffic Data'!$K$2:$K$79247&gt;=$B$2),--('[1]Traffic Data'!$K$2:$K$79247&lt;=$B$3),--('[1]Traffic Data'!$F$2:$F$79247=$A134),--('[1]Traffic Data'!$L$2:$L$79247=B$7))</f>
        <v>0</v>
      </c>
      <c r="C134" s="22">
        <f>SUMPRODUCT(--('[1]Traffic Data'!$G$2:$G$79247=$B$1),--('[1]Traffic Data'!$K$2:$K$79247&gt;=$B$2),--('[1]Traffic Data'!$K$2:$K$79247&lt;=$B$3),--('[1]Traffic Data'!$F$2:$F$79247=$A134),--('[1]Traffic Data'!$L$2:$L$79247=C$7))</f>
        <v>0</v>
      </c>
      <c r="D134" s="22">
        <f>SUMPRODUCT(--('[1]Traffic Data'!$G$2:$G$79247=$B$1),--('[1]Traffic Data'!$K$2:$K$79247&gt;=$B$2),--('[1]Traffic Data'!$K$2:$K$79247&lt;=$B$3),--('[1]Traffic Data'!$F$2:$F$79247=$A134),--('[1]Traffic Data'!$L$2:$L$79247=D$7))</f>
        <v>0</v>
      </c>
      <c r="E134" s="23"/>
      <c r="F134" s="22">
        <f>SUMPRODUCT(--('[1]Traffic Data'!$G$2:$G$79247=$B$1),--('[1]Traffic Data'!$K$2:$K$79247&gt;=$B$2),--('[1]Traffic Data'!$K$2:$K$79247&lt;=$B$3),--('[1]Traffic Data'!$F$2:$F$79247=$A134),--('[1]Traffic Data'!$L$2:$L$79247=F$7))</f>
        <v>0</v>
      </c>
      <c r="G134" s="24" t="str">
        <f t="shared" si="12"/>
        <v xml:space="preserve"> </v>
      </c>
      <c r="H134" s="23"/>
      <c r="I134" s="22">
        <f>SUMPRODUCT(--('[1]Traffic Data'!$G$2:$G$79247=$B$1),--('[1]Traffic Data'!$K$2:$K$79247&gt;=$B$2),--('[1]Traffic Data'!$K$2:$K$79247&lt;=$B$3),--('[1]Traffic Data'!$F$2:$F$79247=$A134),--('[1]Traffic Data'!$L$2:$L$79247=I$7))</f>
        <v>0</v>
      </c>
      <c r="J134" s="22">
        <f>SUMPRODUCT(--('[1]Traffic Data'!$G$2:$G$79247=$B$1),--('[1]Traffic Data'!$K$2:$K$79247&gt;=$B$2),--('[1]Traffic Data'!$K$2:$K$79247&lt;=$B$3),--('[1]Traffic Data'!$F$2:$F$79247=$A134),--('[1]Traffic Data'!$L$2:$L$79247=J$7))</f>
        <v>0</v>
      </c>
      <c r="K134" s="22">
        <f>SUMPRODUCT(--('[1]Traffic Data'!$G$2:$G$79247=$B$1),--('[1]Traffic Data'!$K$2:$K$79247&gt;=$B$2),--('[1]Traffic Data'!$K$2:$K$79247&lt;=$B$3),--('[1]Traffic Data'!$F$2:$F$79247=$A134),--('[1]Traffic Data'!$L$2:$L$79247=K$7))</f>
        <v>0</v>
      </c>
      <c r="L134" s="22">
        <f>SUMPRODUCT(--('[1]Traffic Data'!$G$2:$G$79247=$B$1),--('[1]Traffic Data'!$K$2:$K$79247&gt;=$B$2),--('[1]Traffic Data'!$K$2:$K$79247&lt;=$B$3),--('[1]Traffic Data'!$F$2:$F$79247=$A134),--('[1]Traffic Data'!$L$2:$L$79247=L$7))</f>
        <v>0</v>
      </c>
      <c r="M134" s="23"/>
      <c r="N134" s="22">
        <f>SUMPRODUCT(--('[1]Traffic Data'!$G$2:$G$79247=$B$1),--('[1]Traffic Data'!$K$2:$K$79247&gt;=$B$2),--('[1]Traffic Data'!$K$2:$K$79247&lt;=$B$3),--('[1]Traffic Data'!$F$2:$F$79247=$A134),--('[1]Traffic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34" s="25" t="str">
        <f t="shared" si="13"/>
        <v xml:space="preserve"> </v>
      </c>
      <c r="P134" s="23"/>
      <c r="Q134" s="26">
        <f>SUMPRODUCT(--('[1]Traffic Data'!$G$2:$G$79247=$B$1),--('[1]Traffic Data'!$K$2:$K$79247&gt;=$B$2),--('[1]Traffic Data'!$K$2:$K$79247&lt;=$B$3),--('[1]Traffic Data'!$F$2:$F$79247=$A134),--('[1]Traffic Data'!$L$2:$L$79247=Q$7))</f>
        <v>0</v>
      </c>
    </row>
    <row r="135" spans="1:17" x14ac:dyDescent="0.3">
      <c r="A135" s="21" t="s">
        <v>163</v>
      </c>
      <c r="B135" s="22">
        <f>SUMPRODUCT(--('[1]Traffic Data'!$G$2:$G$79247=$B$1),--('[1]Traffic Data'!$K$2:$K$79247&gt;=$B$2),--('[1]Traffic Data'!$K$2:$K$79247&lt;=$B$3),--('[1]Traffic Data'!$F$2:$F$79247=$A135),--('[1]Traffic Data'!$L$2:$L$79247=B$7))</f>
        <v>0</v>
      </c>
      <c r="C135" s="22">
        <f>SUMPRODUCT(--('[1]Traffic Data'!$G$2:$G$79247=$B$1),--('[1]Traffic Data'!$K$2:$K$79247&gt;=$B$2),--('[1]Traffic Data'!$K$2:$K$79247&lt;=$B$3),--('[1]Traffic Data'!$F$2:$F$79247=$A135),--('[1]Traffic Data'!$L$2:$L$79247=C$7))</f>
        <v>0</v>
      </c>
      <c r="D135" s="22">
        <f>SUMPRODUCT(--('[1]Traffic Data'!$G$2:$G$79247=$B$1),--('[1]Traffic Data'!$K$2:$K$79247&gt;=$B$2),--('[1]Traffic Data'!$K$2:$K$79247&lt;=$B$3),--('[1]Traffic Data'!$F$2:$F$79247=$A135),--('[1]Traffic Data'!$L$2:$L$79247=D$7))</f>
        <v>0</v>
      </c>
      <c r="E135" s="23"/>
      <c r="F135" s="22">
        <f>SUMPRODUCT(--('[1]Traffic Data'!$G$2:$G$79247=$B$1),--('[1]Traffic Data'!$K$2:$K$79247&gt;=$B$2),--('[1]Traffic Data'!$K$2:$K$79247&lt;=$B$3),--('[1]Traffic Data'!$F$2:$F$79247=$A135),--('[1]Traffic Data'!$L$2:$L$79247=F$7))</f>
        <v>0</v>
      </c>
      <c r="G135" s="24" t="str">
        <f t="shared" si="12"/>
        <v xml:space="preserve"> </v>
      </c>
      <c r="H135" s="23"/>
      <c r="I135" s="22">
        <f>SUMPRODUCT(--('[1]Traffic Data'!$G$2:$G$79247=$B$1),--('[1]Traffic Data'!$K$2:$K$79247&gt;=$B$2),--('[1]Traffic Data'!$K$2:$K$79247&lt;=$B$3),--('[1]Traffic Data'!$F$2:$F$79247=$A135),--('[1]Traffic Data'!$L$2:$L$79247=I$7))</f>
        <v>0</v>
      </c>
      <c r="J135" s="22">
        <f>SUMPRODUCT(--('[1]Traffic Data'!$G$2:$G$79247=$B$1),--('[1]Traffic Data'!$K$2:$K$79247&gt;=$B$2),--('[1]Traffic Data'!$K$2:$K$79247&lt;=$B$3),--('[1]Traffic Data'!$F$2:$F$79247=$A135),--('[1]Traffic Data'!$L$2:$L$79247=J$7))</f>
        <v>0</v>
      </c>
      <c r="K135" s="22">
        <f>SUMPRODUCT(--('[1]Traffic Data'!$G$2:$G$79247=$B$1),--('[1]Traffic Data'!$K$2:$K$79247&gt;=$B$2),--('[1]Traffic Data'!$K$2:$K$79247&lt;=$B$3),--('[1]Traffic Data'!$F$2:$F$79247=$A135),--('[1]Traffic Data'!$L$2:$L$79247=K$7))</f>
        <v>0</v>
      </c>
      <c r="L135" s="22">
        <f>SUMPRODUCT(--('[1]Traffic Data'!$G$2:$G$79247=$B$1),--('[1]Traffic Data'!$K$2:$K$79247&gt;=$B$2),--('[1]Traffic Data'!$K$2:$K$79247&lt;=$B$3),--('[1]Traffic Data'!$F$2:$F$79247=$A135),--('[1]Traffic Data'!$L$2:$L$79247=L$7))</f>
        <v>0</v>
      </c>
      <c r="M135" s="23"/>
      <c r="N135" s="22">
        <f>SUMPRODUCT(--('[1]Traffic Data'!$G$2:$G$79247=$B$1),--('[1]Traffic Data'!$K$2:$K$79247&gt;=$B$2),--('[1]Traffic Data'!$K$2:$K$79247&lt;=$B$3),--('[1]Traffic Data'!$F$2:$F$79247=$A135),--('[1]Traffic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35" s="25" t="str">
        <f t="shared" si="13"/>
        <v xml:space="preserve"> </v>
      </c>
      <c r="P135" s="23"/>
      <c r="Q135" s="26">
        <f>SUMPRODUCT(--('[1]Traffic Data'!$G$2:$G$79247=$B$1),--('[1]Traffic Data'!$K$2:$K$79247&gt;=$B$2),--('[1]Traffic Data'!$K$2:$K$79247&lt;=$B$3),--('[1]Traffic Data'!$F$2:$F$79247=$A135),--('[1]Traffic Data'!$L$2:$L$79247=Q$7))</f>
        <v>0</v>
      </c>
    </row>
    <row r="136" spans="1:17" x14ac:dyDescent="0.3">
      <c r="A136" s="21" t="s">
        <v>164</v>
      </c>
      <c r="B136" s="22">
        <f>SUMPRODUCT(--('[1]Traffic Data'!$G$2:$G$79247=$B$1),--('[1]Traffic Data'!$K$2:$K$79247&gt;=$B$2),--('[1]Traffic Data'!$K$2:$K$79247&lt;=$B$3),--('[1]Traffic Data'!$F$2:$F$79247=$A136),--('[1]Traffic Data'!$L$2:$L$79247=B$7))</f>
        <v>0</v>
      </c>
      <c r="C136" s="22">
        <f>SUMPRODUCT(--('[1]Traffic Data'!$G$2:$G$79247=$B$1),--('[1]Traffic Data'!$K$2:$K$79247&gt;=$B$2),--('[1]Traffic Data'!$K$2:$K$79247&lt;=$B$3),--('[1]Traffic Data'!$F$2:$F$79247=$A136),--('[1]Traffic Data'!$L$2:$L$79247=C$7))</f>
        <v>0</v>
      </c>
      <c r="D136" s="22">
        <f>SUMPRODUCT(--('[1]Traffic Data'!$G$2:$G$79247=$B$1),--('[1]Traffic Data'!$K$2:$K$79247&gt;=$B$2),--('[1]Traffic Data'!$K$2:$K$79247&lt;=$B$3),--('[1]Traffic Data'!$F$2:$F$79247=$A136),--('[1]Traffic Data'!$L$2:$L$79247=D$7))</f>
        <v>0</v>
      </c>
      <c r="E136" s="23"/>
      <c r="F136" s="22">
        <f>SUMPRODUCT(--('[1]Traffic Data'!$G$2:$G$79247=$B$1),--('[1]Traffic Data'!$K$2:$K$79247&gt;=$B$2),--('[1]Traffic Data'!$K$2:$K$79247&lt;=$B$3),--('[1]Traffic Data'!$F$2:$F$79247=$A136),--('[1]Traffic Data'!$L$2:$L$79247=F$7))</f>
        <v>0</v>
      </c>
      <c r="G136" s="24" t="str">
        <f t="shared" si="12"/>
        <v xml:space="preserve"> </v>
      </c>
      <c r="H136" s="23"/>
      <c r="I136" s="22">
        <f>SUMPRODUCT(--('[1]Traffic Data'!$G$2:$G$79247=$B$1),--('[1]Traffic Data'!$K$2:$K$79247&gt;=$B$2),--('[1]Traffic Data'!$K$2:$K$79247&lt;=$B$3),--('[1]Traffic Data'!$F$2:$F$79247=$A136),--('[1]Traffic Data'!$L$2:$L$79247=I$7))</f>
        <v>0</v>
      </c>
      <c r="J136" s="22">
        <f>SUMPRODUCT(--('[1]Traffic Data'!$G$2:$G$79247=$B$1),--('[1]Traffic Data'!$K$2:$K$79247&gt;=$B$2),--('[1]Traffic Data'!$K$2:$K$79247&lt;=$B$3),--('[1]Traffic Data'!$F$2:$F$79247=$A136),--('[1]Traffic Data'!$L$2:$L$79247=J$7))</f>
        <v>0</v>
      </c>
      <c r="K136" s="22">
        <f>SUMPRODUCT(--('[1]Traffic Data'!$G$2:$G$79247=$B$1),--('[1]Traffic Data'!$K$2:$K$79247&gt;=$B$2),--('[1]Traffic Data'!$K$2:$K$79247&lt;=$B$3),--('[1]Traffic Data'!$F$2:$F$79247=$A136),--('[1]Traffic Data'!$L$2:$L$79247=K$7))</f>
        <v>0</v>
      </c>
      <c r="L136" s="22">
        <f>SUMPRODUCT(--('[1]Traffic Data'!$G$2:$G$79247=$B$1),--('[1]Traffic Data'!$K$2:$K$79247&gt;=$B$2),--('[1]Traffic Data'!$K$2:$K$79247&lt;=$B$3),--('[1]Traffic Data'!$F$2:$F$79247=$A136),--('[1]Traffic Data'!$L$2:$L$79247=L$7))</f>
        <v>0</v>
      </c>
      <c r="M136" s="23"/>
      <c r="N136" s="22">
        <f>SUMPRODUCT(--('[1]Traffic Data'!$G$2:$G$79247=$B$1),--('[1]Traffic Data'!$K$2:$K$79247&gt;=$B$2),--('[1]Traffic Data'!$K$2:$K$79247&lt;=$B$3),--('[1]Traffic Data'!$F$2:$F$79247=$A136),--('[1]Traffic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36" s="25" t="str">
        <f t="shared" si="13"/>
        <v xml:space="preserve"> </v>
      </c>
      <c r="P136" s="23"/>
      <c r="Q136" s="26">
        <f>SUMPRODUCT(--('[1]Traffic Data'!$G$2:$G$79247=$B$1),--('[1]Traffic Data'!$K$2:$K$79247&gt;=$B$2),--('[1]Traffic Data'!$K$2:$K$79247&lt;=$B$3),--('[1]Traffic Data'!$F$2:$F$79247=$A136),--('[1]Traffic Data'!$L$2:$L$79247=Q$7))</f>
        <v>0</v>
      </c>
    </row>
    <row r="137" spans="1:17" x14ac:dyDescent="0.3">
      <c r="A137" s="21" t="s">
        <v>165</v>
      </c>
      <c r="B137" s="22">
        <f>SUMPRODUCT(--('[1]Traffic Data'!$G$2:$G$79247=$B$1),--('[1]Traffic Data'!$K$2:$K$79247&gt;=$B$2),--('[1]Traffic Data'!$K$2:$K$79247&lt;=$B$3),--('[1]Traffic Data'!$F$2:$F$79247=$A137),--('[1]Traffic Data'!$L$2:$L$79247=B$7))</f>
        <v>0</v>
      </c>
      <c r="C137" s="22">
        <f>SUMPRODUCT(--('[1]Traffic Data'!$G$2:$G$79247=$B$1),--('[1]Traffic Data'!$K$2:$K$79247&gt;=$B$2),--('[1]Traffic Data'!$K$2:$K$79247&lt;=$B$3),--('[1]Traffic Data'!$F$2:$F$79247=$A137),--('[1]Traffic Data'!$L$2:$L$79247=C$7))</f>
        <v>0</v>
      </c>
      <c r="D137" s="22">
        <f>SUMPRODUCT(--('[1]Traffic Data'!$G$2:$G$79247=$B$1),--('[1]Traffic Data'!$K$2:$K$79247&gt;=$B$2),--('[1]Traffic Data'!$K$2:$K$79247&lt;=$B$3),--('[1]Traffic Data'!$F$2:$F$79247=$A137),--('[1]Traffic Data'!$L$2:$L$79247=D$7))</f>
        <v>0</v>
      </c>
      <c r="E137" s="23"/>
      <c r="F137" s="22">
        <f>SUMPRODUCT(--('[1]Traffic Data'!$G$2:$G$79247=$B$1),--('[1]Traffic Data'!$K$2:$K$79247&gt;=$B$2),--('[1]Traffic Data'!$K$2:$K$79247&lt;=$B$3),--('[1]Traffic Data'!$F$2:$F$79247=$A137),--('[1]Traffic Data'!$L$2:$L$79247=F$7))</f>
        <v>0</v>
      </c>
      <c r="G137" s="24" t="str">
        <f t="shared" si="12"/>
        <v xml:space="preserve"> </v>
      </c>
      <c r="H137" s="23"/>
      <c r="I137" s="22">
        <f>SUMPRODUCT(--('[1]Traffic Data'!$G$2:$G$79247=$B$1),--('[1]Traffic Data'!$K$2:$K$79247&gt;=$B$2),--('[1]Traffic Data'!$K$2:$K$79247&lt;=$B$3),--('[1]Traffic Data'!$F$2:$F$79247=$A137),--('[1]Traffic Data'!$L$2:$L$79247=I$7))</f>
        <v>0</v>
      </c>
      <c r="J137" s="22">
        <f>SUMPRODUCT(--('[1]Traffic Data'!$G$2:$G$79247=$B$1),--('[1]Traffic Data'!$K$2:$K$79247&gt;=$B$2),--('[1]Traffic Data'!$K$2:$K$79247&lt;=$B$3),--('[1]Traffic Data'!$F$2:$F$79247=$A137),--('[1]Traffic Data'!$L$2:$L$79247=J$7))</f>
        <v>0</v>
      </c>
      <c r="K137" s="22">
        <f>SUMPRODUCT(--('[1]Traffic Data'!$G$2:$G$79247=$B$1),--('[1]Traffic Data'!$K$2:$K$79247&gt;=$B$2),--('[1]Traffic Data'!$K$2:$K$79247&lt;=$B$3),--('[1]Traffic Data'!$F$2:$F$79247=$A137),--('[1]Traffic Data'!$L$2:$L$79247=K$7))</f>
        <v>0</v>
      </c>
      <c r="L137" s="22">
        <f>SUMPRODUCT(--('[1]Traffic Data'!$G$2:$G$79247=$B$1),--('[1]Traffic Data'!$K$2:$K$79247&gt;=$B$2),--('[1]Traffic Data'!$K$2:$K$79247&lt;=$B$3),--('[1]Traffic Data'!$F$2:$F$79247=$A137),--('[1]Traffic Data'!$L$2:$L$79247=L$7))</f>
        <v>0</v>
      </c>
      <c r="M137" s="23"/>
      <c r="N137" s="22">
        <f>SUMPRODUCT(--('[1]Traffic Data'!$G$2:$G$79247=$B$1),--('[1]Traffic Data'!$K$2:$K$79247&gt;=$B$2),--('[1]Traffic Data'!$K$2:$K$79247&lt;=$B$3),--('[1]Traffic Data'!$F$2:$F$79247=$A137),--('[1]Traffic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37" s="25" t="str">
        <f t="shared" si="13"/>
        <v xml:space="preserve"> </v>
      </c>
      <c r="P137" s="23"/>
      <c r="Q137" s="26">
        <f>SUMPRODUCT(--('[1]Traffic Data'!$G$2:$G$79247=$B$1),--('[1]Traffic Data'!$K$2:$K$79247&gt;=$B$2),--('[1]Traffic Data'!$K$2:$K$79247&lt;=$B$3),--('[1]Traffic Data'!$F$2:$F$79247=$A137),--('[1]Traffic Data'!$L$2:$L$79247=Q$7))</f>
        <v>0</v>
      </c>
    </row>
    <row r="138" spans="1:17" x14ac:dyDescent="0.3">
      <c r="A138" s="21" t="s">
        <v>166</v>
      </c>
      <c r="B138" s="22">
        <f>SUMPRODUCT(--('[1]Traffic Data'!$G$2:$G$79247=$B$1),--('[1]Traffic Data'!$K$2:$K$79247&gt;=$B$2),--('[1]Traffic Data'!$K$2:$K$79247&lt;=$B$3),--('[1]Traffic Data'!$F$2:$F$79247=$A138),--('[1]Traffic Data'!$L$2:$L$79247=B$7))</f>
        <v>0</v>
      </c>
      <c r="C138" s="22">
        <f>SUMPRODUCT(--('[1]Traffic Data'!$G$2:$G$79247=$B$1),--('[1]Traffic Data'!$K$2:$K$79247&gt;=$B$2),--('[1]Traffic Data'!$K$2:$K$79247&lt;=$B$3),--('[1]Traffic Data'!$F$2:$F$79247=$A138),--('[1]Traffic Data'!$L$2:$L$79247=C$7))</f>
        <v>0</v>
      </c>
      <c r="D138" s="22">
        <f>SUMPRODUCT(--('[1]Traffic Data'!$G$2:$G$79247=$B$1),--('[1]Traffic Data'!$K$2:$K$79247&gt;=$B$2),--('[1]Traffic Data'!$K$2:$K$79247&lt;=$B$3),--('[1]Traffic Data'!$F$2:$F$79247=$A138),--('[1]Traffic Data'!$L$2:$L$79247=D$7))</f>
        <v>0</v>
      </c>
      <c r="E138" s="23"/>
      <c r="F138" s="22">
        <f>SUMPRODUCT(--('[1]Traffic Data'!$G$2:$G$79247=$B$1),--('[1]Traffic Data'!$K$2:$K$79247&gt;=$B$2),--('[1]Traffic Data'!$K$2:$K$79247&lt;=$B$3),--('[1]Traffic Data'!$F$2:$F$79247=$A138),--('[1]Traffic Data'!$L$2:$L$79247=F$7))</f>
        <v>0</v>
      </c>
      <c r="G138" s="24" t="str">
        <f t="shared" si="12"/>
        <v xml:space="preserve"> </v>
      </c>
      <c r="H138" s="23"/>
      <c r="I138" s="22">
        <f>SUMPRODUCT(--('[1]Traffic Data'!$G$2:$G$79247=$B$1),--('[1]Traffic Data'!$K$2:$K$79247&gt;=$B$2),--('[1]Traffic Data'!$K$2:$K$79247&lt;=$B$3),--('[1]Traffic Data'!$F$2:$F$79247=$A138),--('[1]Traffic Data'!$L$2:$L$79247=I$7))</f>
        <v>0</v>
      </c>
      <c r="J138" s="22">
        <f>SUMPRODUCT(--('[1]Traffic Data'!$G$2:$G$79247=$B$1),--('[1]Traffic Data'!$K$2:$K$79247&gt;=$B$2),--('[1]Traffic Data'!$K$2:$K$79247&lt;=$B$3),--('[1]Traffic Data'!$F$2:$F$79247=$A138),--('[1]Traffic Data'!$L$2:$L$79247=J$7))</f>
        <v>0</v>
      </c>
      <c r="K138" s="22">
        <f>SUMPRODUCT(--('[1]Traffic Data'!$G$2:$G$79247=$B$1),--('[1]Traffic Data'!$K$2:$K$79247&gt;=$B$2),--('[1]Traffic Data'!$K$2:$K$79247&lt;=$B$3),--('[1]Traffic Data'!$F$2:$F$79247=$A138),--('[1]Traffic Data'!$L$2:$L$79247=K$7))</f>
        <v>0</v>
      </c>
      <c r="L138" s="22">
        <f>SUMPRODUCT(--('[1]Traffic Data'!$G$2:$G$79247=$B$1),--('[1]Traffic Data'!$K$2:$K$79247&gt;=$B$2),--('[1]Traffic Data'!$K$2:$K$79247&lt;=$B$3),--('[1]Traffic Data'!$F$2:$F$79247=$A138),--('[1]Traffic Data'!$L$2:$L$79247=L$7))</f>
        <v>0</v>
      </c>
      <c r="M138" s="23"/>
      <c r="N138" s="22">
        <f>SUMPRODUCT(--('[1]Traffic Data'!$G$2:$G$79247=$B$1),--('[1]Traffic Data'!$K$2:$K$79247&gt;=$B$2),--('[1]Traffic Data'!$K$2:$K$79247&lt;=$B$3),--('[1]Traffic Data'!$F$2:$F$79247=$A138),--('[1]Traffic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38" s="25" t="str">
        <f t="shared" si="13"/>
        <v xml:space="preserve"> </v>
      </c>
      <c r="P138" s="23"/>
      <c r="Q138" s="26">
        <f>SUMPRODUCT(--('[1]Traffic Data'!$G$2:$G$79247=$B$1),--('[1]Traffic Data'!$K$2:$K$79247&gt;=$B$2),--('[1]Traffic Data'!$K$2:$K$79247&lt;=$B$3),--('[1]Traffic Data'!$F$2:$F$79247=$A138),--('[1]Traffic Data'!$L$2:$L$79247=Q$7))</f>
        <v>0</v>
      </c>
    </row>
    <row r="139" spans="1:17" x14ac:dyDescent="0.3">
      <c r="A139" s="21" t="s">
        <v>167</v>
      </c>
      <c r="B139" s="22">
        <f>SUMPRODUCT(--('[1]Traffic Data'!$G$2:$G$79247=$B$1),--('[1]Traffic Data'!$K$2:$K$79247&gt;=$B$2),--('[1]Traffic Data'!$K$2:$K$79247&lt;=$B$3),--('[1]Traffic Data'!$F$2:$F$79247=$A139),--('[1]Traffic Data'!$L$2:$L$79247=B$7))</f>
        <v>0</v>
      </c>
      <c r="C139" s="22">
        <f>SUMPRODUCT(--('[1]Traffic Data'!$G$2:$G$79247=$B$1),--('[1]Traffic Data'!$K$2:$K$79247&gt;=$B$2),--('[1]Traffic Data'!$K$2:$K$79247&lt;=$B$3),--('[1]Traffic Data'!$F$2:$F$79247=$A139),--('[1]Traffic Data'!$L$2:$L$79247=C$7))</f>
        <v>0</v>
      </c>
      <c r="D139" s="22">
        <f>SUMPRODUCT(--('[1]Traffic Data'!$G$2:$G$79247=$B$1),--('[1]Traffic Data'!$K$2:$K$79247&gt;=$B$2),--('[1]Traffic Data'!$K$2:$K$79247&lt;=$B$3),--('[1]Traffic Data'!$F$2:$F$79247=$A139),--('[1]Traffic Data'!$L$2:$L$79247=D$7))</f>
        <v>0</v>
      </c>
      <c r="E139" s="23"/>
      <c r="F139" s="22">
        <f>SUMPRODUCT(--('[1]Traffic Data'!$G$2:$G$79247=$B$1),--('[1]Traffic Data'!$K$2:$K$79247&gt;=$B$2),--('[1]Traffic Data'!$K$2:$K$79247&lt;=$B$3),--('[1]Traffic Data'!$F$2:$F$79247=$A139),--('[1]Traffic Data'!$L$2:$L$79247=F$7))</f>
        <v>0</v>
      </c>
      <c r="G139" s="24" t="str">
        <f t="shared" si="12"/>
        <v xml:space="preserve"> </v>
      </c>
      <c r="H139" s="23"/>
      <c r="I139" s="22">
        <f>SUMPRODUCT(--('[1]Traffic Data'!$G$2:$G$79247=$B$1),--('[1]Traffic Data'!$K$2:$K$79247&gt;=$B$2),--('[1]Traffic Data'!$K$2:$K$79247&lt;=$B$3),--('[1]Traffic Data'!$F$2:$F$79247=$A139),--('[1]Traffic Data'!$L$2:$L$79247=I$7))</f>
        <v>0</v>
      </c>
      <c r="J139" s="22">
        <f>SUMPRODUCT(--('[1]Traffic Data'!$G$2:$G$79247=$B$1),--('[1]Traffic Data'!$K$2:$K$79247&gt;=$B$2),--('[1]Traffic Data'!$K$2:$K$79247&lt;=$B$3),--('[1]Traffic Data'!$F$2:$F$79247=$A139),--('[1]Traffic Data'!$L$2:$L$79247=J$7))</f>
        <v>0</v>
      </c>
      <c r="K139" s="22">
        <f>SUMPRODUCT(--('[1]Traffic Data'!$G$2:$G$79247=$B$1),--('[1]Traffic Data'!$K$2:$K$79247&gt;=$B$2),--('[1]Traffic Data'!$K$2:$K$79247&lt;=$B$3),--('[1]Traffic Data'!$F$2:$F$79247=$A139),--('[1]Traffic Data'!$L$2:$L$79247=K$7))</f>
        <v>0</v>
      </c>
      <c r="L139" s="22">
        <f>SUMPRODUCT(--('[1]Traffic Data'!$G$2:$G$79247=$B$1),--('[1]Traffic Data'!$K$2:$K$79247&gt;=$B$2),--('[1]Traffic Data'!$K$2:$K$79247&lt;=$B$3),--('[1]Traffic Data'!$F$2:$F$79247=$A139),--('[1]Traffic Data'!$L$2:$L$79247=L$7))</f>
        <v>0</v>
      </c>
      <c r="M139" s="23"/>
      <c r="N139" s="22">
        <f>SUMPRODUCT(--('[1]Traffic Data'!$G$2:$G$79247=$B$1),--('[1]Traffic Data'!$K$2:$K$79247&gt;=$B$2),--('[1]Traffic Data'!$K$2:$K$79247&lt;=$B$3),--('[1]Traffic Data'!$F$2:$F$79247=$A139),--('[1]Traffic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39" s="25" t="str">
        <f t="shared" si="13"/>
        <v xml:space="preserve"> </v>
      </c>
      <c r="P139" s="23"/>
      <c r="Q139" s="26">
        <f>SUMPRODUCT(--('[1]Traffic Data'!$G$2:$G$79247=$B$1),--('[1]Traffic Data'!$K$2:$K$79247&gt;=$B$2),--('[1]Traffic Data'!$K$2:$K$79247&lt;=$B$3),--('[1]Traffic Data'!$F$2:$F$79247=$A139),--('[1]Traffic Data'!$L$2:$L$79247=Q$7))</f>
        <v>0</v>
      </c>
    </row>
    <row r="140" spans="1:17" x14ac:dyDescent="0.3">
      <c r="A140" s="21" t="s">
        <v>168</v>
      </c>
      <c r="B140" s="22">
        <f>SUMPRODUCT(--('[1]Traffic Data'!$G$2:$G$79247=$B$1),--('[1]Traffic Data'!$K$2:$K$79247&gt;=$B$2),--('[1]Traffic Data'!$K$2:$K$79247&lt;=$B$3),--('[1]Traffic Data'!$F$2:$F$79247=$A140),--('[1]Traffic Data'!$L$2:$L$79247=B$7))</f>
        <v>0</v>
      </c>
      <c r="C140" s="22">
        <f>SUMPRODUCT(--('[1]Traffic Data'!$G$2:$G$79247=$B$1),--('[1]Traffic Data'!$K$2:$K$79247&gt;=$B$2),--('[1]Traffic Data'!$K$2:$K$79247&lt;=$B$3),--('[1]Traffic Data'!$F$2:$F$79247=$A140),--('[1]Traffic Data'!$L$2:$L$79247=C$7))</f>
        <v>0</v>
      </c>
      <c r="D140" s="22">
        <f>SUMPRODUCT(--('[1]Traffic Data'!$G$2:$G$79247=$B$1),--('[1]Traffic Data'!$K$2:$K$79247&gt;=$B$2),--('[1]Traffic Data'!$K$2:$K$79247&lt;=$B$3),--('[1]Traffic Data'!$F$2:$F$79247=$A140),--('[1]Traffic Data'!$L$2:$L$79247=D$7))</f>
        <v>0</v>
      </c>
      <c r="E140" s="23"/>
      <c r="F140" s="22">
        <f>SUMPRODUCT(--('[1]Traffic Data'!$G$2:$G$79247=$B$1),--('[1]Traffic Data'!$K$2:$K$79247&gt;=$B$2),--('[1]Traffic Data'!$K$2:$K$79247&lt;=$B$3),--('[1]Traffic Data'!$F$2:$F$79247=$A140),--('[1]Traffic Data'!$L$2:$L$79247=F$7))</f>
        <v>0</v>
      </c>
      <c r="G140" s="24" t="str">
        <f t="shared" si="12"/>
        <v xml:space="preserve"> </v>
      </c>
      <c r="H140" s="23"/>
      <c r="I140" s="22">
        <f>SUMPRODUCT(--('[1]Traffic Data'!$G$2:$G$79247=$B$1),--('[1]Traffic Data'!$K$2:$K$79247&gt;=$B$2),--('[1]Traffic Data'!$K$2:$K$79247&lt;=$B$3),--('[1]Traffic Data'!$F$2:$F$79247=$A140),--('[1]Traffic Data'!$L$2:$L$79247=I$7))</f>
        <v>0</v>
      </c>
      <c r="J140" s="22">
        <f>SUMPRODUCT(--('[1]Traffic Data'!$G$2:$G$79247=$B$1),--('[1]Traffic Data'!$K$2:$K$79247&gt;=$B$2),--('[1]Traffic Data'!$K$2:$K$79247&lt;=$B$3),--('[1]Traffic Data'!$F$2:$F$79247=$A140),--('[1]Traffic Data'!$L$2:$L$79247=J$7))</f>
        <v>0</v>
      </c>
      <c r="K140" s="22">
        <f>SUMPRODUCT(--('[1]Traffic Data'!$G$2:$G$79247=$B$1),--('[1]Traffic Data'!$K$2:$K$79247&gt;=$B$2),--('[1]Traffic Data'!$K$2:$K$79247&lt;=$B$3),--('[1]Traffic Data'!$F$2:$F$79247=$A140),--('[1]Traffic Data'!$L$2:$L$79247=K$7))</f>
        <v>0</v>
      </c>
      <c r="L140" s="22">
        <f>SUMPRODUCT(--('[1]Traffic Data'!$G$2:$G$79247=$B$1),--('[1]Traffic Data'!$K$2:$K$79247&gt;=$B$2),--('[1]Traffic Data'!$K$2:$K$79247&lt;=$B$3),--('[1]Traffic Data'!$F$2:$F$79247=$A140),--('[1]Traffic Data'!$L$2:$L$79247=L$7))</f>
        <v>0</v>
      </c>
      <c r="M140" s="23"/>
      <c r="N140" s="22">
        <f>SUMPRODUCT(--('[1]Traffic Data'!$G$2:$G$79247=$B$1),--('[1]Traffic Data'!$K$2:$K$79247&gt;=$B$2),--('[1]Traffic Data'!$K$2:$K$79247&lt;=$B$3),--('[1]Traffic Data'!$F$2:$F$79247=$A140),--('[1]Traffic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40" s="25" t="str">
        <f t="shared" si="13"/>
        <v xml:space="preserve"> </v>
      </c>
      <c r="P140" s="23"/>
      <c r="Q140" s="26">
        <f>SUMPRODUCT(--('[1]Traffic Data'!$G$2:$G$79247=$B$1),--('[1]Traffic Data'!$K$2:$K$79247&gt;=$B$2),--('[1]Traffic Data'!$K$2:$K$79247&lt;=$B$3),--('[1]Traffic Data'!$F$2:$F$79247=$A140),--('[1]Traffic Data'!$L$2:$L$79247=Q$7))</f>
        <v>0</v>
      </c>
    </row>
    <row r="141" spans="1:17" x14ac:dyDescent="0.3">
      <c r="A141" s="21" t="s">
        <v>169</v>
      </c>
      <c r="B141" s="22">
        <f>SUMPRODUCT(--('[1]Traffic Data'!$G$2:$G$79247=$B$1),--('[1]Traffic Data'!$K$2:$K$79247&gt;=$B$2),--('[1]Traffic Data'!$K$2:$K$79247&lt;=$B$3),--('[1]Traffic Data'!$F$2:$F$79247=$A141),--('[1]Traffic Data'!$L$2:$L$79247=B$7))</f>
        <v>0</v>
      </c>
      <c r="C141" s="22">
        <f>SUMPRODUCT(--('[1]Traffic Data'!$G$2:$G$79247=$B$1),--('[1]Traffic Data'!$K$2:$K$79247&gt;=$B$2),--('[1]Traffic Data'!$K$2:$K$79247&lt;=$B$3),--('[1]Traffic Data'!$F$2:$F$79247=$A141),--('[1]Traffic Data'!$L$2:$L$79247=C$7))</f>
        <v>0</v>
      </c>
      <c r="D141" s="22">
        <f>SUMPRODUCT(--('[1]Traffic Data'!$G$2:$G$79247=$B$1),--('[1]Traffic Data'!$K$2:$K$79247&gt;=$B$2),--('[1]Traffic Data'!$K$2:$K$79247&lt;=$B$3),--('[1]Traffic Data'!$F$2:$F$79247=$A141),--('[1]Traffic Data'!$L$2:$L$79247=D$7))</f>
        <v>0</v>
      </c>
      <c r="E141" s="23"/>
      <c r="F141" s="22">
        <f>SUMPRODUCT(--('[1]Traffic Data'!$G$2:$G$79247=$B$1),--('[1]Traffic Data'!$K$2:$K$79247&gt;=$B$2),--('[1]Traffic Data'!$K$2:$K$79247&lt;=$B$3),--('[1]Traffic Data'!$F$2:$F$79247=$A141),--('[1]Traffic Data'!$L$2:$L$79247=F$7))</f>
        <v>0</v>
      </c>
      <c r="G141" s="24" t="str">
        <f t="shared" si="12"/>
        <v xml:space="preserve"> </v>
      </c>
      <c r="H141" s="23"/>
      <c r="I141" s="22">
        <f>SUMPRODUCT(--('[1]Traffic Data'!$G$2:$G$79247=$B$1),--('[1]Traffic Data'!$K$2:$K$79247&gt;=$B$2),--('[1]Traffic Data'!$K$2:$K$79247&lt;=$B$3),--('[1]Traffic Data'!$F$2:$F$79247=$A141),--('[1]Traffic Data'!$L$2:$L$79247=I$7))</f>
        <v>0</v>
      </c>
      <c r="J141" s="22">
        <f>SUMPRODUCT(--('[1]Traffic Data'!$G$2:$G$79247=$B$1),--('[1]Traffic Data'!$K$2:$K$79247&gt;=$B$2),--('[1]Traffic Data'!$K$2:$K$79247&lt;=$B$3),--('[1]Traffic Data'!$F$2:$F$79247=$A141),--('[1]Traffic Data'!$L$2:$L$79247=J$7))</f>
        <v>0</v>
      </c>
      <c r="K141" s="22">
        <f>SUMPRODUCT(--('[1]Traffic Data'!$G$2:$G$79247=$B$1),--('[1]Traffic Data'!$K$2:$K$79247&gt;=$B$2),--('[1]Traffic Data'!$K$2:$K$79247&lt;=$B$3),--('[1]Traffic Data'!$F$2:$F$79247=$A141),--('[1]Traffic Data'!$L$2:$L$79247=K$7))</f>
        <v>0</v>
      </c>
      <c r="L141" s="22">
        <f>SUMPRODUCT(--('[1]Traffic Data'!$G$2:$G$79247=$B$1),--('[1]Traffic Data'!$K$2:$K$79247&gt;=$B$2),--('[1]Traffic Data'!$K$2:$K$79247&lt;=$B$3),--('[1]Traffic Data'!$F$2:$F$79247=$A141),--('[1]Traffic Data'!$L$2:$L$79247=L$7))</f>
        <v>0</v>
      </c>
      <c r="M141" s="23"/>
      <c r="N141" s="22">
        <f>SUMPRODUCT(--('[1]Traffic Data'!$G$2:$G$79247=$B$1),--('[1]Traffic Data'!$K$2:$K$79247&gt;=$B$2),--('[1]Traffic Data'!$K$2:$K$79247&lt;=$B$3),--('[1]Traffic Data'!$F$2:$F$79247=$A141),--('[1]Traffic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41" s="25" t="str">
        <f t="shared" si="13"/>
        <v xml:space="preserve"> </v>
      </c>
      <c r="P141" s="23"/>
      <c r="Q141" s="26">
        <f>SUMPRODUCT(--('[1]Traffic Data'!$G$2:$G$79247=$B$1),--('[1]Traffic Data'!$K$2:$K$79247&gt;=$B$2),--('[1]Traffic Data'!$K$2:$K$79247&lt;=$B$3),--('[1]Traffic Data'!$F$2:$F$79247=$A141),--('[1]Traffic Data'!$L$2:$L$79247=Q$7))</f>
        <v>0</v>
      </c>
    </row>
    <row r="142" spans="1:17" x14ac:dyDescent="0.3">
      <c r="A142" s="21" t="s">
        <v>170</v>
      </c>
      <c r="B142" s="22">
        <f>SUMPRODUCT(--('[1]Traffic Data'!$G$2:$G$79247=$B$1),--('[1]Traffic Data'!$K$2:$K$79247&gt;=$B$2),--('[1]Traffic Data'!$K$2:$K$79247&lt;=$B$3),--('[1]Traffic Data'!$F$2:$F$79247=$A142),--('[1]Traffic Data'!$L$2:$L$79247=B$7))</f>
        <v>0</v>
      </c>
      <c r="C142" s="22">
        <f>SUMPRODUCT(--('[1]Traffic Data'!$G$2:$G$79247=$B$1),--('[1]Traffic Data'!$K$2:$K$79247&gt;=$B$2),--('[1]Traffic Data'!$K$2:$K$79247&lt;=$B$3),--('[1]Traffic Data'!$F$2:$F$79247=$A142),--('[1]Traffic Data'!$L$2:$L$79247=C$7))</f>
        <v>0</v>
      </c>
      <c r="D142" s="22">
        <f>SUMPRODUCT(--('[1]Traffic Data'!$G$2:$G$79247=$B$1),--('[1]Traffic Data'!$K$2:$K$79247&gt;=$B$2),--('[1]Traffic Data'!$K$2:$K$79247&lt;=$B$3),--('[1]Traffic Data'!$F$2:$F$79247=$A142),--('[1]Traffic Data'!$L$2:$L$79247=D$7))</f>
        <v>0</v>
      </c>
      <c r="E142" s="23"/>
      <c r="F142" s="22">
        <f>SUMPRODUCT(--('[1]Traffic Data'!$G$2:$G$79247=$B$1),--('[1]Traffic Data'!$K$2:$K$79247&gt;=$B$2),--('[1]Traffic Data'!$K$2:$K$79247&lt;=$B$3),--('[1]Traffic Data'!$F$2:$F$79247=$A142),--('[1]Traffic Data'!$L$2:$L$79247=F$7))</f>
        <v>0</v>
      </c>
      <c r="G142" s="24" t="str">
        <f t="shared" si="12"/>
        <v xml:space="preserve"> </v>
      </c>
      <c r="H142" s="23"/>
      <c r="I142" s="22">
        <f>SUMPRODUCT(--('[1]Traffic Data'!$G$2:$G$79247=$B$1),--('[1]Traffic Data'!$K$2:$K$79247&gt;=$B$2),--('[1]Traffic Data'!$K$2:$K$79247&lt;=$B$3),--('[1]Traffic Data'!$F$2:$F$79247=$A142),--('[1]Traffic Data'!$L$2:$L$79247=I$7))</f>
        <v>0</v>
      </c>
      <c r="J142" s="22">
        <f>SUMPRODUCT(--('[1]Traffic Data'!$G$2:$G$79247=$B$1),--('[1]Traffic Data'!$K$2:$K$79247&gt;=$B$2),--('[1]Traffic Data'!$K$2:$K$79247&lt;=$B$3),--('[1]Traffic Data'!$F$2:$F$79247=$A142),--('[1]Traffic Data'!$L$2:$L$79247=J$7))</f>
        <v>0</v>
      </c>
      <c r="K142" s="22">
        <f>SUMPRODUCT(--('[1]Traffic Data'!$G$2:$G$79247=$B$1),--('[1]Traffic Data'!$K$2:$K$79247&gt;=$B$2),--('[1]Traffic Data'!$K$2:$K$79247&lt;=$B$3),--('[1]Traffic Data'!$F$2:$F$79247=$A142),--('[1]Traffic Data'!$L$2:$L$79247=K$7))</f>
        <v>0</v>
      </c>
      <c r="L142" s="22">
        <f>SUMPRODUCT(--('[1]Traffic Data'!$G$2:$G$79247=$B$1),--('[1]Traffic Data'!$K$2:$K$79247&gt;=$B$2),--('[1]Traffic Data'!$K$2:$K$79247&lt;=$B$3),--('[1]Traffic Data'!$F$2:$F$79247=$A142),--('[1]Traffic Data'!$L$2:$L$79247=L$7))</f>
        <v>0</v>
      </c>
      <c r="M142" s="23"/>
      <c r="N142" s="22">
        <f>SUMPRODUCT(--('[1]Traffic Data'!$G$2:$G$79247=$B$1),--('[1]Traffic Data'!$K$2:$K$79247&gt;=$B$2),--('[1]Traffic Data'!$K$2:$K$79247&lt;=$B$3),--('[1]Traffic Data'!$F$2:$F$79247=$A142),--('[1]Traffic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42" s="25" t="str">
        <f t="shared" si="13"/>
        <v xml:space="preserve"> </v>
      </c>
      <c r="P142" s="23"/>
      <c r="Q142" s="26">
        <f>SUMPRODUCT(--('[1]Traffic Data'!$G$2:$G$79247=$B$1),--('[1]Traffic Data'!$K$2:$K$79247&gt;=$B$2),--('[1]Traffic Data'!$K$2:$K$79247&lt;=$B$3),--('[1]Traffic Data'!$F$2:$F$79247=$A142),--('[1]Traffic Data'!$L$2:$L$79247=Q$7))</f>
        <v>0</v>
      </c>
    </row>
    <row r="143" spans="1:17" x14ac:dyDescent="0.3">
      <c r="A143" s="21" t="s">
        <v>171</v>
      </c>
      <c r="B143" s="22">
        <f>SUMPRODUCT(--('[1]Traffic Data'!$G$2:$G$79247=$B$1),--('[1]Traffic Data'!$K$2:$K$79247&gt;=$B$2),--('[1]Traffic Data'!$K$2:$K$79247&lt;=$B$3),--('[1]Traffic Data'!$F$2:$F$79247=$A143),--('[1]Traffic Data'!$L$2:$L$79247=B$7))</f>
        <v>0</v>
      </c>
      <c r="C143" s="22">
        <f>SUMPRODUCT(--('[1]Traffic Data'!$G$2:$G$79247=$B$1),--('[1]Traffic Data'!$K$2:$K$79247&gt;=$B$2),--('[1]Traffic Data'!$K$2:$K$79247&lt;=$B$3),--('[1]Traffic Data'!$F$2:$F$79247=$A143),--('[1]Traffic Data'!$L$2:$L$79247=C$7))</f>
        <v>0</v>
      </c>
      <c r="D143" s="22">
        <f>SUMPRODUCT(--('[1]Traffic Data'!$G$2:$G$79247=$B$1),--('[1]Traffic Data'!$K$2:$K$79247&gt;=$B$2),--('[1]Traffic Data'!$K$2:$K$79247&lt;=$B$3),--('[1]Traffic Data'!$F$2:$F$79247=$A143),--('[1]Traffic Data'!$L$2:$L$79247=D$7))</f>
        <v>0</v>
      </c>
      <c r="E143" s="23"/>
      <c r="F143" s="22">
        <f>SUMPRODUCT(--('[1]Traffic Data'!$G$2:$G$79247=$B$1),--('[1]Traffic Data'!$K$2:$K$79247&gt;=$B$2),--('[1]Traffic Data'!$K$2:$K$79247&lt;=$B$3),--('[1]Traffic Data'!$F$2:$F$79247=$A143),--('[1]Traffic Data'!$L$2:$L$79247=F$7))</f>
        <v>0</v>
      </c>
      <c r="G143" s="24" t="str">
        <f t="shared" si="12"/>
        <v xml:space="preserve"> </v>
      </c>
      <c r="H143" s="23"/>
      <c r="I143" s="22">
        <f>SUMPRODUCT(--('[1]Traffic Data'!$G$2:$G$79247=$B$1),--('[1]Traffic Data'!$K$2:$K$79247&gt;=$B$2),--('[1]Traffic Data'!$K$2:$K$79247&lt;=$B$3),--('[1]Traffic Data'!$F$2:$F$79247=$A143),--('[1]Traffic Data'!$L$2:$L$79247=I$7))</f>
        <v>0</v>
      </c>
      <c r="J143" s="22">
        <f>SUMPRODUCT(--('[1]Traffic Data'!$G$2:$G$79247=$B$1),--('[1]Traffic Data'!$K$2:$K$79247&gt;=$B$2),--('[1]Traffic Data'!$K$2:$K$79247&lt;=$B$3),--('[1]Traffic Data'!$F$2:$F$79247=$A143),--('[1]Traffic Data'!$L$2:$L$79247=J$7))</f>
        <v>0</v>
      </c>
      <c r="K143" s="22">
        <f>SUMPRODUCT(--('[1]Traffic Data'!$G$2:$G$79247=$B$1),--('[1]Traffic Data'!$K$2:$K$79247&gt;=$B$2),--('[1]Traffic Data'!$K$2:$K$79247&lt;=$B$3),--('[1]Traffic Data'!$F$2:$F$79247=$A143),--('[1]Traffic Data'!$L$2:$L$79247=K$7))</f>
        <v>0</v>
      </c>
      <c r="L143" s="22">
        <f>SUMPRODUCT(--('[1]Traffic Data'!$G$2:$G$79247=$B$1),--('[1]Traffic Data'!$K$2:$K$79247&gt;=$B$2),--('[1]Traffic Data'!$K$2:$K$79247&lt;=$B$3),--('[1]Traffic Data'!$F$2:$F$79247=$A143),--('[1]Traffic Data'!$L$2:$L$79247=L$7))</f>
        <v>0</v>
      </c>
      <c r="M143" s="23"/>
      <c r="N143" s="22">
        <f>SUMPRODUCT(--('[1]Traffic Data'!$G$2:$G$79247=$B$1),--('[1]Traffic Data'!$K$2:$K$79247&gt;=$B$2),--('[1]Traffic Data'!$K$2:$K$79247&lt;=$B$3),--('[1]Traffic Data'!$F$2:$F$79247=$A143),--('[1]Traffic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43" s="25" t="str">
        <f t="shared" si="13"/>
        <v xml:space="preserve"> </v>
      </c>
      <c r="P143" s="23"/>
      <c r="Q143" s="26">
        <f>SUMPRODUCT(--('[1]Traffic Data'!$G$2:$G$79247=$B$1),--('[1]Traffic Data'!$K$2:$K$79247&gt;=$B$2),--('[1]Traffic Data'!$K$2:$K$79247&lt;=$B$3),--('[1]Traffic Data'!$F$2:$F$79247=$A143),--('[1]Traffic Data'!$L$2:$L$79247=Q$7))</f>
        <v>0</v>
      </c>
    </row>
    <row r="144" spans="1:17" x14ac:dyDescent="0.3">
      <c r="A144" s="21" t="s">
        <v>172</v>
      </c>
      <c r="B144" s="22">
        <f>SUMPRODUCT(--('[1]Traffic Data'!$G$2:$G$79247=$B$1),--('[1]Traffic Data'!$K$2:$K$79247&gt;=$B$2),--('[1]Traffic Data'!$K$2:$K$79247&lt;=$B$3),--('[1]Traffic Data'!$F$2:$F$79247=$A144),--('[1]Traffic Data'!$L$2:$L$79247=B$7))</f>
        <v>0</v>
      </c>
      <c r="C144" s="22">
        <f>SUMPRODUCT(--('[1]Traffic Data'!$G$2:$G$79247=$B$1),--('[1]Traffic Data'!$K$2:$K$79247&gt;=$B$2),--('[1]Traffic Data'!$K$2:$K$79247&lt;=$B$3),--('[1]Traffic Data'!$F$2:$F$79247=$A144),--('[1]Traffic Data'!$L$2:$L$79247=C$7))</f>
        <v>0</v>
      </c>
      <c r="D144" s="22">
        <f>SUMPRODUCT(--('[1]Traffic Data'!$G$2:$G$79247=$B$1),--('[1]Traffic Data'!$K$2:$K$79247&gt;=$B$2),--('[1]Traffic Data'!$K$2:$K$79247&lt;=$B$3),--('[1]Traffic Data'!$F$2:$F$79247=$A144),--('[1]Traffic Data'!$L$2:$L$79247=D$7))</f>
        <v>0</v>
      </c>
      <c r="E144" s="23"/>
      <c r="F144" s="22">
        <f>SUMPRODUCT(--('[1]Traffic Data'!$G$2:$G$79247=$B$1),--('[1]Traffic Data'!$K$2:$K$79247&gt;=$B$2),--('[1]Traffic Data'!$K$2:$K$79247&lt;=$B$3),--('[1]Traffic Data'!$F$2:$F$79247=$A144),--('[1]Traffic Data'!$L$2:$L$79247=F$7))</f>
        <v>0</v>
      </c>
      <c r="G144" s="24" t="str">
        <f t="shared" si="12"/>
        <v xml:space="preserve"> </v>
      </c>
      <c r="H144" s="23"/>
      <c r="I144" s="22">
        <f>SUMPRODUCT(--('[1]Traffic Data'!$G$2:$G$79247=$B$1),--('[1]Traffic Data'!$K$2:$K$79247&gt;=$B$2),--('[1]Traffic Data'!$K$2:$K$79247&lt;=$B$3),--('[1]Traffic Data'!$F$2:$F$79247=$A144),--('[1]Traffic Data'!$L$2:$L$79247=I$7))</f>
        <v>0</v>
      </c>
      <c r="J144" s="22">
        <f>SUMPRODUCT(--('[1]Traffic Data'!$G$2:$G$79247=$B$1),--('[1]Traffic Data'!$K$2:$K$79247&gt;=$B$2),--('[1]Traffic Data'!$K$2:$K$79247&lt;=$B$3),--('[1]Traffic Data'!$F$2:$F$79247=$A144),--('[1]Traffic Data'!$L$2:$L$79247=J$7))</f>
        <v>0</v>
      </c>
      <c r="K144" s="22">
        <f>SUMPRODUCT(--('[1]Traffic Data'!$G$2:$G$79247=$B$1),--('[1]Traffic Data'!$K$2:$K$79247&gt;=$B$2),--('[1]Traffic Data'!$K$2:$K$79247&lt;=$B$3),--('[1]Traffic Data'!$F$2:$F$79247=$A144),--('[1]Traffic Data'!$L$2:$L$79247=K$7))</f>
        <v>0</v>
      </c>
      <c r="L144" s="22">
        <f>SUMPRODUCT(--('[1]Traffic Data'!$G$2:$G$79247=$B$1),--('[1]Traffic Data'!$K$2:$K$79247&gt;=$B$2),--('[1]Traffic Data'!$K$2:$K$79247&lt;=$B$3),--('[1]Traffic Data'!$F$2:$F$79247=$A144),--('[1]Traffic Data'!$L$2:$L$79247=L$7))</f>
        <v>0</v>
      </c>
      <c r="M144" s="23"/>
      <c r="N144" s="22">
        <f>SUMPRODUCT(--('[1]Traffic Data'!$G$2:$G$79247=$B$1),--('[1]Traffic Data'!$K$2:$K$79247&gt;=$B$2),--('[1]Traffic Data'!$K$2:$K$79247&lt;=$B$3),--('[1]Traffic Data'!$F$2:$F$79247=$A144),--('[1]Traffic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44" s="25" t="str">
        <f t="shared" si="13"/>
        <v xml:space="preserve"> </v>
      </c>
      <c r="P144" s="23"/>
      <c r="Q144" s="26">
        <f>SUMPRODUCT(--('[1]Traffic Data'!$G$2:$G$79247=$B$1),--('[1]Traffic Data'!$K$2:$K$79247&gt;=$B$2),--('[1]Traffic Data'!$K$2:$K$79247&lt;=$B$3),--('[1]Traffic Data'!$F$2:$F$79247=$A144),--('[1]Traffic Data'!$L$2:$L$79247=Q$7))</f>
        <v>0</v>
      </c>
    </row>
    <row r="145" spans="1:17" x14ac:dyDescent="0.3">
      <c r="A145" s="21" t="s">
        <v>173</v>
      </c>
      <c r="B145" s="22">
        <f>SUMPRODUCT(--('[1]Traffic Data'!$G$2:$G$79247=$B$1),--('[1]Traffic Data'!$K$2:$K$79247&gt;=$B$2),--('[1]Traffic Data'!$K$2:$K$79247&lt;=$B$3),--('[1]Traffic Data'!$F$2:$F$79247=$A145),--('[1]Traffic Data'!$L$2:$L$79247=B$7))</f>
        <v>0</v>
      </c>
      <c r="C145" s="22">
        <f>SUMPRODUCT(--('[1]Traffic Data'!$G$2:$G$79247=$B$1),--('[1]Traffic Data'!$K$2:$K$79247&gt;=$B$2),--('[1]Traffic Data'!$K$2:$K$79247&lt;=$B$3),--('[1]Traffic Data'!$F$2:$F$79247=$A145),--('[1]Traffic Data'!$L$2:$L$79247=C$7))</f>
        <v>0</v>
      </c>
      <c r="D145" s="22">
        <f>SUMPRODUCT(--('[1]Traffic Data'!$G$2:$G$79247=$B$1),--('[1]Traffic Data'!$K$2:$K$79247&gt;=$B$2),--('[1]Traffic Data'!$K$2:$K$79247&lt;=$B$3),--('[1]Traffic Data'!$F$2:$F$79247=$A145),--('[1]Traffic Data'!$L$2:$L$79247=D$7))</f>
        <v>0</v>
      </c>
      <c r="E145" s="23"/>
      <c r="F145" s="22">
        <f>SUMPRODUCT(--('[1]Traffic Data'!$G$2:$G$79247=$B$1),--('[1]Traffic Data'!$K$2:$K$79247&gt;=$B$2),--('[1]Traffic Data'!$K$2:$K$79247&lt;=$B$3),--('[1]Traffic Data'!$F$2:$F$79247=$A145),--('[1]Traffic Data'!$L$2:$L$79247=F$7))</f>
        <v>0</v>
      </c>
      <c r="G145" s="24" t="str">
        <f t="shared" si="12"/>
        <v xml:space="preserve"> </v>
      </c>
      <c r="H145" s="23"/>
      <c r="I145" s="22">
        <f>SUMPRODUCT(--('[1]Traffic Data'!$G$2:$G$79247=$B$1),--('[1]Traffic Data'!$K$2:$K$79247&gt;=$B$2),--('[1]Traffic Data'!$K$2:$K$79247&lt;=$B$3),--('[1]Traffic Data'!$F$2:$F$79247=$A145),--('[1]Traffic Data'!$L$2:$L$79247=I$7))</f>
        <v>0</v>
      </c>
      <c r="J145" s="22">
        <f>SUMPRODUCT(--('[1]Traffic Data'!$G$2:$G$79247=$B$1),--('[1]Traffic Data'!$K$2:$K$79247&gt;=$B$2),--('[1]Traffic Data'!$K$2:$K$79247&lt;=$B$3),--('[1]Traffic Data'!$F$2:$F$79247=$A145),--('[1]Traffic Data'!$L$2:$L$79247=J$7))</f>
        <v>0</v>
      </c>
      <c r="K145" s="22">
        <f>SUMPRODUCT(--('[1]Traffic Data'!$G$2:$G$79247=$B$1),--('[1]Traffic Data'!$K$2:$K$79247&gt;=$B$2),--('[1]Traffic Data'!$K$2:$K$79247&lt;=$B$3),--('[1]Traffic Data'!$F$2:$F$79247=$A145),--('[1]Traffic Data'!$L$2:$L$79247=K$7))</f>
        <v>0</v>
      </c>
      <c r="L145" s="22">
        <f>SUMPRODUCT(--('[1]Traffic Data'!$G$2:$G$79247=$B$1),--('[1]Traffic Data'!$K$2:$K$79247&gt;=$B$2),--('[1]Traffic Data'!$K$2:$K$79247&lt;=$B$3),--('[1]Traffic Data'!$F$2:$F$79247=$A145),--('[1]Traffic Data'!$L$2:$L$79247=L$7))</f>
        <v>0</v>
      </c>
      <c r="M145" s="23"/>
      <c r="N145" s="22">
        <f>SUMPRODUCT(--('[1]Traffic Data'!$G$2:$G$79247=$B$1),--('[1]Traffic Data'!$K$2:$K$79247&gt;=$B$2),--('[1]Traffic Data'!$K$2:$K$79247&lt;=$B$3),--('[1]Traffic Data'!$F$2:$F$79247=$A145),--('[1]Traffic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45" s="25" t="str">
        <f t="shared" si="13"/>
        <v xml:space="preserve"> </v>
      </c>
      <c r="P145" s="23"/>
      <c r="Q145" s="26">
        <f>SUMPRODUCT(--('[1]Traffic Data'!$G$2:$G$79247=$B$1),--('[1]Traffic Data'!$K$2:$K$79247&gt;=$B$2),--('[1]Traffic Data'!$K$2:$K$79247&lt;=$B$3),--('[1]Traffic Data'!$F$2:$F$79247=$A145),--('[1]Traffic Data'!$L$2:$L$79247=Q$7))</f>
        <v>0</v>
      </c>
    </row>
    <row r="146" spans="1:17" x14ac:dyDescent="0.3">
      <c r="A146" s="21" t="s">
        <v>174</v>
      </c>
      <c r="B146" s="22">
        <f>SUMPRODUCT(--('[1]Traffic Data'!$G$2:$G$79247=$B$1),--('[1]Traffic Data'!$K$2:$K$79247&gt;=$B$2),--('[1]Traffic Data'!$K$2:$K$79247&lt;=$B$3),--('[1]Traffic Data'!$F$2:$F$79247=$A146),--('[1]Traffic Data'!$L$2:$L$79247=B$7))</f>
        <v>0</v>
      </c>
      <c r="C146" s="22">
        <f>SUMPRODUCT(--('[1]Traffic Data'!$G$2:$G$79247=$B$1),--('[1]Traffic Data'!$K$2:$K$79247&gt;=$B$2),--('[1]Traffic Data'!$K$2:$K$79247&lt;=$B$3),--('[1]Traffic Data'!$F$2:$F$79247=$A146),--('[1]Traffic Data'!$L$2:$L$79247=C$7))</f>
        <v>0</v>
      </c>
      <c r="D146" s="22">
        <f>SUMPRODUCT(--('[1]Traffic Data'!$G$2:$G$79247=$B$1),--('[1]Traffic Data'!$K$2:$K$79247&gt;=$B$2),--('[1]Traffic Data'!$K$2:$K$79247&lt;=$B$3),--('[1]Traffic Data'!$F$2:$F$79247=$A146),--('[1]Traffic Data'!$L$2:$L$79247=D$7))</f>
        <v>0</v>
      </c>
      <c r="E146" s="23"/>
      <c r="F146" s="22">
        <f>SUMPRODUCT(--('[1]Traffic Data'!$G$2:$G$79247=$B$1),--('[1]Traffic Data'!$K$2:$K$79247&gt;=$B$2),--('[1]Traffic Data'!$K$2:$K$79247&lt;=$B$3),--('[1]Traffic Data'!$F$2:$F$79247=$A146),--('[1]Traffic Data'!$L$2:$L$79247=F$7))</f>
        <v>0</v>
      </c>
      <c r="G146" s="24" t="str">
        <f t="shared" si="12"/>
        <v xml:space="preserve"> </v>
      </c>
      <c r="H146" s="23"/>
      <c r="I146" s="22">
        <f>SUMPRODUCT(--('[1]Traffic Data'!$G$2:$G$79247=$B$1),--('[1]Traffic Data'!$K$2:$K$79247&gt;=$B$2),--('[1]Traffic Data'!$K$2:$K$79247&lt;=$B$3),--('[1]Traffic Data'!$F$2:$F$79247=$A146),--('[1]Traffic Data'!$L$2:$L$79247=I$7))</f>
        <v>0</v>
      </c>
      <c r="J146" s="22">
        <f>SUMPRODUCT(--('[1]Traffic Data'!$G$2:$G$79247=$B$1),--('[1]Traffic Data'!$K$2:$K$79247&gt;=$B$2),--('[1]Traffic Data'!$K$2:$K$79247&lt;=$B$3),--('[1]Traffic Data'!$F$2:$F$79247=$A146),--('[1]Traffic Data'!$L$2:$L$79247=J$7))</f>
        <v>0</v>
      </c>
      <c r="K146" s="22">
        <f>SUMPRODUCT(--('[1]Traffic Data'!$G$2:$G$79247=$B$1),--('[1]Traffic Data'!$K$2:$K$79247&gt;=$B$2),--('[1]Traffic Data'!$K$2:$K$79247&lt;=$B$3),--('[1]Traffic Data'!$F$2:$F$79247=$A146),--('[1]Traffic Data'!$L$2:$L$79247=K$7))</f>
        <v>0</v>
      </c>
      <c r="L146" s="22">
        <f>SUMPRODUCT(--('[1]Traffic Data'!$G$2:$G$79247=$B$1),--('[1]Traffic Data'!$K$2:$K$79247&gt;=$B$2),--('[1]Traffic Data'!$K$2:$K$79247&lt;=$B$3),--('[1]Traffic Data'!$F$2:$F$79247=$A146),--('[1]Traffic Data'!$L$2:$L$79247=L$7))</f>
        <v>0</v>
      </c>
      <c r="M146" s="23"/>
      <c r="N146" s="22">
        <f>SUMPRODUCT(--('[1]Traffic Data'!$G$2:$G$79247=$B$1),--('[1]Traffic Data'!$K$2:$K$79247&gt;=$B$2),--('[1]Traffic Data'!$K$2:$K$79247&lt;=$B$3),--('[1]Traffic Data'!$F$2:$F$79247=$A146),--('[1]Traffic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46" s="25" t="str">
        <f t="shared" si="13"/>
        <v xml:space="preserve"> </v>
      </c>
      <c r="P146" s="23"/>
      <c r="Q146" s="26">
        <f>SUMPRODUCT(--('[1]Traffic Data'!$G$2:$G$79247=$B$1),--('[1]Traffic Data'!$K$2:$K$79247&gt;=$B$2),--('[1]Traffic Data'!$K$2:$K$79247&lt;=$B$3),--('[1]Traffic Data'!$F$2:$F$79247=$A146),--('[1]Traffic Data'!$L$2:$L$79247=Q$7))</f>
        <v>0</v>
      </c>
    </row>
    <row r="147" spans="1:17" x14ac:dyDescent="0.3">
      <c r="A147" s="21" t="s">
        <v>175</v>
      </c>
      <c r="B147" s="22">
        <f>SUMPRODUCT(--('[1]Traffic Data'!$G$2:$G$79247=$B$1),--('[1]Traffic Data'!$K$2:$K$79247&gt;=$B$2),--('[1]Traffic Data'!$K$2:$K$79247&lt;=$B$3),--('[1]Traffic Data'!$F$2:$F$79247=$A147),--('[1]Traffic Data'!$L$2:$L$79247=B$7))</f>
        <v>0</v>
      </c>
      <c r="C147" s="22">
        <f>SUMPRODUCT(--('[1]Traffic Data'!$G$2:$G$79247=$B$1),--('[1]Traffic Data'!$K$2:$K$79247&gt;=$B$2),--('[1]Traffic Data'!$K$2:$K$79247&lt;=$B$3),--('[1]Traffic Data'!$F$2:$F$79247=$A147),--('[1]Traffic Data'!$L$2:$L$79247=C$7))</f>
        <v>0</v>
      </c>
      <c r="D147" s="22">
        <f>SUMPRODUCT(--('[1]Traffic Data'!$G$2:$G$79247=$B$1),--('[1]Traffic Data'!$K$2:$K$79247&gt;=$B$2),--('[1]Traffic Data'!$K$2:$K$79247&lt;=$B$3),--('[1]Traffic Data'!$F$2:$F$79247=$A147),--('[1]Traffic Data'!$L$2:$L$79247=D$7))</f>
        <v>0</v>
      </c>
      <c r="E147" s="23"/>
      <c r="F147" s="22">
        <f>SUMPRODUCT(--('[1]Traffic Data'!$G$2:$G$79247=$B$1),--('[1]Traffic Data'!$K$2:$K$79247&gt;=$B$2),--('[1]Traffic Data'!$K$2:$K$79247&lt;=$B$3),--('[1]Traffic Data'!$F$2:$F$79247=$A147),--('[1]Traffic Data'!$L$2:$L$79247=F$7))</f>
        <v>0</v>
      </c>
      <c r="G147" s="24" t="str">
        <f t="shared" si="12"/>
        <v xml:space="preserve"> </v>
      </c>
      <c r="H147" s="23"/>
      <c r="I147" s="22">
        <f>SUMPRODUCT(--('[1]Traffic Data'!$G$2:$G$79247=$B$1),--('[1]Traffic Data'!$K$2:$K$79247&gt;=$B$2),--('[1]Traffic Data'!$K$2:$K$79247&lt;=$B$3),--('[1]Traffic Data'!$F$2:$F$79247=$A147),--('[1]Traffic Data'!$L$2:$L$79247=I$7))</f>
        <v>0</v>
      </c>
      <c r="J147" s="22">
        <f>SUMPRODUCT(--('[1]Traffic Data'!$G$2:$G$79247=$B$1),--('[1]Traffic Data'!$K$2:$K$79247&gt;=$B$2),--('[1]Traffic Data'!$K$2:$K$79247&lt;=$B$3),--('[1]Traffic Data'!$F$2:$F$79247=$A147),--('[1]Traffic Data'!$L$2:$L$79247=J$7))</f>
        <v>0</v>
      </c>
      <c r="K147" s="22">
        <f>SUMPRODUCT(--('[1]Traffic Data'!$G$2:$G$79247=$B$1),--('[1]Traffic Data'!$K$2:$K$79247&gt;=$B$2),--('[1]Traffic Data'!$K$2:$K$79247&lt;=$B$3),--('[1]Traffic Data'!$F$2:$F$79247=$A147),--('[1]Traffic Data'!$L$2:$L$79247=K$7))</f>
        <v>0</v>
      </c>
      <c r="L147" s="22">
        <f>SUMPRODUCT(--('[1]Traffic Data'!$G$2:$G$79247=$B$1),--('[1]Traffic Data'!$K$2:$K$79247&gt;=$B$2),--('[1]Traffic Data'!$K$2:$K$79247&lt;=$B$3),--('[1]Traffic Data'!$F$2:$F$79247=$A147),--('[1]Traffic Data'!$L$2:$L$79247=L$7))</f>
        <v>0</v>
      </c>
      <c r="M147" s="23"/>
      <c r="N147" s="22">
        <f>SUMPRODUCT(--('[1]Traffic Data'!$G$2:$G$79247=$B$1),--('[1]Traffic Data'!$K$2:$K$79247&gt;=$B$2),--('[1]Traffic Data'!$K$2:$K$79247&lt;=$B$3),--('[1]Traffic Data'!$F$2:$F$79247=$A147),--('[1]Traffic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47" s="25" t="str">
        <f t="shared" si="13"/>
        <v xml:space="preserve"> </v>
      </c>
      <c r="P147" s="23"/>
      <c r="Q147" s="26">
        <f>SUMPRODUCT(--('[1]Traffic Data'!$G$2:$G$79247=$B$1),--('[1]Traffic Data'!$K$2:$K$79247&gt;=$B$2),--('[1]Traffic Data'!$K$2:$K$79247&lt;=$B$3),--('[1]Traffic Data'!$F$2:$F$79247=$A147),--('[1]Traffic Data'!$L$2:$L$79247=Q$7))</f>
        <v>0</v>
      </c>
    </row>
    <row r="148" spans="1:17" x14ac:dyDescent="0.3">
      <c r="A148" s="21" t="s">
        <v>176</v>
      </c>
      <c r="B148" s="22">
        <f>SUMPRODUCT(--('[1]Traffic Data'!$G$2:$G$79247=$B$1),--('[1]Traffic Data'!$K$2:$K$79247&gt;=$B$2),--('[1]Traffic Data'!$K$2:$K$79247&lt;=$B$3),--('[1]Traffic Data'!$F$2:$F$79247=$A148),--('[1]Traffic Data'!$L$2:$L$79247=B$7))</f>
        <v>0</v>
      </c>
      <c r="C148" s="22">
        <f>SUMPRODUCT(--('[1]Traffic Data'!$G$2:$G$79247=$B$1),--('[1]Traffic Data'!$K$2:$K$79247&gt;=$B$2),--('[1]Traffic Data'!$K$2:$K$79247&lt;=$B$3),--('[1]Traffic Data'!$F$2:$F$79247=$A148),--('[1]Traffic Data'!$L$2:$L$79247=C$7))</f>
        <v>0</v>
      </c>
      <c r="D148" s="22">
        <f>SUMPRODUCT(--('[1]Traffic Data'!$G$2:$G$79247=$B$1),--('[1]Traffic Data'!$K$2:$K$79247&gt;=$B$2),--('[1]Traffic Data'!$K$2:$K$79247&lt;=$B$3),--('[1]Traffic Data'!$F$2:$F$79247=$A148),--('[1]Traffic Data'!$L$2:$L$79247=D$7))</f>
        <v>0</v>
      </c>
      <c r="E148" s="23"/>
      <c r="F148" s="22">
        <f>SUMPRODUCT(--('[1]Traffic Data'!$G$2:$G$79247=$B$1),--('[1]Traffic Data'!$K$2:$K$79247&gt;=$B$2),--('[1]Traffic Data'!$K$2:$K$79247&lt;=$B$3),--('[1]Traffic Data'!$F$2:$F$79247=$A148),--('[1]Traffic Data'!$L$2:$L$79247=F$7))</f>
        <v>0</v>
      </c>
      <c r="G148" s="24" t="str">
        <f t="shared" si="12"/>
        <v xml:space="preserve"> </v>
      </c>
      <c r="H148" s="23"/>
      <c r="I148" s="22">
        <f>SUMPRODUCT(--('[1]Traffic Data'!$G$2:$G$79247=$B$1),--('[1]Traffic Data'!$K$2:$K$79247&gt;=$B$2),--('[1]Traffic Data'!$K$2:$K$79247&lt;=$B$3),--('[1]Traffic Data'!$F$2:$F$79247=$A148),--('[1]Traffic Data'!$L$2:$L$79247=I$7))</f>
        <v>0</v>
      </c>
      <c r="J148" s="22">
        <f>SUMPRODUCT(--('[1]Traffic Data'!$G$2:$G$79247=$B$1),--('[1]Traffic Data'!$K$2:$K$79247&gt;=$B$2),--('[1]Traffic Data'!$K$2:$K$79247&lt;=$B$3),--('[1]Traffic Data'!$F$2:$F$79247=$A148),--('[1]Traffic Data'!$L$2:$L$79247=J$7))</f>
        <v>0</v>
      </c>
      <c r="K148" s="22">
        <f>SUMPRODUCT(--('[1]Traffic Data'!$G$2:$G$79247=$B$1),--('[1]Traffic Data'!$K$2:$K$79247&gt;=$B$2),--('[1]Traffic Data'!$K$2:$K$79247&lt;=$B$3),--('[1]Traffic Data'!$F$2:$F$79247=$A148),--('[1]Traffic Data'!$L$2:$L$79247=K$7))</f>
        <v>0</v>
      </c>
      <c r="L148" s="22">
        <f>SUMPRODUCT(--('[1]Traffic Data'!$G$2:$G$79247=$B$1),--('[1]Traffic Data'!$K$2:$K$79247&gt;=$B$2),--('[1]Traffic Data'!$K$2:$K$79247&lt;=$B$3),--('[1]Traffic Data'!$F$2:$F$79247=$A148),--('[1]Traffic Data'!$L$2:$L$79247=L$7))</f>
        <v>0</v>
      </c>
      <c r="M148" s="23"/>
      <c r="N148" s="22">
        <f>SUMPRODUCT(--('[1]Traffic Data'!$G$2:$G$79247=$B$1),--('[1]Traffic Data'!$K$2:$K$79247&gt;=$B$2),--('[1]Traffic Data'!$K$2:$K$79247&lt;=$B$3),--('[1]Traffic Data'!$F$2:$F$79247=$A148),--('[1]Traffic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48" s="25" t="str">
        <f t="shared" si="13"/>
        <v xml:space="preserve"> </v>
      </c>
      <c r="P148" s="23"/>
      <c r="Q148" s="26">
        <f>SUMPRODUCT(--('[1]Traffic Data'!$G$2:$G$79247=$B$1),--('[1]Traffic Data'!$K$2:$K$79247&gt;=$B$2),--('[1]Traffic Data'!$K$2:$K$79247&lt;=$B$3),--('[1]Traffic Data'!$F$2:$F$79247=$A148),--('[1]Traffic Data'!$L$2:$L$79247=Q$7))</f>
        <v>0</v>
      </c>
    </row>
    <row r="149" spans="1:17" x14ac:dyDescent="0.3">
      <c r="A149" s="21" t="s">
        <v>177</v>
      </c>
      <c r="B149" s="22">
        <f>SUMPRODUCT(--('[1]Traffic Data'!$G$2:$G$79247=$B$1),--('[1]Traffic Data'!$K$2:$K$79247&gt;=$B$2),--('[1]Traffic Data'!$K$2:$K$79247&lt;=$B$3),--('[1]Traffic Data'!$F$2:$F$79247=$A149),--('[1]Traffic Data'!$L$2:$L$79247=B$7))</f>
        <v>0</v>
      </c>
      <c r="C149" s="22">
        <f>SUMPRODUCT(--('[1]Traffic Data'!$G$2:$G$79247=$B$1),--('[1]Traffic Data'!$K$2:$K$79247&gt;=$B$2),--('[1]Traffic Data'!$K$2:$K$79247&lt;=$B$3),--('[1]Traffic Data'!$F$2:$F$79247=$A149),--('[1]Traffic Data'!$L$2:$L$79247=C$7))</f>
        <v>0</v>
      </c>
      <c r="D149" s="22">
        <f>SUMPRODUCT(--('[1]Traffic Data'!$G$2:$G$79247=$B$1),--('[1]Traffic Data'!$K$2:$K$79247&gt;=$B$2),--('[1]Traffic Data'!$K$2:$K$79247&lt;=$B$3),--('[1]Traffic Data'!$F$2:$F$79247=$A149),--('[1]Traffic Data'!$L$2:$L$79247=D$7))</f>
        <v>0</v>
      </c>
      <c r="E149" s="23"/>
      <c r="F149" s="22">
        <f>SUMPRODUCT(--('[1]Traffic Data'!$G$2:$G$79247=$B$1),--('[1]Traffic Data'!$K$2:$K$79247&gt;=$B$2),--('[1]Traffic Data'!$K$2:$K$79247&lt;=$B$3),--('[1]Traffic Data'!$F$2:$F$79247=$A149),--('[1]Traffic Data'!$L$2:$L$79247=F$7))</f>
        <v>0</v>
      </c>
      <c r="G149" s="24" t="str">
        <f t="shared" si="12"/>
        <v xml:space="preserve"> </v>
      </c>
      <c r="H149" s="23"/>
      <c r="I149" s="22">
        <f>SUMPRODUCT(--('[1]Traffic Data'!$G$2:$G$79247=$B$1),--('[1]Traffic Data'!$K$2:$K$79247&gt;=$B$2),--('[1]Traffic Data'!$K$2:$K$79247&lt;=$B$3),--('[1]Traffic Data'!$F$2:$F$79247=$A149),--('[1]Traffic Data'!$L$2:$L$79247=I$7))</f>
        <v>0</v>
      </c>
      <c r="J149" s="22">
        <f>SUMPRODUCT(--('[1]Traffic Data'!$G$2:$G$79247=$B$1),--('[1]Traffic Data'!$K$2:$K$79247&gt;=$B$2),--('[1]Traffic Data'!$K$2:$K$79247&lt;=$B$3),--('[1]Traffic Data'!$F$2:$F$79247=$A149),--('[1]Traffic Data'!$L$2:$L$79247=J$7))</f>
        <v>0</v>
      </c>
      <c r="K149" s="22">
        <f>SUMPRODUCT(--('[1]Traffic Data'!$G$2:$G$79247=$B$1),--('[1]Traffic Data'!$K$2:$K$79247&gt;=$B$2),--('[1]Traffic Data'!$K$2:$K$79247&lt;=$B$3),--('[1]Traffic Data'!$F$2:$F$79247=$A149),--('[1]Traffic Data'!$L$2:$L$79247=K$7))</f>
        <v>0</v>
      </c>
      <c r="L149" s="22">
        <f>SUMPRODUCT(--('[1]Traffic Data'!$G$2:$G$79247=$B$1),--('[1]Traffic Data'!$K$2:$K$79247&gt;=$B$2),--('[1]Traffic Data'!$K$2:$K$79247&lt;=$B$3),--('[1]Traffic Data'!$F$2:$F$79247=$A149),--('[1]Traffic Data'!$L$2:$L$79247=L$7))</f>
        <v>0</v>
      </c>
      <c r="M149" s="23"/>
      <c r="N149" s="22">
        <f>SUMPRODUCT(--('[1]Traffic Data'!$G$2:$G$79247=$B$1),--('[1]Traffic Data'!$K$2:$K$79247&gt;=$B$2),--('[1]Traffic Data'!$K$2:$K$79247&lt;=$B$3),--('[1]Traffic Data'!$F$2:$F$79247=$A149),--('[1]Traffic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49" s="25" t="str">
        <f t="shared" si="13"/>
        <v xml:space="preserve"> </v>
      </c>
      <c r="P149" s="23"/>
      <c r="Q149" s="26">
        <f>SUMPRODUCT(--('[1]Traffic Data'!$G$2:$G$79247=$B$1),--('[1]Traffic Data'!$K$2:$K$79247&gt;=$B$2),--('[1]Traffic Data'!$K$2:$K$79247&lt;=$B$3),--('[1]Traffic Data'!$F$2:$F$79247=$A149),--('[1]Traffic Data'!$L$2:$L$79247=Q$7))</f>
        <v>0</v>
      </c>
    </row>
    <row r="150" spans="1:17" x14ac:dyDescent="0.3">
      <c r="A150" s="21" t="s">
        <v>178</v>
      </c>
      <c r="B150" s="22">
        <f>SUMPRODUCT(--('[1]Traffic Data'!$G$2:$G$79247=$B$1),--('[1]Traffic Data'!$K$2:$K$79247&gt;=$B$2),--('[1]Traffic Data'!$K$2:$K$79247&lt;=$B$3),--('[1]Traffic Data'!$F$2:$F$79247=$A150),--('[1]Traffic Data'!$L$2:$L$79247=B$7))</f>
        <v>0</v>
      </c>
      <c r="C150" s="22">
        <f>SUMPRODUCT(--('[1]Traffic Data'!$G$2:$G$79247=$B$1),--('[1]Traffic Data'!$K$2:$K$79247&gt;=$B$2),--('[1]Traffic Data'!$K$2:$K$79247&lt;=$B$3),--('[1]Traffic Data'!$F$2:$F$79247=$A150),--('[1]Traffic Data'!$L$2:$L$79247=C$7))</f>
        <v>0</v>
      </c>
      <c r="D150" s="22">
        <f>SUMPRODUCT(--('[1]Traffic Data'!$G$2:$G$79247=$B$1),--('[1]Traffic Data'!$K$2:$K$79247&gt;=$B$2),--('[1]Traffic Data'!$K$2:$K$79247&lt;=$B$3),--('[1]Traffic Data'!$F$2:$F$79247=$A150),--('[1]Traffic Data'!$L$2:$L$79247=D$7))</f>
        <v>0</v>
      </c>
      <c r="E150" s="23"/>
      <c r="F150" s="22">
        <f>SUMPRODUCT(--('[1]Traffic Data'!$G$2:$G$79247=$B$1),--('[1]Traffic Data'!$K$2:$K$79247&gt;=$B$2),--('[1]Traffic Data'!$K$2:$K$79247&lt;=$B$3),--('[1]Traffic Data'!$F$2:$F$79247=$A150),--('[1]Traffic Data'!$L$2:$L$79247=F$7))</f>
        <v>0</v>
      </c>
      <c r="G150" s="24" t="str">
        <f t="shared" si="12"/>
        <v xml:space="preserve"> </v>
      </c>
      <c r="H150" s="23"/>
      <c r="I150" s="22">
        <f>SUMPRODUCT(--('[1]Traffic Data'!$G$2:$G$79247=$B$1),--('[1]Traffic Data'!$K$2:$K$79247&gt;=$B$2),--('[1]Traffic Data'!$K$2:$K$79247&lt;=$B$3),--('[1]Traffic Data'!$F$2:$F$79247=$A150),--('[1]Traffic Data'!$L$2:$L$79247=I$7))</f>
        <v>0</v>
      </c>
      <c r="J150" s="22">
        <f>SUMPRODUCT(--('[1]Traffic Data'!$G$2:$G$79247=$B$1),--('[1]Traffic Data'!$K$2:$K$79247&gt;=$B$2),--('[1]Traffic Data'!$K$2:$K$79247&lt;=$B$3),--('[1]Traffic Data'!$F$2:$F$79247=$A150),--('[1]Traffic Data'!$L$2:$L$79247=J$7))</f>
        <v>0</v>
      </c>
      <c r="K150" s="22">
        <f>SUMPRODUCT(--('[1]Traffic Data'!$G$2:$G$79247=$B$1),--('[1]Traffic Data'!$K$2:$K$79247&gt;=$B$2),--('[1]Traffic Data'!$K$2:$K$79247&lt;=$B$3),--('[1]Traffic Data'!$F$2:$F$79247=$A150),--('[1]Traffic Data'!$L$2:$L$79247=K$7))</f>
        <v>0</v>
      </c>
      <c r="L150" s="22">
        <f>SUMPRODUCT(--('[1]Traffic Data'!$G$2:$G$79247=$B$1),--('[1]Traffic Data'!$K$2:$K$79247&gt;=$B$2),--('[1]Traffic Data'!$K$2:$K$79247&lt;=$B$3),--('[1]Traffic Data'!$F$2:$F$79247=$A150),--('[1]Traffic Data'!$L$2:$L$79247=L$7))</f>
        <v>0</v>
      </c>
      <c r="M150" s="23"/>
      <c r="N150" s="22">
        <f>SUMPRODUCT(--('[1]Traffic Data'!$G$2:$G$79247=$B$1),--('[1]Traffic Data'!$K$2:$K$79247&gt;=$B$2),--('[1]Traffic Data'!$K$2:$K$79247&lt;=$B$3),--('[1]Traffic Data'!$F$2:$F$79247=$A150),--('[1]Traffic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50" s="25" t="str">
        <f t="shared" si="13"/>
        <v xml:space="preserve"> </v>
      </c>
      <c r="P150" s="23"/>
      <c r="Q150" s="26">
        <f>SUMPRODUCT(--('[1]Traffic Data'!$G$2:$G$79247=$B$1),--('[1]Traffic Data'!$K$2:$K$79247&gt;=$B$2),--('[1]Traffic Data'!$K$2:$K$79247&lt;=$B$3),--('[1]Traffic Data'!$F$2:$F$79247=$A150),--('[1]Traffic Data'!$L$2:$L$79247=Q$7))</f>
        <v>0</v>
      </c>
    </row>
    <row r="151" spans="1:17" x14ac:dyDescent="0.3">
      <c r="A151" s="21" t="s">
        <v>179</v>
      </c>
      <c r="B151" s="22">
        <f>SUMPRODUCT(--('[1]Traffic Data'!$G$2:$G$79247=$B$1),--('[1]Traffic Data'!$K$2:$K$79247&gt;=$B$2),--('[1]Traffic Data'!$K$2:$K$79247&lt;=$B$3),--('[1]Traffic Data'!$F$2:$F$79247=$A151),--('[1]Traffic Data'!$L$2:$L$79247=B$7))</f>
        <v>0</v>
      </c>
      <c r="C151" s="22">
        <f>SUMPRODUCT(--('[1]Traffic Data'!$G$2:$G$79247=$B$1),--('[1]Traffic Data'!$K$2:$K$79247&gt;=$B$2),--('[1]Traffic Data'!$K$2:$K$79247&lt;=$B$3),--('[1]Traffic Data'!$F$2:$F$79247=$A151),--('[1]Traffic Data'!$L$2:$L$79247=C$7))</f>
        <v>0</v>
      </c>
      <c r="D151" s="22">
        <f>SUMPRODUCT(--('[1]Traffic Data'!$G$2:$G$79247=$B$1),--('[1]Traffic Data'!$K$2:$K$79247&gt;=$B$2),--('[1]Traffic Data'!$K$2:$K$79247&lt;=$B$3),--('[1]Traffic Data'!$F$2:$F$79247=$A151),--('[1]Traffic Data'!$L$2:$L$79247=D$7))</f>
        <v>0</v>
      </c>
      <c r="E151" s="23"/>
      <c r="F151" s="22">
        <f>SUMPRODUCT(--('[1]Traffic Data'!$G$2:$G$79247=$B$1),--('[1]Traffic Data'!$K$2:$K$79247&gt;=$B$2),--('[1]Traffic Data'!$K$2:$K$79247&lt;=$B$3),--('[1]Traffic Data'!$F$2:$F$79247=$A151),--('[1]Traffic Data'!$L$2:$L$79247=F$7))</f>
        <v>0</v>
      </c>
      <c r="G151" s="24" t="str">
        <f t="shared" si="12"/>
        <v xml:space="preserve"> </v>
      </c>
      <c r="H151" s="23"/>
      <c r="I151" s="22">
        <f>SUMPRODUCT(--('[1]Traffic Data'!$G$2:$G$79247=$B$1),--('[1]Traffic Data'!$K$2:$K$79247&gt;=$B$2),--('[1]Traffic Data'!$K$2:$K$79247&lt;=$B$3),--('[1]Traffic Data'!$F$2:$F$79247=$A151),--('[1]Traffic Data'!$L$2:$L$79247=I$7))</f>
        <v>0</v>
      </c>
      <c r="J151" s="22">
        <f>SUMPRODUCT(--('[1]Traffic Data'!$G$2:$G$79247=$B$1),--('[1]Traffic Data'!$K$2:$K$79247&gt;=$B$2),--('[1]Traffic Data'!$K$2:$K$79247&lt;=$B$3),--('[1]Traffic Data'!$F$2:$F$79247=$A151),--('[1]Traffic Data'!$L$2:$L$79247=J$7))</f>
        <v>0</v>
      </c>
      <c r="K151" s="22">
        <f>SUMPRODUCT(--('[1]Traffic Data'!$G$2:$G$79247=$B$1),--('[1]Traffic Data'!$K$2:$K$79247&gt;=$B$2),--('[1]Traffic Data'!$K$2:$K$79247&lt;=$B$3),--('[1]Traffic Data'!$F$2:$F$79247=$A151),--('[1]Traffic Data'!$L$2:$L$79247=K$7))</f>
        <v>0</v>
      </c>
      <c r="L151" s="22">
        <f>SUMPRODUCT(--('[1]Traffic Data'!$G$2:$G$79247=$B$1),--('[1]Traffic Data'!$K$2:$K$79247&gt;=$B$2),--('[1]Traffic Data'!$K$2:$K$79247&lt;=$B$3),--('[1]Traffic Data'!$F$2:$F$79247=$A151),--('[1]Traffic Data'!$L$2:$L$79247=L$7))</f>
        <v>0</v>
      </c>
      <c r="M151" s="23"/>
      <c r="N151" s="22">
        <f>SUMPRODUCT(--('[1]Traffic Data'!$G$2:$G$79247=$B$1),--('[1]Traffic Data'!$K$2:$K$79247&gt;=$B$2),--('[1]Traffic Data'!$K$2:$K$79247&lt;=$B$3),--('[1]Traffic Data'!$F$2:$F$79247=$A151),--('[1]Traffic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51" s="25" t="str">
        <f t="shared" si="13"/>
        <v xml:space="preserve"> </v>
      </c>
      <c r="P151" s="23"/>
      <c r="Q151" s="26">
        <f>SUMPRODUCT(--('[1]Traffic Data'!$G$2:$G$79247=$B$1),--('[1]Traffic Data'!$K$2:$K$79247&gt;=$B$2),--('[1]Traffic Data'!$K$2:$K$79247&lt;=$B$3),--('[1]Traffic Data'!$F$2:$F$79247=$A151),--('[1]Traffic Data'!$L$2:$L$79247=Q$7))</f>
        <v>0</v>
      </c>
    </row>
    <row r="152" spans="1:17" x14ac:dyDescent="0.3">
      <c r="A152" s="21" t="s">
        <v>180</v>
      </c>
      <c r="B152" s="22">
        <f>SUMPRODUCT(--('[1]Traffic Data'!$G$2:$G$79247=$B$1),--('[1]Traffic Data'!$K$2:$K$79247&gt;=$B$2),--('[1]Traffic Data'!$K$2:$K$79247&lt;=$B$3),--('[1]Traffic Data'!$F$2:$F$79247=$A152),--('[1]Traffic Data'!$L$2:$L$79247=B$7))</f>
        <v>0</v>
      </c>
      <c r="C152" s="22">
        <f>SUMPRODUCT(--('[1]Traffic Data'!$G$2:$G$79247=$B$1),--('[1]Traffic Data'!$K$2:$K$79247&gt;=$B$2),--('[1]Traffic Data'!$K$2:$K$79247&lt;=$B$3),--('[1]Traffic Data'!$F$2:$F$79247=$A152),--('[1]Traffic Data'!$L$2:$L$79247=C$7))</f>
        <v>0</v>
      </c>
      <c r="D152" s="22">
        <f>SUMPRODUCT(--('[1]Traffic Data'!$G$2:$G$79247=$B$1),--('[1]Traffic Data'!$K$2:$K$79247&gt;=$B$2),--('[1]Traffic Data'!$K$2:$K$79247&lt;=$B$3),--('[1]Traffic Data'!$F$2:$F$79247=$A152),--('[1]Traffic Data'!$L$2:$L$79247=D$7))</f>
        <v>0</v>
      </c>
      <c r="E152" s="23"/>
      <c r="F152" s="22">
        <f>SUMPRODUCT(--('[1]Traffic Data'!$G$2:$G$79247=$B$1),--('[1]Traffic Data'!$K$2:$K$79247&gt;=$B$2),--('[1]Traffic Data'!$K$2:$K$79247&lt;=$B$3),--('[1]Traffic Data'!$F$2:$F$79247=$A152),--('[1]Traffic Data'!$L$2:$L$79247=F$7))</f>
        <v>0</v>
      </c>
      <c r="G152" s="24" t="str">
        <f t="shared" si="12"/>
        <v xml:space="preserve"> </v>
      </c>
      <c r="H152" s="23"/>
      <c r="I152" s="22">
        <f>SUMPRODUCT(--('[1]Traffic Data'!$G$2:$G$79247=$B$1),--('[1]Traffic Data'!$K$2:$K$79247&gt;=$B$2),--('[1]Traffic Data'!$K$2:$K$79247&lt;=$B$3),--('[1]Traffic Data'!$F$2:$F$79247=$A152),--('[1]Traffic Data'!$L$2:$L$79247=I$7))</f>
        <v>0</v>
      </c>
      <c r="J152" s="22">
        <f>SUMPRODUCT(--('[1]Traffic Data'!$G$2:$G$79247=$B$1),--('[1]Traffic Data'!$K$2:$K$79247&gt;=$B$2),--('[1]Traffic Data'!$K$2:$K$79247&lt;=$B$3),--('[1]Traffic Data'!$F$2:$F$79247=$A152),--('[1]Traffic Data'!$L$2:$L$79247=J$7))</f>
        <v>0</v>
      </c>
      <c r="K152" s="22">
        <f>SUMPRODUCT(--('[1]Traffic Data'!$G$2:$G$79247=$B$1),--('[1]Traffic Data'!$K$2:$K$79247&gt;=$B$2),--('[1]Traffic Data'!$K$2:$K$79247&lt;=$B$3),--('[1]Traffic Data'!$F$2:$F$79247=$A152),--('[1]Traffic Data'!$L$2:$L$79247=K$7))</f>
        <v>0</v>
      </c>
      <c r="L152" s="22">
        <f>SUMPRODUCT(--('[1]Traffic Data'!$G$2:$G$79247=$B$1),--('[1]Traffic Data'!$K$2:$K$79247&gt;=$B$2),--('[1]Traffic Data'!$K$2:$K$79247&lt;=$B$3),--('[1]Traffic Data'!$F$2:$F$79247=$A152),--('[1]Traffic Data'!$L$2:$L$79247=L$7))</f>
        <v>0</v>
      </c>
      <c r="M152" s="23"/>
      <c r="N152" s="22">
        <f>SUMPRODUCT(--('[1]Traffic Data'!$G$2:$G$79247=$B$1),--('[1]Traffic Data'!$K$2:$K$79247&gt;=$B$2),--('[1]Traffic Data'!$K$2:$K$79247&lt;=$B$3),--('[1]Traffic Data'!$F$2:$F$79247=$A152),--('[1]Traffic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52" s="25" t="str">
        <f t="shared" si="13"/>
        <v xml:space="preserve"> </v>
      </c>
      <c r="P152" s="23"/>
      <c r="Q152" s="26">
        <f>SUMPRODUCT(--('[1]Traffic Data'!$G$2:$G$79247=$B$1),--('[1]Traffic Data'!$K$2:$K$79247&gt;=$B$2),--('[1]Traffic Data'!$K$2:$K$79247&lt;=$B$3),--('[1]Traffic Data'!$F$2:$F$79247=$A152),--('[1]Traffic Data'!$L$2:$L$79247=Q$7))</f>
        <v>0</v>
      </c>
    </row>
    <row r="153" spans="1:17" x14ac:dyDescent="0.3">
      <c r="A153" s="21" t="s">
        <v>181</v>
      </c>
      <c r="B153" s="22">
        <f>SUMPRODUCT(--('[1]Traffic Data'!$G$2:$G$79247=$B$1),--('[1]Traffic Data'!$K$2:$K$79247&gt;=$B$2),--('[1]Traffic Data'!$K$2:$K$79247&lt;=$B$3),--('[1]Traffic Data'!$F$2:$F$79247=$A153),--('[1]Traffic Data'!$L$2:$L$79247=B$7))</f>
        <v>0</v>
      </c>
      <c r="C153" s="22">
        <f>SUMPRODUCT(--('[1]Traffic Data'!$G$2:$G$79247=$B$1),--('[1]Traffic Data'!$K$2:$K$79247&gt;=$B$2),--('[1]Traffic Data'!$K$2:$K$79247&lt;=$B$3),--('[1]Traffic Data'!$F$2:$F$79247=$A153),--('[1]Traffic Data'!$L$2:$L$79247=C$7))</f>
        <v>0</v>
      </c>
      <c r="D153" s="22">
        <f>SUMPRODUCT(--('[1]Traffic Data'!$G$2:$G$79247=$B$1),--('[1]Traffic Data'!$K$2:$K$79247&gt;=$B$2),--('[1]Traffic Data'!$K$2:$K$79247&lt;=$B$3),--('[1]Traffic Data'!$F$2:$F$79247=$A153),--('[1]Traffic Data'!$L$2:$L$79247=D$7))</f>
        <v>0</v>
      </c>
      <c r="E153" s="23"/>
      <c r="F153" s="22">
        <f>SUMPRODUCT(--('[1]Traffic Data'!$G$2:$G$79247=$B$1),--('[1]Traffic Data'!$K$2:$K$79247&gt;=$B$2),--('[1]Traffic Data'!$K$2:$K$79247&lt;=$B$3),--('[1]Traffic Data'!$F$2:$F$79247=$A153),--('[1]Traffic Data'!$L$2:$L$79247=F$7))</f>
        <v>0</v>
      </c>
      <c r="G153" s="24" t="str">
        <f t="shared" si="12"/>
        <v xml:space="preserve"> </v>
      </c>
      <c r="H153" s="23"/>
      <c r="I153" s="22">
        <f>SUMPRODUCT(--('[1]Traffic Data'!$G$2:$G$79247=$B$1),--('[1]Traffic Data'!$K$2:$K$79247&gt;=$B$2),--('[1]Traffic Data'!$K$2:$K$79247&lt;=$B$3),--('[1]Traffic Data'!$F$2:$F$79247=$A153),--('[1]Traffic Data'!$L$2:$L$79247=I$7))</f>
        <v>0</v>
      </c>
      <c r="J153" s="22">
        <f>SUMPRODUCT(--('[1]Traffic Data'!$G$2:$G$79247=$B$1),--('[1]Traffic Data'!$K$2:$K$79247&gt;=$B$2),--('[1]Traffic Data'!$K$2:$K$79247&lt;=$B$3),--('[1]Traffic Data'!$F$2:$F$79247=$A153),--('[1]Traffic Data'!$L$2:$L$79247=J$7))</f>
        <v>0</v>
      </c>
      <c r="K153" s="22">
        <f>SUMPRODUCT(--('[1]Traffic Data'!$G$2:$G$79247=$B$1),--('[1]Traffic Data'!$K$2:$K$79247&gt;=$B$2),--('[1]Traffic Data'!$K$2:$K$79247&lt;=$B$3),--('[1]Traffic Data'!$F$2:$F$79247=$A153),--('[1]Traffic Data'!$L$2:$L$79247=K$7))</f>
        <v>0</v>
      </c>
      <c r="L153" s="22">
        <f>SUMPRODUCT(--('[1]Traffic Data'!$G$2:$G$79247=$B$1),--('[1]Traffic Data'!$K$2:$K$79247&gt;=$B$2),--('[1]Traffic Data'!$K$2:$K$79247&lt;=$B$3),--('[1]Traffic Data'!$F$2:$F$79247=$A153),--('[1]Traffic Data'!$L$2:$L$79247=L$7))</f>
        <v>0</v>
      </c>
      <c r="M153" s="23"/>
      <c r="N153" s="22">
        <f>SUMPRODUCT(--('[1]Traffic Data'!$G$2:$G$79247=$B$1),--('[1]Traffic Data'!$K$2:$K$79247&gt;=$B$2),--('[1]Traffic Data'!$K$2:$K$79247&lt;=$B$3),--('[1]Traffic Data'!$F$2:$F$79247=$A153),--('[1]Traffic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53" s="25" t="str">
        <f t="shared" si="13"/>
        <v xml:space="preserve"> </v>
      </c>
      <c r="P153" s="23"/>
      <c r="Q153" s="26">
        <f>SUMPRODUCT(--('[1]Traffic Data'!$G$2:$G$79247=$B$1),--('[1]Traffic Data'!$K$2:$K$79247&gt;=$B$2),--('[1]Traffic Data'!$K$2:$K$79247&lt;=$B$3),--('[1]Traffic Data'!$F$2:$F$79247=$A153),--('[1]Traffic Data'!$L$2:$L$79247=Q$7))</f>
        <v>0</v>
      </c>
    </row>
    <row r="154" spans="1:17" x14ac:dyDescent="0.3">
      <c r="A154" s="21" t="s">
        <v>182</v>
      </c>
      <c r="B154" s="22">
        <f>SUMPRODUCT(--('[1]Traffic Data'!$G$2:$G$79247=$B$1),--('[1]Traffic Data'!$K$2:$K$79247&gt;=$B$2),--('[1]Traffic Data'!$K$2:$K$79247&lt;=$B$3),--('[1]Traffic Data'!$F$2:$F$79247=$A154),--('[1]Traffic Data'!$L$2:$L$79247=B$7))</f>
        <v>0</v>
      </c>
      <c r="C154" s="22">
        <f>SUMPRODUCT(--('[1]Traffic Data'!$G$2:$G$79247=$B$1),--('[1]Traffic Data'!$K$2:$K$79247&gt;=$B$2),--('[1]Traffic Data'!$K$2:$K$79247&lt;=$B$3),--('[1]Traffic Data'!$F$2:$F$79247=$A154),--('[1]Traffic Data'!$L$2:$L$79247=C$7))</f>
        <v>0</v>
      </c>
      <c r="D154" s="22">
        <f>SUMPRODUCT(--('[1]Traffic Data'!$G$2:$G$79247=$B$1),--('[1]Traffic Data'!$K$2:$K$79247&gt;=$B$2),--('[1]Traffic Data'!$K$2:$K$79247&lt;=$B$3),--('[1]Traffic Data'!$F$2:$F$79247=$A154),--('[1]Traffic Data'!$L$2:$L$79247=D$7))</f>
        <v>0</v>
      </c>
      <c r="E154" s="23"/>
      <c r="F154" s="22">
        <f>SUMPRODUCT(--('[1]Traffic Data'!$G$2:$G$79247=$B$1),--('[1]Traffic Data'!$K$2:$K$79247&gt;=$B$2),--('[1]Traffic Data'!$K$2:$K$79247&lt;=$B$3),--('[1]Traffic Data'!$F$2:$F$79247=$A154),--('[1]Traffic Data'!$L$2:$L$79247=F$7))</f>
        <v>0</v>
      </c>
      <c r="G154" s="24" t="str">
        <f t="shared" si="12"/>
        <v xml:space="preserve"> </v>
      </c>
      <c r="H154" s="23"/>
      <c r="I154" s="22">
        <f>SUMPRODUCT(--('[1]Traffic Data'!$G$2:$G$79247=$B$1),--('[1]Traffic Data'!$K$2:$K$79247&gt;=$B$2),--('[1]Traffic Data'!$K$2:$K$79247&lt;=$B$3),--('[1]Traffic Data'!$F$2:$F$79247=$A154),--('[1]Traffic Data'!$L$2:$L$79247=I$7))</f>
        <v>0</v>
      </c>
      <c r="J154" s="22">
        <f>SUMPRODUCT(--('[1]Traffic Data'!$G$2:$G$79247=$B$1),--('[1]Traffic Data'!$K$2:$K$79247&gt;=$B$2),--('[1]Traffic Data'!$K$2:$K$79247&lt;=$B$3),--('[1]Traffic Data'!$F$2:$F$79247=$A154),--('[1]Traffic Data'!$L$2:$L$79247=J$7))</f>
        <v>0</v>
      </c>
      <c r="K154" s="22">
        <f>SUMPRODUCT(--('[1]Traffic Data'!$G$2:$G$79247=$B$1),--('[1]Traffic Data'!$K$2:$K$79247&gt;=$B$2),--('[1]Traffic Data'!$K$2:$K$79247&lt;=$B$3),--('[1]Traffic Data'!$F$2:$F$79247=$A154),--('[1]Traffic Data'!$L$2:$L$79247=K$7))</f>
        <v>0</v>
      </c>
      <c r="L154" s="22">
        <f>SUMPRODUCT(--('[1]Traffic Data'!$G$2:$G$79247=$B$1),--('[1]Traffic Data'!$K$2:$K$79247&gt;=$B$2),--('[1]Traffic Data'!$K$2:$K$79247&lt;=$B$3),--('[1]Traffic Data'!$F$2:$F$79247=$A154),--('[1]Traffic Data'!$L$2:$L$79247=L$7))</f>
        <v>0</v>
      </c>
      <c r="M154" s="23"/>
      <c r="N154" s="22">
        <f>SUMPRODUCT(--('[1]Traffic Data'!$G$2:$G$79247=$B$1),--('[1]Traffic Data'!$K$2:$K$79247&gt;=$B$2),--('[1]Traffic Data'!$K$2:$K$79247&lt;=$B$3),--('[1]Traffic Data'!$F$2:$F$79247=$A154),--('[1]Traffic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54" s="25" t="str">
        <f t="shared" si="13"/>
        <v xml:space="preserve"> </v>
      </c>
      <c r="P154" s="23"/>
      <c r="Q154" s="26">
        <f>SUMPRODUCT(--('[1]Traffic Data'!$G$2:$G$79247=$B$1),--('[1]Traffic Data'!$K$2:$K$79247&gt;=$B$2),--('[1]Traffic Data'!$K$2:$K$79247&lt;=$B$3),--('[1]Traffic Data'!$F$2:$F$79247=$A154),--('[1]Traffic Data'!$L$2:$L$79247=Q$7))</f>
        <v>0</v>
      </c>
    </row>
    <row r="155" spans="1:17" x14ac:dyDescent="0.3">
      <c r="A155" s="21" t="s">
        <v>183</v>
      </c>
      <c r="B155" s="22">
        <f>SUMPRODUCT(--('[1]Traffic Data'!$G$2:$G$79247=$B$1),--('[1]Traffic Data'!$K$2:$K$79247&gt;=$B$2),--('[1]Traffic Data'!$K$2:$K$79247&lt;=$B$3),--('[1]Traffic Data'!$F$2:$F$79247=$A155),--('[1]Traffic Data'!$L$2:$L$79247=B$7))</f>
        <v>0</v>
      </c>
      <c r="C155" s="22">
        <f>SUMPRODUCT(--('[1]Traffic Data'!$G$2:$G$79247=$B$1),--('[1]Traffic Data'!$K$2:$K$79247&gt;=$B$2),--('[1]Traffic Data'!$K$2:$K$79247&lt;=$B$3),--('[1]Traffic Data'!$F$2:$F$79247=$A155),--('[1]Traffic Data'!$L$2:$L$79247=C$7))</f>
        <v>0</v>
      </c>
      <c r="D155" s="22">
        <f>SUMPRODUCT(--('[1]Traffic Data'!$G$2:$G$79247=$B$1),--('[1]Traffic Data'!$K$2:$K$79247&gt;=$B$2),--('[1]Traffic Data'!$K$2:$K$79247&lt;=$B$3),--('[1]Traffic Data'!$F$2:$F$79247=$A155),--('[1]Traffic Data'!$L$2:$L$79247=D$7))</f>
        <v>0</v>
      </c>
      <c r="E155" s="23"/>
      <c r="F155" s="22">
        <f>SUMPRODUCT(--('[1]Traffic Data'!$G$2:$G$79247=$B$1),--('[1]Traffic Data'!$K$2:$K$79247&gt;=$B$2),--('[1]Traffic Data'!$K$2:$K$79247&lt;=$B$3),--('[1]Traffic Data'!$F$2:$F$79247=$A155),--('[1]Traffic Data'!$L$2:$L$79247=F$7))</f>
        <v>0</v>
      </c>
      <c r="G155" s="24" t="str">
        <f t="shared" si="12"/>
        <v xml:space="preserve"> </v>
      </c>
      <c r="H155" s="23"/>
      <c r="I155" s="22">
        <f>SUMPRODUCT(--('[1]Traffic Data'!$G$2:$G$79247=$B$1),--('[1]Traffic Data'!$K$2:$K$79247&gt;=$B$2),--('[1]Traffic Data'!$K$2:$K$79247&lt;=$B$3),--('[1]Traffic Data'!$F$2:$F$79247=$A155),--('[1]Traffic Data'!$L$2:$L$79247=I$7))</f>
        <v>0</v>
      </c>
      <c r="J155" s="22">
        <f>SUMPRODUCT(--('[1]Traffic Data'!$G$2:$G$79247=$B$1),--('[1]Traffic Data'!$K$2:$K$79247&gt;=$B$2),--('[1]Traffic Data'!$K$2:$K$79247&lt;=$B$3),--('[1]Traffic Data'!$F$2:$F$79247=$A155),--('[1]Traffic Data'!$L$2:$L$79247=J$7))</f>
        <v>0</v>
      </c>
      <c r="K155" s="22">
        <f>SUMPRODUCT(--('[1]Traffic Data'!$G$2:$G$79247=$B$1),--('[1]Traffic Data'!$K$2:$K$79247&gt;=$B$2),--('[1]Traffic Data'!$K$2:$K$79247&lt;=$B$3),--('[1]Traffic Data'!$F$2:$F$79247=$A155),--('[1]Traffic Data'!$L$2:$L$79247=K$7))</f>
        <v>0</v>
      </c>
      <c r="L155" s="22">
        <f>SUMPRODUCT(--('[1]Traffic Data'!$G$2:$G$79247=$B$1),--('[1]Traffic Data'!$K$2:$K$79247&gt;=$B$2),--('[1]Traffic Data'!$K$2:$K$79247&lt;=$B$3),--('[1]Traffic Data'!$F$2:$F$79247=$A155),--('[1]Traffic Data'!$L$2:$L$79247=L$7))</f>
        <v>0</v>
      </c>
      <c r="M155" s="23"/>
      <c r="N155" s="22">
        <f>SUMPRODUCT(--('[1]Traffic Data'!$G$2:$G$79247=$B$1),--('[1]Traffic Data'!$K$2:$K$79247&gt;=$B$2),--('[1]Traffic Data'!$K$2:$K$79247&lt;=$B$3),--('[1]Traffic Data'!$F$2:$F$79247=$A155),--('[1]Traffic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55" s="25" t="str">
        <f t="shared" si="13"/>
        <v xml:space="preserve"> </v>
      </c>
      <c r="P155" s="23"/>
      <c r="Q155" s="26">
        <f>SUMPRODUCT(--('[1]Traffic Data'!$G$2:$G$79247=$B$1),--('[1]Traffic Data'!$K$2:$K$79247&gt;=$B$2),--('[1]Traffic Data'!$K$2:$K$79247&lt;=$B$3),--('[1]Traffic Data'!$F$2:$F$79247=$A155),--('[1]Traffic Data'!$L$2:$L$79247=Q$7))</f>
        <v>0</v>
      </c>
    </row>
    <row r="156" spans="1:17" x14ac:dyDescent="0.3">
      <c r="A156" s="21" t="s">
        <v>184</v>
      </c>
      <c r="B156" s="22">
        <f>SUMPRODUCT(--('[1]Traffic Data'!$G$2:$G$79247=$B$1),--('[1]Traffic Data'!$K$2:$K$79247&gt;=$B$2),--('[1]Traffic Data'!$K$2:$K$79247&lt;=$B$3),--('[1]Traffic Data'!$F$2:$F$79247=$A156),--('[1]Traffic Data'!$L$2:$L$79247=B$7))</f>
        <v>0</v>
      </c>
      <c r="C156" s="22">
        <f>SUMPRODUCT(--('[1]Traffic Data'!$G$2:$G$79247=$B$1),--('[1]Traffic Data'!$K$2:$K$79247&gt;=$B$2),--('[1]Traffic Data'!$K$2:$K$79247&lt;=$B$3),--('[1]Traffic Data'!$F$2:$F$79247=$A156),--('[1]Traffic Data'!$L$2:$L$79247=C$7))</f>
        <v>0</v>
      </c>
      <c r="D156" s="22">
        <f>SUMPRODUCT(--('[1]Traffic Data'!$G$2:$G$79247=$B$1),--('[1]Traffic Data'!$K$2:$K$79247&gt;=$B$2),--('[1]Traffic Data'!$K$2:$K$79247&lt;=$B$3),--('[1]Traffic Data'!$F$2:$F$79247=$A156),--('[1]Traffic Data'!$L$2:$L$79247=D$7))</f>
        <v>0</v>
      </c>
      <c r="E156" s="23"/>
      <c r="F156" s="22">
        <f>SUMPRODUCT(--('[1]Traffic Data'!$G$2:$G$79247=$B$1),--('[1]Traffic Data'!$K$2:$K$79247&gt;=$B$2),--('[1]Traffic Data'!$K$2:$K$79247&lt;=$B$3),--('[1]Traffic Data'!$F$2:$F$79247=$A156),--('[1]Traffic Data'!$L$2:$L$79247=F$7))</f>
        <v>0</v>
      </c>
      <c r="G156" s="24" t="str">
        <f t="shared" si="12"/>
        <v xml:space="preserve"> </v>
      </c>
      <c r="H156" s="23"/>
      <c r="I156" s="22">
        <f>SUMPRODUCT(--('[1]Traffic Data'!$G$2:$G$79247=$B$1),--('[1]Traffic Data'!$K$2:$K$79247&gt;=$B$2),--('[1]Traffic Data'!$K$2:$K$79247&lt;=$B$3),--('[1]Traffic Data'!$F$2:$F$79247=$A156),--('[1]Traffic Data'!$L$2:$L$79247=I$7))</f>
        <v>0</v>
      </c>
      <c r="J156" s="22">
        <f>SUMPRODUCT(--('[1]Traffic Data'!$G$2:$G$79247=$B$1),--('[1]Traffic Data'!$K$2:$K$79247&gt;=$B$2),--('[1]Traffic Data'!$K$2:$K$79247&lt;=$B$3),--('[1]Traffic Data'!$F$2:$F$79247=$A156),--('[1]Traffic Data'!$L$2:$L$79247=J$7))</f>
        <v>0</v>
      </c>
      <c r="K156" s="22">
        <f>SUMPRODUCT(--('[1]Traffic Data'!$G$2:$G$79247=$B$1),--('[1]Traffic Data'!$K$2:$K$79247&gt;=$B$2),--('[1]Traffic Data'!$K$2:$K$79247&lt;=$B$3),--('[1]Traffic Data'!$F$2:$F$79247=$A156),--('[1]Traffic Data'!$L$2:$L$79247=K$7))</f>
        <v>0</v>
      </c>
      <c r="L156" s="22">
        <f>SUMPRODUCT(--('[1]Traffic Data'!$G$2:$G$79247=$B$1),--('[1]Traffic Data'!$K$2:$K$79247&gt;=$B$2),--('[1]Traffic Data'!$K$2:$K$79247&lt;=$B$3),--('[1]Traffic Data'!$F$2:$F$79247=$A156),--('[1]Traffic Data'!$L$2:$L$79247=L$7))</f>
        <v>0</v>
      </c>
      <c r="M156" s="23"/>
      <c r="N156" s="22">
        <f>SUMPRODUCT(--('[1]Traffic Data'!$G$2:$G$79247=$B$1),--('[1]Traffic Data'!$K$2:$K$79247&gt;=$B$2),--('[1]Traffic Data'!$K$2:$K$79247&lt;=$B$3),--('[1]Traffic Data'!$F$2:$F$79247=$A156),--('[1]Traffic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56" s="25" t="str">
        <f t="shared" si="13"/>
        <v xml:space="preserve"> </v>
      </c>
      <c r="P156" s="23"/>
      <c r="Q156" s="26">
        <f>SUMPRODUCT(--('[1]Traffic Data'!$G$2:$G$79247=$B$1),--('[1]Traffic Data'!$K$2:$K$79247&gt;=$B$2),--('[1]Traffic Data'!$K$2:$K$79247&lt;=$B$3),--('[1]Traffic Data'!$F$2:$F$79247=$A156),--('[1]Traffic Data'!$L$2:$L$79247=Q$7))</f>
        <v>0</v>
      </c>
    </row>
    <row r="157" spans="1:17" x14ac:dyDescent="0.3">
      <c r="A157" s="21" t="s">
        <v>185</v>
      </c>
      <c r="B157" s="22">
        <f>SUMPRODUCT(--('[1]Traffic Data'!$G$2:$G$79247=$B$1),--('[1]Traffic Data'!$K$2:$K$79247&gt;=$B$2),--('[1]Traffic Data'!$K$2:$K$79247&lt;=$B$3),--('[1]Traffic Data'!$F$2:$F$79247=$A157),--('[1]Traffic Data'!$L$2:$L$79247=B$7))</f>
        <v>0</v>
      </c>
      <c r="C157" s="22">
        <f>SUMPRODUCT(--('[1]Traffic Data'!$G$2:$G$79247=$B$1),--('[1]Traffic Data'!$K$2:$K$79247&gt;=$B$2),--('[1]Traffic Data'!$K$2:$K$79247&lt;=$B$3),--('[1]Traffic Data'!$F$2:$F$79247=$A157),--('[1]Traffic Data'!$L$2:$L$79247=C$7))</f>
        <v>0</v>
      </c>
      <c r="D157" s="22">
        <f>SUMPRODUCT(--('[1]Traffic Data'!$G$2:$G$79247=$B$1),--('[1]Traffic Data'!$K$2:$K$79247&gt;=$B$2),--('[1]Traffic Data'!$K$2:$K$79247&lt;=$B$3),--('[1]Traffic Data'!$F$2:$F$79247=$A157),--('[1]Traffic Data'!$L$2:$L$79247=D$7))</f>
        <v>0</v>
      </c>
      <c r="E157" s="23"/>
      <c r="F157" s="22">
        <f>SUMPRODUCT(--('[1]Traffic Data'!$G$2:$G$79247=$B$1),--('[1]Traffic Data'!$K$2:$K$79247&gt;=$B$2),--('[1]Traffic Data'!$K$2:$K$79247&lt;=$B$3),--('[1]Traffic Data'!$F$2:$F$79247=$A157),--('[1]Traffic Data'!$L$2:$L$79247=F$7))</f>
        <v>0</v>
      </c>
      <c r="G157" s="24" t="str">
        <f t="shared" si="12"/>
        <v xml:space="preserve"> </v>
      </c>
      <c r="H157" s="23"/>
      <c r="I157" s="22">
        <f>SUMPRODUCT(--('[1]Traffic Data'!$G$2:$G$79247=$B$1),--('[1]Traffic Data'!$K$2:$K$79247&gt;=$B$2),--('[1]Traffic Data'!$K$2:$K$79247&lt;=$B$3),--('[1]Traffic Data'!$F$2:$F$79247=$A157),--('[1]Traffic Data'!$L$2:$L$79247=I$7))</f>
        <v>0</v>
      </c>
      <c r="J157" s="22">
        <f>SUMPRODUCT(--('[1]Traffic Data'!$G$2:$G$79247=$B$1),--('[1]Traffic Data'!$K$2:$K$79247&gt;=$B$2),--('[1]Traffic Data'!$K$2:$K$79247&lt;=$B$3),--('[1]Traffic Data'!$F$2:$F$79247=$A157),--('[1]Traffic Data'!$L$2:$L$79247=J$7))</f>
        <v>0</v>
      </c>
      <c r="K157" s="22">
        <f>SUMPRODUCT(--('[1]Traffic Data'!$G$2:$G$79247=$B$1),--('[1]Traffic Data'!$K$2:$K$79247&gt;=$B$2),--('[1]Traffic Data'!$K$2:$K$79247&lt;=$B$3),--('[1]Traffic Data'!$F$2:$F$79247=$A157),--('[1]Traffic Data'!$L$2:$L$79247=K$7))</f>
        <v>0</v>
      </c>
      <c r="L157" s="22">
        <f>SUMPRODUCT(--('[1]Traffic Data'!$G$2:$G$79247=$B$1),--('[1]Traffic Data'!$K$2:$K$79247&gt;=$B$2),--('[1]Traffic Data'!$K$2:$K$79247&lt;=$B$3),--('[1]Traffic Data'!$F$2:$F$79247=$A157),--('[1]Traffic Data'!$L$2:$L$79247=L$7))</f>
        <v>0</v>
      </c>
      <c r="M157" s="23"/>
      <c r="N157" s="22">
        <f>SUMPRODUCT(--('[1]Traffic Data'!$G$2:$G$79247=$B$1),--('[1]Traffic Data'!$K$2:$K$79247&gt;=$B$2),--('[1]Traffic Data'!$K$2:$K$79247&lt;=$B$3),--('[1]Traffic Data'!$F$2:$F$79247=$A157),--('[1]Traffic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57" s="25" t="str">
        <f t="shared" si="13"/>
        <v xml:space="preserve"> </v>
      </c>
      <c r="P157" s="23"/>
      <c r="Q157" s="26">
        <f>SUMPRODUCT(--('[1]Traffic Data'!$G$2:$G$79247=$B$1),--('[1]Traffic Data'!$K$2:$K$79247&gt;=$B$2),--('[1]Traffic Data'!$K$2:$K$79247&lt;=$B$3),--('[1]Traffic Data'!$F$2:$F$79247=$A157),--('[1]Traffic Data'!$L$2:$L$79247=Q$7))</f>
        <v>0</v>
      </c>
    </row>
    <row r="158" spans="1:17" x14ac:dyDescent="0.3">
      <c r="A158" s="21" t="s">
        <v>186</v>
      </c>
      <c r="B158" s="22">
        <f>SUMPRODUCT(--('[1]Traffic Data'!$G$2:$G$79247=$B$1),--('[1]Traffic Data'!$K$2:$K$79247&gt;=$B$2),--('[1]Traffic Data'!$K$2:$K$79247&lt;=$B$3),--('[1]Traffic Data'!$F$2:$F$79247=$A158),--('[1]Traffic Data'!$L$2:$L$79247=B$7))</f>
        <v>0</v>
      </c>
      <c r="C158" s="22">
        <f>SUMPRODUCT(--('[1]Traffic Data'!$G$2:$G$79247=$B$1),--('[1]Traffic Data'!$K$2:$K$79247&gt;=$B$2),--('[1]Traffic Data'!$K$2:$K$79247&lt;=$B$3),--('[1]Traffic Data'!$F$2:$F$79247=$A158),--('[1]Traffic Data'!$L$2:$L$79247=C$7))</f>
        <v>0</v>
      </c>
      <c r="D158" s="22">
        <f>SUMPRODUCT(--('[1]Traffic Data'!$G$2:$G$79247=$B$1),--('[1]Traffic Data'!$K$2:$K$79247&gt;=$B$2),--('[1]Traffic Data'!$K$2:$K$79247&lt;=$B$3),--('[1]Traffic Data'!$F$2:$F$79247=$A158),--('[1]Traffic Data'!$L$2:$L$79247=D$7))</f>
        <v>0</v>
      </c>
      <c r="E158" s="23"/>
      <c r="F158" s="22">
        <f>SUMPRODUCT(--('[1]Traffic Data'!$G$2:$G$79247=$B$1),--('[1]Traffic Data'!$K$2:$K$79247&gt;=$B$2),--('[1]Traffic Data'!$K$2:$K$79247&lt;=$B$3),--('[1]Traffic Data'!$F$2:$F$79247=$A158),--('[1]Traffic Data'!$L$2:$L$79247=F$7))</f>
        <v>0</v>
      </c>
      <c r="G158" s="24" t="str">
        <f t="shared" si="12"/>
        <v xml:space="preserve"> </v>
      </c>
      <c r="H158" s="23"/>
      <c r="I158" s="22">
        <f>SUMPRODUCT(--('[1]Traffic Data'!$G$2:$G$79247=$B$1),--('[1]Traffic Data'!$K$2:$K$79247&gt;=$B$2),--('[1]Traffic Data'!$K$2:$K$79247&lt;=$B$3),--('[1]Traffic Data'!$F$2:$F$79247=$A158),--('[1]Traffic Data'!$L$2:$L$79247=I$7))</f>
        <v>0</v>
      </c>
      <c r="J158" s="22">
        <f>SUMPRODUCT(--('[1]Traffic Data'!$G$2:$G$79247=$B$1),--('[1]Traffic Data'!$K$2:$K$79247&gt;=$B$2),--('[1]Traffic Data'!$K$2:$K$79247&lt;=$B$3),--('[1]Traffic Data'!$F$2:$F$79247=$A158),--('[1]Traffic Data'!$L$2:$L$79247=J$7))</f>
        <v>0</v>
      </c>
      <c r="K158" s="22">
        <f>SUMPRODUCT(--('[1]Traffic Data'!$G$2:$G$79247=$B$1),--('[1]Traffic Data'!$K$2:$K$79247&gt;=$B$2),--('[1]Traffic Data'!$K$2:$K$79247&lt;=$B$3),--('[1]Traffic Data'!$F$2:$F$79247=$A158),--('[1]Traffic Data'!$L$2:$L$79247=K$7))</f>
        <v>0</v>
      </c>
      <c r="L158" s="22">
        <f>SUMPRODUCT(--('[1]Traffic Data'!$G$2:$G$79247=$B$1),--('[1]Traffic Data'!$K$2:$K$79247&gt;=$B$2),--('[1]Traffic Data'!$K$2:$K$79247&lt;=$B$3),--('[1]Traffic Data'!$F$2:$F$79247=$A158),--('[1]Traffic Data'!$L$2:$L$79247=L$7))</f>
        <v>0</v>
      </c>
      <c r="M158" s="23"/>
      <c r="N158" s="22">
        <f>SUMPRODUCT(--('[1]Traffic Data'!$G$2:$G$79247=$B$1),--('[1]Traffic Data'!$K$2:$K$79247&gt;=$B$2),--('[1]Traffic Data'!$K$2:$K$79247&lt;=$B$3),--('[1]Traffic Data'!$F$2:$F$79247=$A158),--('[1]Traffic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58" s="25" t="str">
        <f t="shared" si="13"/>
        <v xml:space="preserve"> </v>
      </c>
      <c r="P158" s="23"/>
      <c r="Q158" s="26">
        <f>SUMPRODUCT(--('[1]Traffic Data'!$G$2:$G$79247=$B$1),--('[1]Traffic Data'!$K$2:$K$79247&gt;=$B$2),--('[1]Traffic Data'!$K$2:$K$79247&lt;=$B$3),--('[1]Traffic Data'!$F$2:$F$79247=$A158),--('[1]Traffic Data'!$L$2:$L$79247=Q$7))</f>
        <v>0</v>
      </c>
    </row>
    <row r="159" spans="1:17" x14ac:dyDescent="0.3">
      <c r="A159" s="21" t="s">
        <v>187</v>
      </c>
      <c r="B159" s="22">
        <f>SUMPRODUCT(--('[1]Traffic Data'!$G$2:$G$79247=$B$1),--('[1]Traffic Data'!$K$2:$K$79247&gt;=$B$2),--('[1]Traffic Data'!$K$2:$K$79247&lt;=$B$3),--('[1]Traffic Data'!$F$2:$F$79247=$A159),--('[1]Traffic Data'!$L$2:$L$79247=B$7))</f>
        <v>0</v>
      </c>
      <c r="C159" s="22">
        <f>SUMPRODUCT(--('[1]Traffic Data'!$G$2:$G$79247=$B$1),--('[1]Traffic Data'!$K$2:$K$79247&gt;=$B$2),--('[1]Traffic Data'!$K$2:$K$79247&lt;=$B$3),--('[1]Traffic Data'!$F$2:$F$79247=$A159),--('[1]Traffic Data'!$L$2:$L$79247=C$7))</f>
        <v>0</v>
      </c>
      <c r="D159" s="22">
        <f>SUMPRODUCT(--('[1]Traffic Data'!$G$2:$G$79247=$B$1),--('[1]Traffic Data'!$K$2:$K$79247&gt;=$B$2),--('[1]Traffic Data'!$K$2:$K$79247&lt;=$B$3),--('[1]Traffic Data'!$F$2:$F$79247=$A159),--('[1]Traffic Data'!$L$2:$L$79247=D$7))</f>
        <v>0</v>
      </c>
      <c r="E159" s="23"/>
      <c r="F159" s="22">
        <f>SUMPRODUCT(--('[1]Traffic Data'!$G$2:$G$79247=$B$1),--('[1]Traffic Data'!$K$2:$K$79247&gt;=$B$2),--('[1]Traffic Data'!$K$2:$K$79247&lt;=$B$3),--('[1]Traffic Data'!$F$2:$F$79247=$A159),--('[1]Traffic Data'!$L$2:$L$79247=F$7))</f>
        <v>0</v>
      </c>
      <c r="G159" s="24" t="str">
        <f t="shared" si="12"/>
        <v xml:space="preserve"> </v>
      </c>
      <c r="H159" s="23"/>
      <c r="I159" s="22">
        <f>SUMPRODUCT(--('[1]Traffic Data'!$G$2:$G$79247=$B$1),--('[1]Traffic Data'!$K$2:$K$79247&gt;=$B$2),--('[1]Traffic Data'!$K$2:$K$79247&lt;=$B$3),--('[1]Traffic Data'!$F$2:$F$79247=$A159),--('[1]Traffic Data'!$L$2:$L$79247=I$7))</f>
        <v>0</v>
      </c>
      <c r="J159" s="22">
        <f>SUMPRODUCT(--('[1]Traffic Data'!$G$2:$G$79247=$B$1),--('[1]Traffic Data'!$K$2:$K$79247&gt;=$B$2),--('[1]Traffic Data'!$K$2:$K$79247&lt;=$B$3),--('[1]Traffic Data'!$F$2:$F$79247=$A159),--('[1]Traffic Data'!$L$2:$L$79247=J$7))</f>
        <v>0</v>
      </c>
      <c r="K159" s="22">
        <f>SUMPRODUCT(--('[1]Traffic Data'!$G$2:$G$79247=$B$1),--('[1]Traffic Data'!$K$2:$K$79247&gt;=$B$2),--('[1]Traffic Data'!$K$2:$K$79247&lt;=$B$3),--('[1]Traffic Data'!$F$2:$F$79247=$A159),--('[1]Traffic Data'!$L$2:$L$79247=K$7))</f>
        <v>0</v>
      </c>
      <c r="L159" s="22">
        <f>SUMPRODUCT(--('[1]Traffic Data'!$G$2:$G$79247=$B$1),--('[1]Traffic Data'!$K$2:$K$79247&gt;=$B$2),--('[1]Traffic Data'!$K$2:$K$79247&lt;=$B$3),--('[1]Traffic Data'!$F$2:$F$79247=$A159),--('[1]Traffic Data'!$L$2:$L$79247=L$7))</f>
        <v>0</v>
      </c>
      <c r="M159" s="23"/>
      <c r="N159" s="22">
        <f>SUMPRODUCT(--('[1]Traffic Data'!$G$2:$G$79247=$B$1),--('[1]Traffic Data'!$K$2:$K$79247&gt;=$B$2),--('[1]Traffic Data'!$K$2:$K$79247&lt;=$B$3),--('[1]Traffic Data'!$F$2:$F$79247=$A159),--('[1]Traffic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59" s="25" t="str">
        <f t="shared" si="13"/>
        <v xml:space="preserve"> </v>
      </c>
      <c r="P159" s="23"/>
      <c r="Q159" s="26">
        <f>SUMPRODUCT(--('[1]Traffic Data'!$G$2:$G$79247=$B$1),--('[1]Traffic Data'!$K$2:$K$79247&gt;=$B$2),--('[1]Traffic Data'!$K$2:$K$79247&lt;=$B$3),--('[1]Traffic Data'!$F$2:$F$79247=$A159),--('[1]Traffic Data'!$L$2:$L$79247=Q$7))</f>
        <v>0</v>
      </c>
    </row>
    <row r="160" spans="1:17" x14ac:dyDescent="0.3">
      <c r="A160" s="21" t="s">
        <v>188</v>
      </c>
      <c r="B160" s="22">
        <f>SUMPRODUCT(--('[1]Traffic Data'!$G$2:$G$79247=$B$1),--('[1]Traffic Data'!$K$2:$K$79247&gt;=$B$2),--('[1]Traffic Data'!$K$2:$K$79247&lt;=$B$3),--('[1]Traffic Data'!$F$2:$F$79247=$A160),--('[1]Traffic Data'!$L$2:$L$79247=B$7))</f>
        <v>0</v>
      </c>
      <c r="C160" s="22">
        <f>SUMPRODUCT(--('[1]Traffic Data'!$G$2:$G$79247=$B$1),--('[1]Traffic Data'!$K$2:$K$79247&gt;=$B$2),--('[1]Traffic Data'!$K$2:$K$79247&lt;=$B$3),--('[1]Traffic Data'!$F$2:$F$79247=$A160),--('[1]Traffic Data'!$L$2:$L$79247=C$7))</f>
        <v>0</v>
      </c>
      <c r="D160" s="22">
        <f>SUMPRODUCT(--('[1]Traffic Data'!$G$2:$G$79247=$B$1),--('[1]Traffic Data'!$K$2:$K$79247&gt;=$B$2),--('[1]Traffic Data'!$K$2:$K$79247&lt;=$B$3),--('[1]Traffic Data'!$F$2:$F$79247=$A160),--('[1]Traffic Data'!$L$2:$L$79247=D$7))</f>
        <v>0</v>
      </c>
      <c r="E160" s="23"/>
      <c r="F160" s="22">
        <f>SUMPRODUCT(--('[1]Traffic Data'!$G$2:$G$79247=$B$1),--('[1]Traffic Data'!$K$2:$K$79247&gt;=$B$2),--('[1]Traffic Data'!$K$2:$K$79247&lt;=$B$3),--('[1]Traffic Data'!$F$2:$F$79247=$A160),--('[1]Traffic Data'!$L$2:$L$79247=F$7))</f>
        <v>0</v>
      </c>
      <c r="G160" s="24" t="str">
        <f t="shared" si="12"/>
        <v xml:space="preserve"> </v>
      </c>
      <c r="H160" s="23"/>
      <c r="I160" s="22">
        <f>SUMPRODUCT(--('[1]Traffic Data'!$G$2:$G$79247=$B$1),--('[1]Traffic Data'!$K$2:$K$79247&gt;=$B$2),--('[1]Traffic Data'!$K$2:$K$79247&lt;=$B$3),--('[1]Traffic Data'!$F$2:$F$79247=$A160),--('[1]Traffic Data'!$L$2:$L$79247=I$7))</f>
        <v>0</v>
      </c>
      <c r="J160" s="22">
        <f>SUMPRODUCT(--('[1]Traffic Data'!$G$2:$G$79247=$B$1),--('[1]Traffic Data'!$K$2:$K$79247&gt;=$B$2),--('[1]Traffic Data'!$K$2:$K$79247&lt;=$B$3),--('[1]Traffic Data'!$F$2:$F$79247=$A160),--('[1]Traffic Data'!$L$2:$L$79247=J$7))</f>
        <v>0</v>
      </c>
      <c r="K160" s="22">
        <f>SUMPRODUCT(--('[1]Traffic Data'!$G$2:$G$79247=$B$1),--('[1]Traffic Data'!$K$2:$K$79247&gt;=$B$2),--('[1]Traffic Data'!$K$2:$K$79247&lt;=$B$3),--('[1]Traffic Data'!$F$2:$F$79247=$A160),--('[1]Traffic Data'!$L$2:$L$79247=K$7))</f>
        <v>0</v>
      </c>
      <c r="L160" s="22">
        <f>SUMPRODUCT(--('[1]Traffic Data'!$G$2:$G$79247=$B$1),--('[1]Traffic Data'!$K$2:$K$79247&gt;=$B$2),--('[1]Traffic Data'!$K$2:$K$79247&lt;=$B$3),--('[1]Traffic Data'!$F$2:$F$79247=$A160),--('[1]Traffic Data'!$L$2:$L$79247=L$7))</f>
        <v>0</v>
      </c>
      <c r="M160" s="23"/>
      <c r="N160" s="22">
        <f>SUMPRODUCT(--('[1]Traffic Data'!$G$2:$G$79247=$B$1),--('[1]Traffic Data'!$K$2:$K$79247&gt;=$B$2),--('[1]Traffic Data'!$K$2:$K$79247&lt;=$B$3),--('[1]Traffic Data'!$F$2:$F$79247=$A160),--('[1]Traffic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60" s="25" t="str">
        <f t="shared" si="13"/>
        <v xml:space="preserve"> </v>
      </c>
      <c r="P160" s="23"/>
      <c r="Q160" s="26">
        <f>SUMPRODUCT(--('[1]Traffic Data'!$G$2:$G$79247=$B$1),--('[1]Traffic Data'!$K$2:$K$79247&gt;=$B$2),--('[1]Traffic Data'!$K$2:$K$79247&lt;=$B$3),--('[1]Traffic Data'!$F$2:$F$79247=$A160),--('[1]Traffic Data'!$L$2:$L$79247=Q$7))</f>
        <v>0</v>
      </c>
    </row>
    <row r="161" spans="1:17" x14ac:dyDescent="0.3">
      <c r="A161" s="21" t="s">
        <v>189</v>
      </c>
      <c r="B161" s="22">
        <f>SUMPRODUCT(--('[1]Traffic Data'!$G$2:$G$79247=$B$1),--('[1]Traffic Data'!$K$2:$K$79247&gt;=$B$2),--('[1]Traffic Data'!$K$2:$K$79247&lt;=$B$3),--('[1]Traffic Data'!$F$2:$F$79247=$A161),--('[1]Traffic Data'!$L$2:$L$79247=B$7))</f>
        <v>0</v>
      </c>
      <c r="C161" s="22">
        <f>SUMPRODUCT(--('[1]Traffic Data'!$G$2:$G$79247=$B$1),--('[1]Traffic Data'!$K$2:$K$79247&gt;=$B$2),--('[1]Traffic Data'!$K$2:$K$79247&lt;=$B$3),--('[1]Traffic Data'!$F$2:$F$79247=$A161),--('[1]Traffic Data'!$L$2:$L$79247=C$7))</f>
        <v>0</v>
      </c>
      <c r="D161" s="22">
        <f>SUMPRODUCT(--('[1]Traffic Data'!$G$2:$G$79247=$B$1),--('[1]Traffic Data'!$K$2:$K$79247&gt;=$B$2),--('[1]Traffic Data'!$K$2:$K$79247&lt;=$B$3),--('[1]Traffic Data'!$F$2:$F$79247=$A161),--('[1]Traffic Data'!$L$2:$L$79247=D$7))</f>
        <v>0</v>
      </c>
      <c r="E161" s="23"/>
      <c r="F161" s="22">
        <f>SUMPRODUCT(--('[1]Traffic Data'!$G$2:$G$79247=$B$1),--('[1]Traffic Data'!$K$2:$K$79247&gt;=$B$2),--('[1]Traffic Data'!$K$2:$K$79247&lt;=$B$3),--('[1]Traffic Data'!$F$2:$F$79247=$A161),--('[1]Traffic Data'!$L$2:$L$79247=F$7))</f>
        <v>0</v>
      </c>
      <c r="G161" s="24" t="str">
        <f t="shared" si="12"/>
        <v xml:space="preserve"> </v>
      </c>
      <c r="H161" s="23"/>
      <c r="I161" s="22">
        <f>SUMPRODUCT(--('[1]Traffic Data'!$G$2:$G$79247=$B$1),--('[1]Traffic Data'!$K$2:$K$79247&gt;=$B$2),--('[1]Traffic Data'!$K$2:$K$79247&lt;=$B$3),--('[1]Traffic Data'!$F$2:$F$79247=$A161),--('[1]Traffic Data'!$L$2:$L$79247=I$7))</f>
        <v>0</v>
      </c>
      <c r="J161" s="22">
        <f>SUMPRODUCT(--('[1]Traffic Data'!$G$2:$G$79247=$B$1),--('[1]Traffic Data'!$K$2:$K$79247&gt;=$B$2),--('[1]Traffic Data'!$K$2:$K$79247&lt;=$B$3),--('[1]Traffic Data'!$F$2:$F$79247=$A161),--('[1]Traffic Data'!$L$2:$L$79247=J$7))</f>
        <v>0</v>
      </c>
      <c r="K161" s="22">
        <f>SUMPRODUCT(--('[1]Traffic Data'!$G$2:$G$79247=$B$1),--('[1]Traffic Data'!$K$2:$K$79247&gt;=$B$2),--('[1]Traffic Data'!$K$2:$K$79247&lt;=$B$3),--('[1]Traffic Data'!$F$2:$F$79247=$A161),--('[1]Traffic Data'!$L$2:$L$79247=K$7))</f>
        <v>0</v>
      </c>
      <c r="L161" s="22">
        <f>SUMPRODUCT(--('[1]Traffic Data'!$G$2:$G$79247=$B$1),--('[1]Traffic Data'!$K$2:$K$79247&gt;=$B$2),--('[1]Traffic Data'!$K$2:$K$79247&lt;=$B$3),--('[1]Traffic Data'!$F$2:$F$79247=$A161),--('[1]Traffic Data'!$L$2:$L$79247=L$7))</f>
        <v>0</v>
      </c>
      <c r="M161" s="23"/>
      <c r="N161" s="22">
        <f>SUMPRODUCT(--('[1]Traffic Data'!$G$2:$G$79247=$B$1),--('[1]Traffic Data'!$K$2:$K$79247&gt;=$B$2),--('[1]Traffic Data'!$K$2:$K$79247&lt;=$B$3),--('[1]Traffic Data'!$F$2:$F$79247=$A161),--('[1]Traffic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61" s="25" t="str">
        <f t="shared" si="13"/>
        <v xml:space="preserve"> </v>
      </c>
      <c r="P161" s="23"/>
      <c r="Q161" s="26">
        <f>SUMPRODUCT(--('[1]Traffic Data'!$G$2:$G$79247=$B$1),--('[1]Traffic Data'!$K$2:$K$79247&gt;=$B$2),--('[1]Traffic Data'!$K$2:$K$79247&lt;=$B$3),--('[1]Traffic Data'!$F$2:$F$79247=$A161),--('[1]Traffic Data'!$L$2:$L$79247=Q$7))</f>
        <v>0</v>
      </c>
    </row>
    <row r="162" spans="1:17" x14ac:dyDescent="0.3">
      <c r="A162" s="21" t="s">
        <v>190</v>
      </c>
      <c r="B162" s="22">
        <f>SUMPRODUCT(--('[1]Traffic Data'!$G$2:$G$79247=$B$1),--('[1]Traffic Data'!$K$2:$K$79247&gt;=$B$2),--('[1]Traffic Data'!$K$2:$K$79247&lt;=$B$3),--('[1]Traffic Data'!$F$2:$F$79247=$A162),--('[1]Traffic Data'!$L$2:$L$79247=B$7))</f>
        <v>0</v>
      </c>
      <c r="C162" s="22">
        <f>SUMPRODUCT(--('[1]Traffic Data'!$G$2:$G$79247=$B$1),--('[1]Traffic Data'!$K$2:$K$79247&gt;=$B$2),--('[1]Traffic Data'!$K$2:$K$79247&lt;=$B$3),--('[1]Traffic Data'!$F$2:$F$79247=$A162),--('[1]Traffic Data'!$L$2:$L$79247=C$7))</f>
        <v>0</v>
      </c>
      <c r="D162" s="22">
        <f>SUMPRODUCT(--('[1]Traffic Data'!$G$2:$G$79247=$B$1),--('[1]Traffic Data'!$K$2:$K$79247&gt;=$B$2),--('[1]Traffic Data'!$K$2:$K$79247&lt;=$B$3),--('[1]Traffic Data'!$F$2:$F$79247=$A162),--('[1]Traffic Data'!$L$2:$L$79247=D$7))</f>
        <v>0</v>
      </c>
      <c r="E162" s="23"/>
      <c r="F162" s="22">
        <f>SUMPRODUCT(--('[1]Traffic Data'!$G$2:$G$79247=$B$1),--('[1]Traffic Data'!$K$2:$K$79247&gt;=$B$2),--('[1]Traffic Data'!$K$2:$K$79247&lt;=$B$3),--('[1]Traffic Data'!$F$2:$F$79247=$A162),--('[1]Traffic Data'!$L$2:$L$79247=F$7))</f>
        <v>0</v>
      </c>
      <c r="G162" s="24" t="str">
        <f t="shared" si="12"/>
        <v xml:space="preserve"> </v>
      </c>
      <c r="H162" s="23"/>
      <c r="I162" s="22">
        <f>SUMPRODUCT(--('[1]Traffic Data'!$G$2:$G$79247=$B$1),--('[1]Traffic Data'!$K$2:$K$79247&gt;=$B$2),--('[1]Traffic Data'!$K$2:$K$79247&lt;=$B$3),--('[1]Traffic Data'!$F$2:$F$79247=$A162),--('[1]Traffic Data'!$L$2:$L$79247=I$7))</f>
        <v>0</v>
      </c>
      <c r="J162" s="22">
        <f>SUMPRODUCT(--('[1]Traffic Data'!$G$2:$G$79247=$B$1),--('[1]Traffic Data'!$K$2:$K$79247&gt;=$B$2),--('[1]Traffic Data'!$K$2:$K$79247&lt;=$B$3),--('[1]Traffic Data'!$F$2:$F$79247=$A162),--('[1]Traffic Data'!$L$2:$L$79247=J$7))</f>
        <v>0</v>
      </c>
      <c r="K162" s="22">
        <f>SUMPRODUCT(--('[1]Traffic Data'!$G$2:$G$79247=$B$1),--('[1]Traffic Data'!$K$2:$K$79247&gt;=$B$2),--('[1]Traffic Data'!$K$2:$K$79247&lt;=$B$3),--('[1]Traffic Data'!$F$2:$F$79247=$A162),--('[1]Traffic Data'!$L$2:$L$79247=K$7))</f>
        <v>0</v>
      </c>
      <c r="L162" s="22">
        <f>SUMPRODUCT(--('[1]Traffic Data'!$G$2:$G$79247=$B$1),--('[1]Traffic Data'!$K$2:$K$79247&gt;=$B$2),--('[1]Traffic Data'!$K$2:$K$79247&lt;=$B$3),--('[1]Traffic Data'!$F$2:$F$79247=$A162),--('[1]Traffic Data'!$L$2:$L$79247=L$7))</f>
        <v>0</v>
      </c>
      <c r="M162" s="23"/>
      <c r="N162" s="22">
        <f>SUMPRODUCT(--('[1]Traffic Data'!$G$2:$G$79247=$B$1),--('[1]Traffic Data'!$K$2:$K$79247&gt;=$B$2),--('[1]Traffic Data'!$K$2:$K$79247&lt;=$B$3),--('[1]Traffic Data'!$F$2:$F$79247=$A162),--('[1]Traffic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62" s="25" t="str">
        <f t="shared" si="13"/>
        <v xml:space="preserve"> </v>
      </c>
      <c r="P162" s="23"/>
      <c r="Q162" s="26">
        <f>SUMPRODUCT(--('[1]Traffic Data'!$G$2:$G$79247=$B$1),--('[1]Traffic Data'!$K$2:$K$79247&gt;=$B$2),--('[1]Traffic Data'!$K$2:$K$79247&lt;=$B$3),--('[1]Traffic Data'!$F$2:$F$79247=$A162),--('[1]Traffic Data'!$L$2:$L$79247=Q$7))</f>
        <v>0</v>
      </c>
    </row>
    <row r="163" spans="1:17" x14ac:dyDescent="0.3">
      <c r="A163" s="21" t="s">
        <v>191</v>
      </c>
      <c r="B163" s="22">
        <f>SUMPRODUCT(--('[1]Traffic Data'!$G$2:$G$79247=$B$1),--('[1]Traffic Data'!$K$2:$K$79247&gt;=$B$2),--('[1]Traffic Data'!$K$2:$K$79247&lt;=$B$3),--('[1]Traffic Data'!$F$2:$F$79247=$A163),--('[1]Traffic Data'!$L$2:$L$79247=B$7))</f>
        <v>0</v>
      </c>
      <c r="C163" s="22">
        <f>SUMPRODUCT(--('[1]Traffic Data'!$G$2:$G$79247=$B$1),--('[1]Traffic Data'!$K$2:$K$79247&gt;=$B$2),--('[1]Traffic Data'!$K$2:$K$79247&lt;=$B$3),--('[1]Traffic Data'!$F$2:$F$79247=$A163),--('[1]Traffic Data'!$L$2:$L$79247=C$7))</f>
        <v>0</v>
      </c>
      <c r="D163" s="22">
        <f>SUMPRODUCT(--('[1]Traffic Data'!$G$2:$G$79247=$B$1),--('[1]Traffic Data'!$K$2:$K$79247&gt;=$B$2),--('[1]Traffic Data'!$K$2:$K$79247&lt;=$B$3),--('[1]Traffic Data'!$F$2:$F$79247=$A163),--('[1]Traffic Data'!$L$2:$L$79247=D$7))</f>
        <v>0</v>
      </c>
      <c r="E163" s="23"/>
      <c r="F163" s="22">
        <f>SUMPRODUCT(--('[1]Traffic Data'!$G$2:$G$79247=$B$1),--('[1]Traffic Data'!$K$2:$K$79247&gt;=$B$2),--('[1]Traffic Data'!$K$2:$K$79247&lt;=$B$3),--('[1]Traffic Data'!$F$2:$F$79247=$A163),--('[1]Traffic Data'!$L$2:$L$79247=F$7))</f>
        <v>0</v>
      </c>
      <c r="G163" s="24" t="str">
        <f t="shared" si="12"/>
        <v xml:space="preserve"> </v>
      </c>
      <c r="H163" s="23"/>
      <c r="I163" s="22">
        <f>SUMPRODUCT(--('[1]Traffic Data'!$G$2:$G$79247=$B$1),--('[1]Traffic Data'!$K$2:$K$79247&gt;=$B$2),--('[1]Traffic Data'!$K$2:$K$79247&lt;=$B$3),--('[1]Traffic Data'!$F$2:$F$79247=$A163),--('[1]Traffic Data'!$L$2:$L$79247=I$7))</f>
        <v>0</v>
      </c>
      <c r="J163" s="22">
        <f>SUMPRODUCT(--('[1]Traffic Data'!$G$2:$G$79247=$B$1),--('[1]Traffic Data'!$K$2:$K$79247&gt;=$B$2),--('[1]Traffic Data'!$K$2:$K$79247&lt;=$B$3),--('[1]Traffic Data'!$F$2:$F$79247=$A163),--('[1]Traffic Data'!$L$2:$L$79247=J$7))</f>
        <v>0</v>
      </c>
      <c r="K163" s="22">
        <f>SUMPRODUCT(--('[1]Traffic Data'!$G$2:$G$79247=$B$1),--('[1]Traffic Data'!$K$2:$K$79247&gt;=$B$2),--('[1]Traffic Data'!$K$2:$K$79247&lt;=$B$3),--('[1]Traffic Data'!$F$2:$F$79247=$A163),--('[1]Traffic Data'!$L$2:$L$79247=K$7))</f>
        <v>0</v>
      </c>
      <c r="L163" s="22">
        <f>SUMPRODUCT(--('[1]Traffic Data'!$G$2:$G$79247=$B$1),--('[1]Traffic Data'!$K$2:$K$79247&gt;=$B$2),--('[1]Traffic Data'!$K$2:$K$79247&lt;=$B$3),--('[1]Traffic Data'!$F$2:$F$79247=$A163),--('[1]Traffic Data'!$L$2:$L$79247=L$7))</f>
        <v>0</v>
      </c>
      <c r="M163" s="23"/>
      <c r="N163" s="22">
        <f>SUMPRODUCT(--('[1]Traffic Data'!$G$2:$G$79247=$B$1),--('[1]Traffic Data'!$K$2:$K$79247&gt;=$B$2),--('[1]Traffic Data'!$K$2:$K$79247&lt;=$B$3),--('[1]Traffic Data'!$F$2:$F$79247=$A163),--('[1]Traffic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63" s="25" t="str">
        <f t="shared" si="13"/>
        <v xml:space="preserve"> </v>
      </c>
      <c r="P163" s="23"/>
      <c r="Q163" s="26">
        <f>SUMPRODUCT(--('[1]Traffic Data'!$G$2:$G$79247=$B$1),--('[1]Traffic Data'!$K$2:$K$79247&gt;=$B$2),--('[1]Traffic Data'!$K$2:$K$79247&lt;=$B$3),--('[1]Traffic Data'!$F$2:$F$79247=$A163),--('[1]Traffic Data'!$L$2:$L$79247=Q$7))</f>
        <v>0</v>
      </c>
    </row>
    <row r="164" spans="1:17" x14ac:dyDescent="0.3">
      <c r="A164" s="21" t="s">
        <v>192</v>
      </c>
      <c r="B164" s="22">
        <f>SUMPRODUCT(--('[1]Traffic Data'!$G$2:$G$79247=$B$1),--('[1]Traffic Data'!$K$2:$K$79247&gt;=$B$2),--('[1]Traffic Data'!$K$2:$K$79247&lt;=$B$3),--('[1]Traffic Data'!$F$2:$F$79247=$A164),--('[1]Traffic Data'!$L$2:$L$79247=B$7))</f>
        <v>0</v>
      </c>
      <c r="C164" s="22">
        <f>SUMPRODUCT(--('[1]Traffic Data'!$G$2:$G$79247=$B$1),--('[1]Traffic Data'!$K$2:$K$79247&gt;=$B$2),--('[1]Traffic Data'!$K$2:$K$79247&lt;=$B$3),--('[1]Traffic Data'!$F$2:$F$79247=$A164),--('[1]Traffic Data'!$L$2:$L$79247=C$7))</f>
        <v>0</v>
      </c>
      <c r="D164" s="22">
        <f>SUMPRODUCT(--('[1]Traffic Data'!$G$2:$G$79247=$B$1),--('[1]Traffic Data'!$K$2:$K$79247&gt;=$B$2),--('[1]Traffic Data'!$K$2:$K$79247&lt;=$B$3),--('[1]Traffic Data'!$F$2:$F$79247=$A164),--('[1]Traffic Data'!$L$2:$L$79247=D$7))</f>
        <v>0</v>
      </c>
      <c r="E164" s="23"/>
      <c r="F164" s="22">
        <f>SUMPRODUCT(--('[1]Traffic Data'!$G$2:$G$79247=$B$1),--('[1]Traffic Data'!$K$2:$K$79247&gt;=$B$2),--('[1]Traffic Data'!$K$2:$K$79247&lt;=$B$3),--('[1]Traffic Data'!$F$2:$F$79247=$A164),--('[1]Traffic Data'!$L$2:$L$79247=F$7))</f>
        <v>0</v>
      </c>
      <c r="G164" s="24" t="str">
        <f t="shared" si="12"/>
        <v xml:space="preserve"> </v>
      </c>
      <c r="H164" s="23"/>
      <c r="I164" s="22">
        <f>SUMPRODUCT(--('[1]Traffic Data'!$G$2:$G$79247=$B$1),--('[1]Traffic Data'!$K$2:$K$79247&gt;=$B$2),--('[1]Traffic Data'!$K$2:$K$79247&lt;=$B$3),--('[1]Traffic Data'!$F$2:$F$79247=$A164),--('[1]Traffic Data'!$L$2:$L$79247=I$7))</f>
        <v>0</v>
      </c>
      <c r="J164" s="22">
        <f>SUMPRODUCT(--('[1]Traffic Data'!$G$2:$G$79247=$B$1),--('[1]Traffic Data'!$K$2:$K$79247&gt;=$B$2),--('[1]Traffic Data'!$K$2:$K$79247&lt;=$B$3),--('[1]Traffic Data'!$F$2:$F$79247=$A164),--('[1]Traffic Data'!$L$2:$L$79247=J$7))</f>
        <v>0</v>
      </c>
      <c r="K164" s="22">
        <f>SUMPRODUCT(--('[1]Traffic Data'!$G$2:$G$79247=$B$1),--('[1]Traffic Data'!$K$2:$K$79247&gt;=$B$2),--('[1]Traffic Data'!$K$2:$K$79247&lt;=$B$3),--('[1]Traffic Data'!$F$2:$F$79247=$A164),--('[1]Traffic Data'!$L$2:$L$79247=K$7))</f>
        <v>0</v>
      </c>
      <c r="L164" s="22">
        <f>SUMPRODUCT(--('[1]Traffic Data'!$G$2:$G$79247=$B$1),--('[1]Traffic Data'!$K$2:$K$79247&gt;=$B$2),--('[1]Traffic Data'!$K$2:$K$79247&lt;=$B$3),--('[1]Traffic Data'!$F$2:$F$79247=$A164),--('[1]Traffic Data'!$L$2:$L$79247=L$7))</f>
        <v>0</v>
      </c>
      <c r="M164" s="23"/>
      <c r="N164" s="22">
        <f>SUMPRODUCT(--('[1]Traffic Data'!$G$2:$G$79247=$B$1),--('[1]Traffic Data'!$K$2:$K$79247&gt;=$B$2),--('[1]Traffic Data'!$K$2:$K$79247&lt;=$B$3),--('[1]Traffic Data'!$F$2:$F$79247=$A164),--('[1]Traffic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64" s="25" t="str">
        <f t="shared" si="13"/>
        <v xml:space="preserve"> </v>
      </c>
      <c r="P164" s="23"/>
      <c r="Q164" s="26">
        <f>SUMPRODUCT(--('[1]Traffic Data'!$G$2:$G$79247=$B$1),--('[1]Traffic Data'!$K$2:$K$79247&gt;=$B$2),--('[1]Traffic Data'!$K$2:$K$79247&lt;=$B$3),--('[1]Traffic Data'!$F$2:$F$79247=$A164),--('[1]Traffic Data'!$L$2:$L$79247=Q$7))</f>
        <v>0</v>
      </c>
    </row>
    <row r="165" spans="1:17" x14ac:dyDescent="0.3">
      <c r="A165" s="21" t="s">
        <v>193</v>
      </c>
      <c r="B165" s="22">
        <f>SUMPRODUCT(--('[1]Traffic Data'!$G$2:$G$79247=$B$1),--('[1]Traffic Data'!$K$2:$K$79247&gt;=$B$2),--('[1]Traffic Data'!$K$2:$K$79247&lt;=$B$3),--('[1]Traffic Data'!$F$2:$F$79247=$A165),--('[1]Traffic Data'!$L$2:$L$79247=B$7))</f>
        <v>0</v>
      </c>
      <c r="C165" s="22">
        <f>SUMPRODUCT(--('[1]Traffic Data'!$G$2:$G$79247=$B$1),--('[1]Traffic Data'!$K$2:$K$79247&gt;=$B$2),--('[1]Traffic Data'!$K$2:$K$79247&lt;=$B$3),--('[1]Traffic Data'!$F$2:$F$79247=$A165),--('[1]Traffic Data'!$L$2:$L$79247=C$7))</f>
        <v>0</v>
      </c>
      <c r="D165" s="22">
        <f>SUMPRODUCT(--('[1]Traffic Data'!$G$2:$G$79247=$B$1),--('[1]Traffic Data'!$K$2:$K$79247&gt;=$B$2),--('[1]Traffic Data'!$K$2:$K$79247&lt;=$B$3),--('[1]Traffic Data'!$F$2:$F$79247=$A165),--('[1]Traffic Data'!$L$2:$L$79247=D$7))</f>
        <v>0</v>
      </c>
      <c r="E165" s="23"/>
      <c r="F165" s="22">
        <f>SUMPRODUCT(--('[1]Traffic Data'!$G$2:$G$79247=$B$1),--('[1]Traffic Data'!$K$2:$K$79247&gt;=$B$2),--('[1]Traffic Data'!$K$2:$K$79247&lt;=$B$3),--('[1]Traffic Data'!$F$2:$F$79247=$A165),--('[1]Traffic Data'!$L$2:$L$79247=F$7))</f>
        <v>0</v>
      </c>
      <c r="G165" s="24" t="str">
        <f t="shared" si="12"/>
        <v xml:space="preserve"> </v>
      </c>
      <c r="H165" s="23"/>
      <c r="I165" s="22">
        <f>SUMPRODUCT(--('[1]Traffic Data'!$G$2:$G$79247=$B$1),--('[1]Traffic Data'!$K$2:$K$79247&gt;=$B$2),--('[1]Traffic Data'!$K$2:$K$79247&lt;=$B$3),--('[1]Traffic Data'!$F$2:$F$79247=$A165),--('[1]Traffic Data'!$L$2:$L$79247=I$7))</f>
        <v>0</v>
      </c>
      <c r="J165" s="22">
        <f>SUMPRODUCT(--('[1]Traffic Data'!$G$2:$G$79247=$B$1),--('[1]Traffic Data'!$K$2:$K$79247&gt;=$B$2),--('[1]Traffic Data'!$K$2:$K$79247&lt;=$B$3),--('[1]Traffic Data'!$F$2:$F$79247=$A165),--('[1]Traffic Data'!$L$2:$L$79247=J$7))</f>
        <v>0</v>
      </c>
      <c r="K165" s="22">
        <f>SUMPRODUCT(--('[1]Traffic Data'!$G$2:$G$79247=$B$1),--('[1]Traffic Data'!$K$2:$K$79247&gt;=$B$2),--('[1]Traffic Data'!$K$2:$K$79247&lt;=$B$3),--('[1]Traffic Data'!$F$2:$F$79247=$A165),--('[1]Traffic Data'!$L$2:$L$79247=K$7))</f>
        <v>0</v>
      </c>
      <c r="L165" s="22">
        <f>SUMPRODUCT(--('[1]Traffic Data'!$G$2:$G$79247=$B$1),--('[1]Traffic Data'!$K$2:$K$79247&gt;=$B$2),--('[1]Traffic Data'!$K$2:$K$79247&lt;=$B$3),--('[1]Traffic Data'!$F$2:$F$79247=$A165),--('[1]Traffic Data'!$L$2:$L$79247=L$7))</f>
        <v>0</v>
      </c>
      <c r="M165" s="23"/>
      <c r="N165" s="22">
        <f>SUMPRODUCT(--('[1]Traffic Data'!$G$2:$G$79247=$B$1),--('[1]Traffic Data'!$K$2:$K$79247&gt;=$B$2),--('[1]Traffic Data'!$K$2:$K$79247&lt;=$B$3),--('[1]Traffic Data'!$F$2:$F$79247=$A165),--('[1]Traffic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65" s="25" t="str">
        <f t="shared" si="13"/>
        <v xml:space="preserve"> </v>
      </c>
      <c r="P165" s="23"/>
      <c r="Q165" s="26">
        <f>SUMPRODUCT(--('[1]Traffic Data'!$G$2:$G$79247=$B$1),--('[1]Traffic Data'!$K$2:$K$79247&gt;=$B$2),--('[1]Traffic Data'!$K$2:$K$79247&lt;=$B$3),--('[1]Traffic Data'!$F$2:$F$79247=$A165),--('[1]Traffic Data'!$L$2:$L$79247=Q$7))</f>
        <v>0</v>
      </c>
    </row>
    <row r="166" spans="1:17" x14ac:dyDescent="0.3">
      <c r="A166" s="21" t="s">
        <v>194</v>
      </c>
      <c r="B166" s="22">
        <f>SUMPRODUCT(--('[1]Traffic Data'!$G$2:$G$79247=$B$1),--('[1]Traffic Data'!$K$2:$K$79247&gt;=$B$2),--('[1]Traffic Data'!$K$2:$K$79247&lt;=$B$3),--('[1]Traffic Data'!$F$2:$F$79247=$A166),--('[1]Traffic Data'!$L$2:$L$79247=B$7))</f>
        <v>0</v>
      </c>
      <c r="C166" s="22">
        <f>SUMPRODUCT(--('[1]Traffic Data'!$G$2:$G$79247=$B$1),--('[1]Traffic Data'!$K$2:$K$79247&gt;=$B$2),--('[1]Traffic Data'!$K$2:$K$79247&lt;=$B$3),--('[1]Traffic Data'!$F$2:$F$79247=$A166),--('[1]Traffic Data'!$L$2:$L$79247=C$7))</f>
        <v>0</v>
      </c>
      <c r="D166" s="22">
        <f>SUMPRODUCT(--('[1]Traffic Data'!$G$2:$G$79247=$B$1),--('[1]Traffic Data'!$K$2:$K$79247&gt;=$B$2),--('[1]Traffic Data'!$K$2:$K$79247&lt;=$B$3),--('[1]Traffic Data'!$F$2:$F$79247=$A166),--('[1]Traffic Data'!$L$2:$L$79247=D$7))</f>
        <v>0</v>
      </c>
      <c r="E166" s="23"/>
      <c r="F166" s="22">
        <f>SUMPRODUCT(--('[1]Traffic Data'!$G$2:$G$79247=$B$1),--('[1]Traffic Data'!$K$2:$K$79247&gt;=$B$2),--('[1]Traffic Data'!$K$2:$K$79247&lt;=$B$3),--('[1]Traffic Data'!$F$2:$F$79247=$A166),--('[1]Traffic Data'!$L$2:$L$79247=F$7))</f>
        <v>0</v>
      </c>
      <c r="G166" s="24" t="str">
        <f t="shared" si="12"/>
        <v xml:space="preserve"> </v>
      </c>
      <c r="H166" s="23"/>
      <c r="I166" s="22">
        <f>SUMPRODUCT(--('[1]Traffic Data'!$G$2:$G$79247=$B$1),--('[1]Traffic Data'!$K$2:$K$79247&gt;=$B$2),--('[1]Traffic Data'!$K$2:$K$79247&lt;=$B$3),--('[1]Traffic Data'!$F$2:$F$79247=$A166),--('[1]Traffic Data'!$L$2:$L$79247=I$7))</f>
        <v>0</v>
      </c>
      <c r="J166" s="22">
        <f>SUMPRODUCT(--('[1]Traffic Data'!$G$2:$G$79247=$B$1),--('[1]Traffic Data'!$K$2:$K$79247&gt;=$B$2),--('[1]Traffic Data'!$K$2:$K$79247&lt;=$B$3),--('[1]Traffic Data'!$F$2:$F$79247=$A166),--('[1]Traffic Data'!$L$2:$L$79247=J$7))</f>
        <v>0</v>
      </c>
      <c r="K166" s="22">
        <f>SUMPRODUCT(--('[1]Traffic Data'!$G$2:$G$79247=$B$1),--('[1]Traffic Data'!$K$2:$K$79247&gt;=$B$2),--('[1]Traffic Data'!$K$2:$K$79247&lt;=$B$3),--('[1]Traffic Data'!$F$2:$F$79247=$A166),--('[1]Traffic Data'!$L$2:$L$79247=K$7))</f>
        <v>0</v>
      </c>
      <c r="L166" s="22">
        <f>SUMPRODUCT(--('[1]Traffic Data'!$G$2:$G$79247=$B$1),--('[1]Traffic Data'!$K$2:$K$79247&gt;=$B$2),--('[1]Traffic Data'!$K$2:$K$79247&lt;=$B$3),--('[1]Traffic Data'!$F$2:$F$79247=$A166),--('[1]Traffic Data'!$L$2:$L$79247=L$7))</f>
        <v>0</v>
      </c>
      <c r="M166" s="23"/>
      <c r="N166" s="22">
        <f>SUMPRODUCT(--('[1]Traffic Data'!$G$2:$G$79247=$B$1),--('[1]Traffic Data'!$K$2:$K$79247&gt;=$B$2),--('[1]Traffic Data'!$K$2:$K$79247&lt;=$B$3),--('[1]Traffic Data'!$F$2:$F$79247=$A166),--('[1]Traffic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66" s="25" t="str">
        <f t="shared" si="13"/>
        <v xml:space="preserve"> </v>
      </c>
      <c r="P166" s="23"/>
      <c r="Q166" s="26">
        <f>SUMPRODUCT(--('[1]Traffic Data'!$G$2:$G$79247=$B$1),--('[1]Traffic Data'!$K$2:$K$79247&gt;=$B$2),--('[1]Traffic Data'!$K$2:$K$79247&lt;=$B$3),--('[1]Traffic Data'!$F$2:$F$79247=$A166),--('[1]Traffic Data'!$L$2:$L$79247=Q$7))</f>
        <v>0</v>
      </c>
    </row>
    <row r="167" spans="1:17" x14ac:dyDescent="0.3">
      <c r="A167" s="21" t="s">
        <v>195</v>
      </c>
      <c r="B167" s="22">
        <f>SUMPRODUCT(--('[1]Traffic Data'!$G$2:$G$79247=$B$1),--('[1]Traffic Data'!$K$2:$K$79247&gt;=$B$2),--('[1]Traffic Data'!$K$2:$K$79247&lt;=$B$3),--('[1]Traffic Data'!$F$2:$F$79247=$A167),--('[1]Traffic Data'!$L$2:$L$79247=B$7))</f>
        <v>0</v>
      </c>
      <c r="C167" s="22">
        <f>SUMPRODUCT(--('[1]Traffic Data'!$G$2:$G$79247=$B$1),--('[1]Traffic Data'!$K$2:$K$79247&gt;=$B$2),--('[1]Traffic Data'!$K$2:$K$79247&lt;=$B$3),--('[1]Traffic Data'!$F$2:$F$79247=$A167),--('[1]Traffic Data'!$L$2:$L$79247=C$7))</f>
        <v>0</v>
      </c>
      <c r="D167" s="22">
        <f>SUMPRODUCT(--('[1]Traffic Data'!$G$2:$G$79247=$B$1),--('[1]Traffic Data'!$K$2:$K$79247&gt;=$B$2),--('[1]Traffic Data'!$K$2:$K$79247&lt;=$B$3),--('[1]Traffic Data'!$F$2:$F$79247=$A167),--('[1]Traffic Data'!$L$2:$L$79247=D$7))</f>
        <v>0</v>
      </c>
      <c r="E167" s="23"/>
      <c r="F167" s="22">
        <f>SUMPRODUCT(--('[1]Traffic Data'!$G$2:$G$79247=$B$1),--('[1]Traffic Data'!$K$2:$K$79247&gt;=$B$2),--('[1]Traffic Data'!$K$2:$K$79247&lt;=$B$3),--('[1]Traffic Data'!$F$2:$F$79247=$A167),--('[1]Traffic Data'!$L$2:$L$79247=F$7))</f>
        <v>0</v>
      </c>
      <c r="G167" s="24" t="str">
        <f t="shared" si="12"/>
        <v xml:space="preserve"> </v>
      </c>
      <c r="H167" s="23"/>
      <c r="I167" s="22">
        <f>SUMPRODUCT(--('[1]Traffic Data'!$G$2:$G$79247=$B$1),--('[1]Traffic Data'!$K$2:$K$79247&gt;=$B$2),--('[1]Traffic Data'!$K$2:$K$79247&lt;=$B$3),--('[1]Traffic Data'!$F$2:$F$79247=$A167),--('[1]Traffic Data'!$L$2:$L$79247=I$7))</f>
        <v>0</v>
      </c>
      <c r="J167" s="22">
        <f>SUMPRODUCT(--('[1]Traffic Data'!$G$2:$G$79247=$B$1),--('[1]Traffic Data'!$K$2:$K$79247&gt;=$B$2),--('[1]Traffic Data'!$K$2:$K$79247&lt;=$B$3),--('[1]Traffic Data'!$F$2:$F$79247=$A167),--('[1]Traffic Data'!$L$2:$L$79247=J$7))</f>
        <v>0</v>
      </c>
      <c r="K167" s="22">
        <f>SUMPRODUCT(--('[1]Traffic Data'!$G$2:$G$79247=$B$1),--('[1]Traffic Data'!$K$2:$K$79247&gt;=$B$2),--('[1]Traffic Data'!$K$2:$K$79247&lt;=$B$3),--('[1]Traffic Data'!$F$2:$F$79247=$A167),--('[1]Traffic Data'!$L$2:$L$79247=K$7))</f>
        <v>0</v>
      </c>
      <c r="L167" s="22">
        <f>SUMPRODUCT(--('[1]Traffic Data'!$G$2:$G$79247=$B$1),--('[1]Traffic Data'!$K$2:$K$79247&gt;=$B$2),--('[1]Traffic Data'!$K$2:$K$79247&lt;=$B$3),--('[1]Traffic Data'!$F$2:$F$79247=$A167),--('[1]Traffic Data'!$L$2:$L$79247=L$7))</f>
        <v>0</v>
      </c>
      <c r="M167" s="23"/>
      <c r="N167" s="22">
        <f>SUMPRODUCT(--('[1]Traffic Data'!$G$2:$G$79247=$B$1),--('[1]Traffic Data'!$K$2:$K$79247&gt;=$B$2),--('[1]Traffic Data'!$K$2:$K$79247&lt;=$B$3),--('[1]Traffic Data'!$F$2:$F$79247=$A167),--('[1]Traffic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67" s="25" t="str">
        <f t="shared" si="13"/>
        <v xml:space="preserve"> </v>
      </c>
      <c r="P167" s="23"/>
      <c r="Q167" s="26">
        <f>SUMPRODUCT(--('[1]Traffic Data'!$G$2:$G$79247=$B$1),--('[1]Traffic Data'!$K$2:$K$79247&gt;=$B$2),--('[1]Traffic Data'!$K$2:$K$79247&lt;=$B$3),--('[1]Traffic Data'!$F$2:$F$79247=$A167),--('[1]Traffic Data'!$L$2:$L$79247=Q$7))</f>
        <v>0</v>
      </c>
    </row>
    <row r="168" spans="1:17" x14ac:dyDescent="0.3">
      <c r="A168" s="21" t="s">
        <v>196</v>
      </c>
      <c r="B168" s="22">
        <f>SUMPRODUCT(--('[1]Traffic Data'!$G$2:$G$79247=$B$1),--('[1]Traffic Data'!$K$2:$K$79247&gt;=$B$2),--('[1]Traffic Data'!$K$2:$K$79247&lt;=$B$3),--('[1]Traffic Data'!$F$2:$F$79247=$A168),--('[1]Traffic Data'!$L$2:$L$79247=B$7))</f>
        <v>0</v>
      </c>
      <c r="C168" s="22">
        <f>SUMPRODUCT(--('[1]Traffic Data'!$G$2:$G$79247=$B$1),--('[1]Traffic Data'!$K$2:$K$79247&gt;=$B$2),--('[1]Traffic Data'!$K$2:$K$79247&lt;=$B$3),--('[1]Traffic Data'!$F$2:$F$79247=$A168),--('[1]Traffic Data'!$L$2:$L$79247=C$7))</f>
        <v>0</v>
      </c>
      <c r="D168" s="22">
        <f>SUMPRODUCT(--('[1]Traffic Data'!$G$2:$G$79247=$B$1),--('[1]Traffic Data'!$K$2:$K$79247&gt;=$B$2),--('[1]Traffic Data'!$K$2:$K$79247&lt;=$B$3),--('[1]Traffic Data'!$F$2:$F$79247=$A168),--('[1]Traffic Data'!$L$2:$L$79247=D$7))</f>
        <v>0</v>
      </c>
      <c r="E168" s="23"/>
      <c r="F168" s="22">
        <f>SUMPRODUCT(--('[1]Traffic Data'!$G$2:$G$79247=$B$1),--('[1]Traffic Data'!$K$2:$K$79247&gt;=$B$2),--('[1]Traffic Data'!$K$2:$K$79247&lt;=$B$3),--('[1]Traffic Data'!$F$2:$F$79247=$A168),--('[1]Traffic Data'!$L$2:$L$79247=F$7))</f>
        <v>0</v>
      </c>
      <c r="G168" s="24" t="str">
        <f t="shared" si="12"/>
        <v xml:space="preserve"> </v>
      </c>
      <c r="H168" s="23"/>
      <c r="I168" s="22">
        <f>SUMPRODUCT(--('[1]Traffic Data'!$G$2:$G$79247=$B$1),--('[1]Traffic Data'!$K$2:$K$79247&gt;=$B$2),--('[1]Traffic Data'!$K$2:$K$79247&lt;=$B$3),--('[1]Traffic Data'!$F$2:$F$79247=$A168),--('[1]Traffic Data'!$L$2:$L$79247=I$7))</f>
        <v>0</v>
      </c>
      <c r="J168" s="22">
        <f>SUMPRODUCT(--('[1]Traffic Data'!$G$2:$G$79247=$B$1),--('[1]Traffic Data'!$K$2:$K$79247&gt;=$B$2),--('[1]Traffic Data'!$K$2:$K$79247&lt;=$B$3),--('[1]Traffic Data'!$F$2:$F$79247=$A168),--('[1]Traffic Data'!$L$2:$L$79247=J$7))</f>
        <v>0</v>
      </c>
      <c r="K168" s="22">
        <f>SUMPRODUCT(--('[1]Traffic Data'!$G$2:$G$79247=$B$1),--('[1]Traffic Data'!$K$2:$K$79247&gt;=$B$2),--('[1]Traffic Data'!$K$2:$K$79247&lt;=$B$3),--('[1]Traffic Data'!$F$2:$F$79247=$A168),--('[1]Traffic Data'!$L$2:$L$79247=K$7))</f>
        <v>0</v>
      </c>
      <c r="L168" s="22">
        <f>SUMPRODUCT(--('[1]Traffic Data'!$G$2:$G$79247=$B$1),--('[1]Traffic Data'!$K$2:$K$79247&gt;=$B$2),--('[1]Traffic Data'!$K$2:$K$79247&lt;=$B$3),--('[1]Traffic Data'!$F$2:$F$79247=$A168),--('[1]Traffic Data'!$L$2:$L$79247=L$7))</f>
        <v>0</v>
      </c>
      <c r="M168" s="23"/>
      <c r="N168" s="22">
        <f>SUMPRODUCT(--('[1]Traffic Data'!$G$2:$G$79247=$B$1),--('[1]Traffic Data'!$K$2:$K$79247&gt;=$B$2),--('[1]Traffic Data'!$K$2:$K$79247&lt;=$B$3),--('[1]Traffic Data'!$F$2:$F$79247=$A168),--('[1]Traffic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68" s="25" t="str">
        <f t="shared" si="13"/>
        <v xml:space="preserve"> </v>
      </c>
      <c r="P168" s="23"/>
      <c r="Q168" s="26">
        <f>SUMPRODUCT(--('[1]Traffic Data'!$G$2:$G$79247=$B$1),--('[1]Traffic Data'!$K$2:$K$79247&gt;=$B$2),--('[1]Traffic Data'!$K$2:$K$79247&lt;=$B$3),--('[1]Traffic Data'!$F$2:$F$79247=$A168),--('[1]Traffic Data'!$L$2:$L$79247=Q$7))</f>
        <v>0</v>
      </c>
    </row>
    <row r="169" spans="1:17" x14ac:dyDescent="0.3">
      <c r="A169" s="21" t="s">
        <v>197</v>
      </c>
      <c r="B169" s="22">
        <f>SUMPRODUCT(--('[1]Traffic Data'!$G$2:$G$79247=$B$1),--('[1]Traffic Data'!$K$2:$K$79247&gt;=$B$2),--('[1]Traffic Data'!$K$2:$K$79247&lt;=$B$3),--('[1]Traffic Data'!$F$2:$F$79247=$A169),--('[1]Traffic Data'!$L$2:$L$79247=B$7))</f>
        <v>0</v>
      </c>
      <c r="C169" s="22">
        <f>SUMPRODUCT(--('[1]Traffic Data'!$G$2:$G$79247=$B$1),--('[1]Traffic Data'!$K$2:$K$79247&gt;=$B$2),--('[1]Traffic Data'!$K$2:$K$79247&lt;=$B$3),--('[1]Traffic Data'!$F$2:$F$79247=$A169),--('[1]Traffic Data'!$L$2:$L$79247=C$7))</f>
        <v>0</v>
      </c>
      <c r="D169" s="22">
        <f>SUMPRODUCT(--('[1]Traffic Data'!$G$2:$G$79247=$B$1),--('[1]Traffic Data'!$K$2:$K$79247&gt;=$B$2),--('[1]Traffic Data'!$K$2:$K$79247&lt;=$B$3),--('[1]Traffic Data'!$F$2:$F$79247=$A169),--('[1]Traffic Data'!$L$2:$L$79247=D$7))</f>
        <v>0</v>
      </c>
      <c r="E169" s="23"/>
      <c r="F169" s="22">
        <f>SUMPRODUCT(--('[1]Traffic Data'!$G$2:$G$79247=$B$1),--('[1]Traffic Data'!$K$2:$K$79247&gt;=$B$2),--('[1]Traffic Data'!$K$2:$K$79247&lt;=$B$3),--('[1]Traffic Data'!$F$2:$F$79247=$A169),--('[1]Traffic Data'!$L$2:$L$79247=F$7))</f>
        <v>0</v>
      </c>
      <c r="G169" s="24" t="str">
        <f t="shared" si="12"/>
        <v xml:space="preserve"> </v>
      </c>
      <c r="H169" s="23"/>
      <c r="I169" s="22">
        <f>SUMPRODUCT(--('[1]Traffic Data'!$G$2:$G$79247=$B$1),--('[1]Traffic Data'!$K$2:$K$79247&gt;=$B$2),--('[1]Traffic Data'!$K$2:$K$79247&lt;=$B$3),--('[1]Traffic Data'!$F$2:$F$79247=$A169),--('[1]Traffic Data'!$L$2:$L$79247=I$7))</f>
        <v>0</v>
      </c>
      <c r="J169" s="22">
        <f>SUMPRODUCT(--('[1]Traffic Data'!$G$2:$G$79247=$B$1),--('[1]Traffic Data'!$K$2:$K$79247&gt;=$B$2),--('[1]Traffic Data'!$K$2:$K$79247&lt;=$B$3),--('[1]Traffic Data'!$F$2:$F$79247=$A169),--('[1]Traffic Data'!$L$2:$L$79247=J$7))</f>
        <v>0</v>
      </c>
      <c r="K169" s="22">
        <f>SUMPRODUCT(--('[1]Traffic Data'!$G$2:$G$79247=$B$1),--('[1]Traffic Data'!$K$2:$K$79247&gt;=$B$2),--('[1]Traffic Data'!$K$2:$K$79247&lt;=$B$3),--('[1]Traffic Data'!$F$2:$F$79247=$A169),--('[1]Traffic Data'!$L$2:$L$79247=K$7))</f>
        <v>0</v>
      </c>
      <c r="L169" s="22">
        <f>SUMPRODUCT(--('[1]Traffic Data'!$G$2:$G$79247=$B$1),--('[1]Traffic Data'!$K$2:$K$79247&gt;=$B$2),--('[1]Traffic Data'!$K$2:$K$79247&lt;=$B$3),--('[1]Traffic Data'!$F$2:$F$79247=$A169),--('[1]Traffic Data'!$L$2:$L$79247=L$7))</f>
        <v>0</v>
      </c>
      <c r="M169" s="23"/>
      <c r="N169" s="22">
        <f>SUMPRODUCT(--('[1]Traffic Data'!$G$2:$G$79247=$B$1),--('[1]Traffic Data'!$K$2:$K$79247&gt;=$B$2),--('[1]Traffic Data'!$K$2:$K$79247&lt;=$B$3),--('[1]Traffic Data'!$F$2:$F$79247=$A169),--('[1]Traffic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69" s="25" t="str">
        <f t="shared" si="13"/>
        <v xml:space="preserve"> </v>
      </c>
      <c r="P169" s="23"/>
      <c r="Q169" s="26">
        <f>SUMPRODUCT(--('[1]Traffic Data'!$G$2:$G$79247=$B$1),--('[1]Traffic Data'!$K$2:$K$79247&gt;=$B$2),--('[1]Traffic Data'!$K$2:$K$79247&lt;=$B$3),--('[1]Traffic Data'!$F$2:$F$79247=$A169),--('[1]Traffic Data'!$L$2:$L$79247=Q$7))</f>
        <v>0</v>
      </c>
    </row>
    <row r="170" spans="1:17" ht="16.2" thickBot="1" x14ac:dyDescent="0.35">
      <c r="A170" s="27" t="s">
        <v>198</v>
      </c>
      <c r="B170" s="28">
        <f>SUMPRODUCT(--('[1]Traffic Data'!$G$2:$G$79247=$B$1),--('[1]Traffic Data'!$K$2:$K$79247&gt;=$B$2),--('[1]Traffic Data'!$K$2:$K$79247&lt;=$B$3),--('[1]Traffic Data'!$F$2:$F$79247=$A170),--('[1]Traffic Data'!$L$2:$L$79247=B$7))</f>
        <v>0</v>
      </c>
      <c r="C170" s="28">
        <f>SUMPRODUCT(--('[1]Traffic Data'!$G$2:$G$79247=$B$1),--('[1]Traffic Data'!$K$2:$K$79247&gt;=$B$2),--('[1]Traffic Data'!$K$2:$K$79247&lt;=$B$3),--('[1]Traffic Data'!$F$2:$F$79247=$A170),--('[1]Traffic Data'!$L$2:$L$79247=C$7))</f>
        <v>0</v>
      </c>
      <c r="D170" s="28">
        <f>SUMPRODUCT(--('[1]Traffic Data'!$G$2:$G$79247=$B$1),--('[1]Traffic Data'!$K$2:$K$79247&gt;=$B$2),--('[1]Traffic Data'!$K$2:$K$79247&lt;=$B$3),--('[1]Traffic Data'!$F$2:$F$79247=$A170),--('[1]Traffic Data'!$L$2:$L$79247=D$7))</f>
        <v>0</v>
      </c>
      <c r="E170" s="29"/>
      <c r="F170" s="28">
        <f>SUMPRODUCT(--('[1]Traffic Data'!$G$2:$G$79247=$B$1),--('[1]Traffic Data'!$K$2:$K$79247&gt;=$B$2),--('[1]Traffic Data'!$K$2:$K$79247&lt;=$B$3),--('[1]Traffic Data'!$F$2:$F$79247=$A170),--('[1]Traffic Data'!$L$2:$L$79247=F$7))</f>
        <v>0</v>
      </c>
      <c r="G170" s="30" t="str">
        <f t="shared" si="12"/>
        <v xml:space="preserve"> </v>
      </c>
      <c r="H170" s="29"/>
      <c r="I170" s="28">
        <f>SUMPRODUCT(--('[1]Traffic Data'!$G$2:$G$79247=$B$1),--('[1]Traffic Data'!$K$2:$K$79247&gt;=$B$2),--('[1]Traffic Data'!$K$2:$K$79247&lt;=$B$3),--('[1]Traffic Data'!$F$2:$F$79247=$A170),--('[1]Traffic Data'!$L$2:$L$79247=I$7))</f>
        <v>0</v>
      </c>
      <c r="J170" s="28">
        <f>SUMPRODUCT(--('[1]Traffic Data'!$G$2:$G$79247=$B$1),--('[1]Traffic Data'!$K$2:$K$79247&gt;=$B$2),--('[1]Traffic Data'!$K$2:$K$79247&lt;=$B$3),--('[1]Traffic Data'!$F$2:$F$79247=$A170),--('[1]Traffic Data'!$L$2:$L$79247=J$7))</f>
        <v>0</v>
      </c>
      <c r="K170" s="28">
        <f>SUMPRODUCT(--('[1]Traffic Data'!$G$2:$G$79247=$B$1),--('[1]Traffic Data'!$K$2:$K$79247&gt;=$B$2),--('[1]Traffic Data'!$K$2:$K$79247&lt;=$B$3),--('[1]Traffic Data'!$F$2:$F$79247=$A170),--('[1]Traffic Data'!$L$2:$L$79247=K$7))</f>
        <v>0</v>
      </c>
      <c r="L170" s="28">
        <f>SUMPRODUCT(--('[1]Traffic Data'!$G$2:$G$79247=$B$1),--('[1]Traffic Data'!$K$2:$K$79247&gt;=$B$2),--('[1]Traffic Data'!$K$2:$K$79247&lt;=$B$3),--('[1]Traffic Data'!$F$2:$F$79247=$A170),--('[1]Traffic Data'!$L$2:$L$79247=L$7))</f>
        <v>0</v>
      </c>
      <c r="M170" s="29"/>
      <c r="N170" s="28">
        <f>SUMPRODUCT(--('[1]Traffic Data'!$G$2:$G$79247=$B$1),--('[1]Traffic Data'!$K$2:$K$79247&gt;=$B$2),--('[1]Traffic Data'!$K$2:$K$79247&lt;=$B$3),--('[1]Traffic Data'!$F$2:$F$79247=$A170),--('[1]Traffic Data'!$L$2:$L$79247=N$7),--('[1]Traffic Data'!$I$2:$I$79247&lt;&gt;""),--('[1]Traffic Data'!$I$2:$I$79247&lt;&gt;"PKG"),--('[1]Traffic Data'!$J$2:$J$79247&lt;&gt;""),--('[1]Traffic Data'!$O$2:$O$79247&lt;&gt;"O"),--('[1]Traffic Data'!$O$2:$O$79247&lt;&gt;"*"))</f>
        <v>0</v>
      </c>
      <c r="O170" s="31" t="str">
        <f t="shared" si="13"/>
        <v xml:space="preserve"> </v>
      </c>
      <c r="P170" s="29"/>
      <c r="Q170" s="32">
        <f>SUMPRODUCT(--('[1]Traffic Data'!$G$2:$G$79247=$B$1),--('[1]Traffic Data'!$K$2:$K$79247&gt;=$B$2),--('[1]Traffic Data'!$K$2:$K$79247&lt;=$B$3),--('[1]Traffic Data'!$F$2:$F$79247=$A170),--('[1]Traffic Data'!$L$2:$L$79247=Q$7))</f>
        <v>0</v>
      </c>
    </row>
  </sheetData>
  <conditionalFormatting sqref="P54:P61">
    <cfRule type="cellIs" dxfId="25" priority="1" operator="greaterThan">
      <formula>0</formula>
    </cfRule>
  </conditionalFormatting>
  <conditionalFormatting sqref="P52:Q52 Q57 Q59:Q62 Q53:Q55">
    <cfRule type="cellIs" dxfId="24" priority="6" operator="greaterThan">
      <formula>0</formula>
    </cfRule>
  </conditionalFormatting>
  <conditionalFormatting sqref="Q58">
    <cfRule type="cellIs" dxfId="23" priority="5" operator="greaterThan">
      <formula>0</formula>
    </cfRule>
  </conditionalFormatting>
  <conditionalFormatting sqref="Q56">
    <cfRule type="cellIs" dxfId="22" priority="4" operator="greaterThan">
      <formula>0</formula>
    </cfRule>
  </conditionalFormatting>
  <conditionalFormatting sqref="P62">
    <cfRule type="cellIs" dxfId="21" priority="3" operator="greaterThan">
      <formula>0</formula>
    </cfRule>
  </conditionalFormatting>
  <conditionalFormatting sqref="P53">
    <cfRule type="cellIs" dxfId="2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Traffic Data</vt:lpstr>
      <vt:lpstr>Traffic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</dc:creator>
  <cp:lastModifiedBy>gus</cp:lastModifiedBy>
  <dcterms:created xsi:type="dcterms:W3CDTF">2016-07-29T15:13:46Z</dcterms:created>
  <dcterms:modified xsi:type="dcterms:W3CDTF">2016-07-29T15:16:28Z</dcterms:modified>
</cp:coreProperties>
</file>