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1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2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drawings/drawing7.xml" ContentType="application/vnd.openxmlformats-officedocument.drawing+xml"/>
  <Override PartName="/xl/queryTables/queryTable1.xml" ContentType="application/vnd.openxmlformats-officedocument.spreadsheetml.queryTable+xml"/>
  <Override PartName="/xl/charts/chartEx1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charts/chartEx2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xl/charts/chartEx3.xml" ContentType="application/vnd.ms-office.chartex+xml"/>
  <Override PartName="/xl/charts/style6.xml" ContentType="application/vnd.ms-office.chartstyle+xml"/>
  <Override PartName="/xl/charts/colors6.xml" ContentType="application/vnd.ms-office.chartcolorstyle+xml"/>
  <Override PartName="/xl/charts/chartEx4.xml" ContentType="application/vnd.ms-office.chartex+xml"/>
  <Override PartName="/xl/charts/style7.xml" ContentType="application/vnd.ms-office.chartstyle+xml"/>
  <Override PartName="/xl/charts/colors7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George\Desktop\Analytics Projects\SpeadsheetAnalytics\"/>
    </mc:Choice>
  </mc:AlternateContent>
  <xr:revisionPtr revIDLastSave="0" documentId="8_{1DD8D977-7451-4895-9148-2F36CB67FF69}" xr6:coauthVersionLast="47" xr6:coauthVersionMax="47" xr10:uidLastSave="{00000000-0000-0000-0000-000000000000}"/>
  <bookViews>
    <workbookView xWindow="-108" yWindow="-108" windowWidth="23256" windowHeight="12576" tabRatio="673" firstSheet="7" activeTab="9" xr2:uid="{00000000-000D-0000-FFFF-FFFF00000000}"/>
  </bookViews>
  <sheets>
    <sheet name="Summary Statistics" sheetId="13" r:id="rId1"/>
    <sheet name="Purchase Orders" sheetId="3" r:id="rId2"/>
    <sheet name="CostPerOrderPivot" sheetId="11" r:id="rId3"/>
    <sheet name="Frequency Distribution Pivot" sheetId="8" r:id="rId4"/>
    <sheet name="HistogramAP Terms" sheetId="9" r:id="rId5"/>
    <sheet name="HistogramCostPerOrder" sheetId="10" r:id="rId6"/>
    <sheet name="Computer Repair Histogram" sheetId="12" r:id="rId7"/>
    <sheet name="Computer Repair Times" sheetId="4" r:id="rId8"/>
    <sheet name="BaseballSummaryStats" sheetId="14" r:id="rId9"/>
    <sheet name="Baseball Salaries" sheetId="6" r:id="rId10"/>
  </sheets>
  <definedNames>
    <definedName name="_xlnm._FilterDatabase" localSheetId="1" hidden="1">'Purchase Orders'!$A$3:$J$97</definedName>
    <definedName name="_xlchart.v1.0" hidden="1">'Baseball Salaries'!$C$2:$C$869</definedName>
    <definedName name="_xlchart.v1.1" hidden="1">'Baseball Salaries'!$D$1</definedName>
    <definedName name="_xlchart.v1.10" hidden="1">'Baseball Salaries'!$B$2:$B$869</definedName>
    <definedName name="_xlchart.v1.11" hidden="1">'Baseball Salaries'!$D$1</definedName>
    <definedName name="_xlchart.v1.12" hidden="1">'Baseball Salaries'!$D$2:$D$869</definedName>
    <definedName name="_xlchart.v1.2" hidden="1">'Baseball Salaries'!$D$2:$D$869</definedName>
    <definedName name="_xlchart.v1.3" hidden="1">'Baseball Salaries'!$B$2:$B$869</definedName>
    <definedName name="_xlchart.v1.4" hidden="1">'Baseball Salaries'!$D$1</definedName>
    <definedName name="_xlchart.v1.5" hidden="1">'Baseball Salaries'!$D$2:$D$869</definedName>
    <definedName name="_xlchart.v1.6" hidden="1">'Baseball Salaries'!$D$1</definedName>
    <definedName name="_xlchart.v1.7" hidden="1">'Baseball Salaries'!$D$2:$D$869</definedName>
    <definedName name="_xlchart.v1.8" hidden="1">'Baseball Salaries'!$D$1</definedName>
    <definedName name="_xlchart.v1.9" hidden="1">'Baseball Salaries'!$D$2:$D$869</definedName>
    <definedName name="all" localSheetId="9">'Baseball Salaries'!#REF!</definedName>
    <definedName name="Amount">#REF!</definedName>
    <definedName name="Costs_per_Unit">#REF!</definedName>
    <definedName name="Expenses">#REF!</definedName>
    <definedName name="Finley_Sprocket">#REF!</definedName>
    <definedName name="Fixed_Costs">#REF!</definedName>
    <definedName name="Gross_Margin">#REF!</definedName>
    <definedName name="Gross_Profit">#REF!</definedName>
    <definedName name="InterestRate">0.08</definedName>
    <definedName name="Langstrom_Wrench">#REF!</definedName>
    <definedName name="Months">#REF!</definedName>
    <definedName name="Net_Profit">#REF!</definedName>
    <definedName name="NPer">#REF!</definedName>
    <definedName name="Price">#REF!</definedName>
    <definedName name="Principal">#REF!</definedName>
    <definedName name="Profit">#REF!</definedName>
    <definedName name="Profit_Margin">#REF!</definedName>
    <definedName name="Profit_Sharing">#REF!</definedName>
    <definedName name="Profit_Sharing_Percentage">#REF!</definedName>
    <definedName name="Rate">#REF!</definedName>
    <definedName name="Revenue">#REF!</definedName>
    <definedName name="salaries" localSheetId="9">'Baseball Salaries'!$A$1:$D$1</definedName>
    <definedName name="Term">#REF!</definedName>
    <definedName name="Testing123">#REF!</definedName>
    <definedName name="Total_Costs">#REF!</definedName>
    <definedName name="Total_Revenue">#REF!</definedName>
    <definedName name="Unit_Cost">#REF!</definedName>
    <definedName name="Units">#REF!</definedName>
    <definedName name="Variable_Costs">#REF!</definedName>
  </definedNames>
  <calcPr calcId="191029"/>
  <pivotCaches>
    <pivotCache cacheId="9" r:id="rId11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3" i="12" l="1"/>
  <c r="C4" i="12"/>
  <c r="C5" i="12"/>
  <c r="C6" i="12"/>
  <c r="C7" i="12"/>
  <c r="C8" i="12"/>
  <c r="C9" i="12"/>
  <c r="C10" i="12"/>
  <c r="C11" i="12"/>
  <c r="C12" i="12"/>
  <c r="C13" i="12"/>
  <c r="C14" i="12"/>
  <c r="C15" i="12"/>
  <c r="C16" i="12"/>
  <c r="C17" i="12"/>
  <c r="C18" i="12"/>
  <c r="C19" i="12"/>
  <c r="C20" i="12"/>
  <c r="C21" i="12"/>
  <c r="C22" i="12"/>
  <c r="C23" i="12"/>
  <c r="C24" i="12"/>
  <c r="C25" i="12"/>
  <c r="C26" i="12"/>
  <c r="C27" i="12"/>
  <c r="C28" i="12"/>
  <c r="C29" i="12"/>
  <c r="C30" i="12"/>
  <c r="C31" i="12"/>
  <c r="C32" i="12"/>
  <c r="C33" i="12"/>
  <c r="C34" i="12"/>
  <c r="C35" i="12"/>
  <c r="C36" i="12"/>
  <c r="C37" i="12"/>
  <c r="C38" i="12"/>
  <c r="C39" i="12"/>
  <c r="C40" i="12"/>
  <c r="C41" i="12"/>
  <c r="C42" i="12"/>
  <c r="C43" i="12"/>
  <c r="C2" i="12"/>
  <c r="D2" i="12" s="1"/>
  <c r="D3" i="12" s="1"/>
  <c r="D4" i="12" s="1"/>
  <c r="D5" i="12" s="1"/>
  <c r="E6" i="4" a="1"/>
  <c r="E6" i="4" s="1"/>
  <c r="E5" i="4"/>
  <c r="E4" i="4"/>
  <c r="D6" i="12" l="1"/>
  <c r="D7" i="12" s="1"/>
  <c r="D8" i="12" s="1"/>
  <c r="D9" i="12" s="1"/>
  <c r="D10" i="12" s="1"/>
  <c r="D11" i="12" s="1"/>
  <c r="D12" i="12" s="1"/>
  <c r="D13" i="12" s="1"/>
  <c r="D14" i="12" s="1"/>
  <c r="D15" i="12" s="1"/>
  <c r="D16" i="12" s="1"/>
  <c r="D17" i="12" s="1"/>
  <c r="D18" i="12" s="1"/>
  <c r="D19" i="12" s="1"/>
  <c r="D20" i="12" s="1"/>
  <c r="D21" i="12" s="1"/>
  <c r="D22" i="12" s="1"/>
  <c r="D23" i="12" s="1"/>
  <c r="D24" i="12" s="1"/>
  <c r="D25" i="12" s="1"/>
  <c r="D26" i="12" s="1"/>
  <c r="D27" i="12" s="1"/>
  <c r="D28" i="12" s="1"/>
  <c r="D29" i="12" s="1"/>
  <c r="D30" i="12" s="1"/>
  <c r="D31" i="12" s="1"/>
  <c r="D32" i="12" s="1"/>
  <c r="D33" i="12" s="1"/>
  <c r="D34" i="12" s="1"/>
  <c r="D35" i="12" s="1"/>
  <c r="D36" i="12" s="1"/>
  <c r="D37" i="12" s="1"/>
  <c r="D38" i="12" s="1"/>
  <c r="D39" i="12" s="1"/>
  <c r="D40" i="12" s="1"/>
  <c r="D41" i="12" s="1"/>
  <c r="D42" i="12" s="1"/>
  <c r="D43" i="12" s="1"/>
  <c r="O4" i="3" l="1"/>
  <c r="O5" i="3"/>
  <c r="O6" i="3"/>
  <c r="O7" i="3"/>
  <c r="O8" i="3"/>
  <c r="O9" i="3"/>
  <c r="O10" i="3"/>
  <c r="O11" i="3"/>
  <c r="O12" i="3"/>
  <c r="O13" i="3"/>
  <c r="O14" i="3"/>
  <c r="O15" i="3"/>
  <c r="O3" i="3"/>
  <c r="N4" i="3"/>
  <c r="N5" i="3"/>
  <c r="N6" i="3"/>
  <c r="N7" i="3"/>
  <c r="N8" i="3"/>
  <c r="N9" i="3"/>
  <c r="N10" i="3"/>
  <c r="N11" i="3"/>
  <c r="N12" i="3"/>
  <c r="N13" i="3"/>
  <c r="N14" i="3"/>
  <c r="N15" i="3"/>
  <c r="N3" i="3"/>
  <c r="G66" i="3" l="1"/>
  <c r="G8" i="3"/>
  <c r="G10" i="3"/>
  <c r="G35" i="3"/>
  <c r="G92" i="3"/>
  <c r="G18" i="3"/>
  <c r="G73" i="3"/>
  <c r="G77" i="3"/>
  <c r="G5" i="3"/>
  <c r="G19" i="3"/>
  <c r="G38" i="3"/>
  <c r="G59" i="3"/>
  <c r="G42" i="3"/>
  <c r="G52" i="3"/>
  <c r="G86" i="3"/>
  <c r="G36" i="3"/>
  <c r="G53" i="3"/>
  <c r="G58" i="3"/>
  <c r="G65" i="3"/>
  <c r="G64" i="3"/>
  <c r="G60" i="3"/>
  <c r="G39" i="3"/>
  <c r="G43" i="3"/>
  <c r="G61" i="3"/>
  <c r="G74" i="3"/>
  <c r="G62" i="3"/>
  <c r="G44" i="3"/>
  <c r="G63" i="3"/>
  <c r="G78" i="3"/>
  <c r="G88" i="3"/>
  <c r="G54" i="3"/>
  <c r="G24" i="3"/>
  <c r="G32" i="3"/>
  <c r="G45" i="3"/>
  <c r="G75" i="3"/>
  <c r="G93" i="3"/>
  <c r="G89" i="3"/>
  <c r="G55" i="3"/>
  <c r="G25" i="3"/>
  <c r="G22" i="3"/>
  <c r="G79" i="3"/>
  <c r="G87" i="3"/>
  <c r="G67" i="3"/>
  <c r="G40" i="3"/>
  <c r="G11" i="3"/>
  <c r="G26" i="3"/>
  <c r="G48" i="3"/>
  <c r="G80" i="3"/>
  <c r="G51" i="3"/>
  <c r="G12" i="3"/>
  <c r="G34" i="3"/>
  <c r="G46" i="3"/>
  <c r="G72" i="3"/>
  <c r="G81" i="3"/>
  <c r="G90" i="3"/>
  <c r="G91" i="3"/>
  <c r="G94" i="3"/>
  <c r="G9" i="3"/>
  <c r="G95" i="3"/>
  <c r="G7" i="3"/>
  <c r="G6" i="3"/>
  <c r="G96" i="3"/>
  <c r="G17" i="3"/>
  <c r="G27" i="3"/>
  <c r="G21" i="3"/>
  <c r="G76" i="3"/>
  <c r="G68" i="3"/>
  <c r="G56" i="3"/>
  <c r="G82" i="3"/>
  <c r="G13" i="3"/>
  <c r="G84" i="3"/>
  <c r="G85" i="3"/>
  <c r="G14" i="3"/>
  <c r="G97" i="3"/>
  <c r="G4" i="3"/>
  <c r="G15" i="3"/>
  <c r="G47" i="3"/>
  <c r="G69" i="3"/>
  <c r="G23" i="3"/>
  <c r="G20" i="3"/>
  <c r="G57" i="3"/>
  <c r="G70" i="3"/>
  <c r="G28" i="3"/>
  <c r="G31" i="3"/>
  <c r="G49" i="3"/>
  <c r="G29" i="3"/>
  <c r="G30" i="3"/>
  <c r="G33" i="3"/>
  <c r="G16" i="3"/>
  <c r="G50" i="3"/>
  <c r="G37" i="3"/>
  <c r="G83" i="3"/>
  <c r="G71" i="3"/>
  <c r="G41" i="3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Connection" type="4" refreshedVersion="0" deleted="1" background="1" saveData="1">
    <webPr sourceData="1" parsePre="1" consecutive="1" htmlTables="1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<sst xmlns="http://schemas.openxmlformats.org/spreadsheetml/2006/main" count="3011" uniqueCount="1078">
  <si>
    <t>Quantity</t>
  </si>
  <si>
    <t>Spacetime Technologies</t>
  </si>
  <si>
    <t>Durrable Products</t>
  </si>
  <si>
    <t>Fast-Tie Aerospace</t>
  </si>
  <si>
    <t>Airframe fasteners</t>
  </si>
  <si>
    <t>Bolt-nut package</t>
  </si>
  <si>
    <t>Gasket</t>
  </si>
  <si>
    <t>Hulkey Fasteners</t>
  </si>
  <si>
    <t>Alum Sheeting</t>
  </si>
  <si>
    <t>Steelpin Inc.</t>
  </si>
  <si>
    <t>Manley Valve</t>
  </si>
  <si>
    <t>Pylon Accessories</t>
  </si>
  <si>
    <t>Control Panel</t>
  </si>
  <si>
    <t>Side Panel</t>
  </si>
  <si>
    <t>Electrical Connector</t>
  </si>
  <si>
    <t>Panel Decal</t>
  </si>
  <si>
    <t>Hatch Decal</t>
  </si>
  <si>
    <t>Door Decal</t>
  </si>
  <si>
    <t>Machined Valve</t>
  </si>
  <si>
    <t>Pressure Gauge</t>
  </si>
  <si>
    <t>Shielded Cable/ft.</t>
  </si>
  <si>
    <t>O-Ring</t>
  </si>
  <si>
    <t>Order No.</t>
  </si>
  <si>
    <t>Item No.</t>
  </si>
  <si>
    <t>Item Description</t>
  </si>
  <si>
    <t>Item Cost</t>
  </si>
  <si>
    <t>Cost per order</t>
  </si>
  <si>
    <t>Arrival Date</t>
  </si>
  <si>
    <t>Order Date</t>
  </si>
  <si>
    <t>Purchase Orders</t>
  </si>
  <si>
    <t xml:space="preserve">Supplier </t>
  </si>
  <si>
    <t>A/P Terms (Months)</t>
  </si>
  <si>
    <t>Aug11001</t>
  </si>
  <si>
    <t>Aug11002</t>
  </si>
  <si>
    <t>Aug11003</t>
  </si>
  <si>
    <t>Aug11004</t>
  </si>
  <si>
    <t>Aug11005</t>
  </si>
  <si>
    <t>Aug11006</t>
  </si>
  <si>
    <t>Aug11007</t>
  </si>
  <si>
    <t>Aug11008</t>
  </si>
  <si>
    <t>Aug11009</t>
  </si>
  <si>
    <t>Aug11010</t>
  </si>
  <si>
    <t>Aug11011</t>
  </si>
  <si>
    <t>Aug11012</t>
  </si>
  <si>
    <t>Aug11013</t>
  </si>
  <si>
    <t>Aug11014</t>
  </si>
  <si>
    <t>Sep11001</t>
  </si>
  <si>
    <t>Sep11002</t>
  </si>
  <si>
    <t>Sep11003</t>
  </si>
  <si>
    <t>Sep11004</t>
  </si>
  <si>
    <t>Sep11005</t>
  </si>
  <si>
    <t>Sep11006</t>
  </si>
  <si>
    <t>Sep11007</t>
  </si>
  <si>
    <t>Sep11008</t>
  </si>
  <si>
    <t>Sep11009</t>
  </si>
  <si>
    <t>Sep11010</t>
  </si>
  <si>
    <t>Sep11011</t>
  </si>
  <si>
    <t>Sep11012</t>
  </si>
  <si>
    <t>Sep11013</t>
  </si>
  <si>
    <t>Sep11014</t>
  </si>
  <si>
    <t>Sep11015</t>
  </si>
  <si>
    <t>Sep11016</t>
  </si>
  <si>
    <t>Sep11017</t>
  </si>
  <si>
    <t>Oct11001</t>
  </si>
  <si>
    <t>Oct11002</t>
  </si>
  <si>
    <t>Oct11003</t>
  </si>
  <si>
    <t>Oct11004</t>
  </si>
  <si>
    <t>Oct11005</t>
  </si>
  <si>
    <t>Oct11006</t>
  </si>
  <si>
    <t>Oct11007</t>
  </si>
  <si>
    <t>Oct11008</t>
  </si>
  <si>
    <t>Oct11009</t>
  </si>
  <si>
    <t>Oct11010</t>
  </si>
  <si>
    <t>Oct11011</t>
  </si>
  <si>
    <t>Oct11012</t>
  </si>
  <si>
    <t>Oct11013</t>
  </si>
  <si>
    <t>Oct11014</t>
  </si>
  <si>
    <t>Oct11015</t>
  </si>
  <si>
    <t>Oct11016</t>
  </si>
  <si>
    <t>Sep11018</t>
  </si>
  <si>
    <t>Sep11019</t>
  </si>
  <si>
    <t>Sep11020</t>
  </si>
  <si>
    <t>Sep11021</t>
  </si>
  <si>
    <t>Sep11022</t>
  </si>
  <si>
    <t>Sep11023</t>
  </si>
  <si>
    <t>Sep11024</t>
  </si>
  <si>
    <t>Sep11025</t>
  </si>
  <si>
    <t>Sep11026</t>
  </si>
  <si>
    <t>Sep11027</t>
  </si>
  <si>
    <t>Sep11028</t>
  </si>
  <si>
    <t>Sep11029</t>
  </si>
  <si>
    <t>Sep11030</t>
  </si>
  <si>
    <t>Sep11031</t>
  </si>
  <si>
    <t>Sep11032</t>
  </si>
  <si>
    <t>Sep11033</t>
  </si>
  <si>
    <t>Sep11034</t>
  </si>
  <si>
    <t>Oct11017</t>
  </si>
  <si>
    <t>Oct11018</t>
  </si>
  <si>
    <t>Oct11019</t>
  </si>
  <si>
    <t>Oct11020</t>
  </si>
  <si>
    <t>Oct11021</t>
  </si>
  <si>
    <t>Oct11022</t>
  </si>
  <si>
    <t>Oct11023</t>
  </si>
  <si>
    <t>Oct11024</t>
  </si>
  <si>
    <t>Oct11025</t>
  </si>
  <si>
    <t>Oct11026</t>
  </si>
  <si>
    <t>Oct11027</t>
  </si>
  <si>
    <t>Oct11028</t>
  </si>
  <si>
    <t>Oct11029</t>
  </si>
  <si>
    <t>Oct11030</t>
  </si>
  <si>
    <t>Oct11031</t>
  </si>
  <si>
    <t>Oct11032</t>
  </si>
  <si>
    <t>Oct11033</t>
  </si>
  <si>
    <t>Oct11034</t>
  </si>
  <si>
    <t>Oct11035</t>
  </si>
  <si>
    <t>Oct11036</t>
  </si>
  <si>
    <t>Nov11001</t>
  </si>
  <si>
    <t>Nov11002</t>
  </si>
  <si>
    <t>Nov11003</t>
  </si>
  <si>
    <t>Nov11004</t>
  </si>
  <si>
    <t>Nov11005</t>
  </si>
  <si>
    <t>Nov11006</t>
  </si>
  <si>
    <t>Nov11007</t>
  </si>
  <si>
    <t>Nov11008</t>
  </si>
  <si>
    <t>Nov11009</t>
  </si>
  <si>
    <t>Nov11010</t>
  </si>
  <si>
    <t>Repair Time (Days)</t>
  </si>
  <si>
    <t>Sample</t>
  </si>
  <si>
    <t>Computer Repair Times</t>
  </si>
  <si>
    <t>Pitcher</t>
  </si>
  <si>
    <t>New York Mets</t>
  </si>
  <si>
    <t>Zack Wheeler</t>
  </si>
  <si>
    <t>Los Angeles Dodgers</t>
  </si>
  <si>
    <t>Zack Greinke</t>
  </si>
  <si>
    <t>Shortstop</t>
  </si>
  <si>
    <t>Cincinnati Reds</t>
  </si>
  <si>
    <t>Zack Cozart</t>
  </si>
  <si>
    <t>Second Baseman</t>
  </si>
  <si>
    <t>Cleveland Indians</t>
  </si>
  <si>
    <t>Zach Walters</t>
  </si>
  <si>
    <t>Chicago White Sox</t>
  </si>
  <si>
    <t>Zach Putnam</t>
  </si>
  <si>
    <t>Zach McAllister</t>
  </si>
  <si>
    <t>Zach Duke</t>
  </si>
  <si>
    <t>Baltimore Orioles</t>
  </si>
  <si>
    <t>Zach Britton</t>
  </si>
  <si>
    <t>San Francisco Giants</t>
  </si>
  <si>
    <t>Yusmeiro Petit</t>
  </si>
  <si>
    <t>Washington Nationals</t>
  </si>
  <si>
    <t>Yunel Escobar</t>
  </si>
  <si>
    <t>Texas Rangers</t>
  </si>
  <si>
    <t>Yu Darvish</t>
  </si>
  <si>
    <t>Yovani Gallardo</t>
  </si>
  <si>
    <t>Kansas City Royals</t>
  </si>
  <si>
    <t>Yordano Ventura</t>
  </si>
  <si>
    <t>First Baseman</t>
  </si>
  <si>
    <t>San Diego Padres</t>
  </si>
  <si>
    <t>Yonder Alonso</t>
  </si>
  <si>
    <t>Seattle Mariners</t>
  </si>
  <si>
    <t>Yoervis Medina</t>
  </si>
  <si>
    <t>Right Fielder</t>
  </si>
  <si>
    <t>Detroit Tigers</t>
  </si>
  <si>
    <t>Yoenis Cespedes</t>
  </si>
  <si>
    <t>Yimi Garcia</t>
  </si>
  <si>
    <t>Catcher</t>
  </si>
  <si>
    <t>Yasmani Grandal</t>
  </si>
  <si>
    <t>Center Fielder</t>
  </si>
  <si>
    <t>Yasiel Puig</t>
  </si>
  <si>
    <t>Yangervis Solarte</t>
  </si>
  <si>
    <t>Yan Gomes</t>
  </si>
  <si>
    <t>St. Louis Cardinals</t>
  </si>
  <si>
    <t>Yadier Molina</t>
  </si>
  <si>
    <t>Xavier Cedeno</t>
  </si>
  <si>
    <t>Boston Red Sox</t>
  </si>
  <si>
    <t>Xander Bogaerts</t>
  </si>
  <si>
    <t>Milwaukee Brewers</t>
  </si>
  <si>
    <t>Wily Peralta</t>
  </si>
  <si>
    <t>Wilson Ramos</t>
  </si>
  <si>
    <t>Wilmer Flores</t>
  </si>
  <si>
    <t>Willie Bloomquist</t>
  </si>
  <si>
    <t>Will Venable</t>
  </si>
  <si>
    <t>Will Smith</t>
  </si>
  <si>
    <t>Third Baseman</t>
  </si>
  <si>
    <t>Will Middlebrooks</t>
  </si>
  <si>
    <t>Houston Astros</t>
  </si>
  <si>
    <t>Will Harris</t>
  </si>
  <si>
    <t>Colorado Rockies</t>
  </si>
  <si>
    <t>Wilin Rosario</t>
  </si>
  <si>
    <t>Wil Nieves</t>
  </si>
  <si>
    <t>Wil Myers</t>
  </si>
  <si>
    <t>Wesley Wright</t>
  </si>
  <si>
    <t>Chicago Cubs</t>
  </si>
  <si>
    <t>Welington Castillo</t>
  </si>
  <si>
    <t>Wei-Yin Chen</t>
  </si>
  <si>
    <t>Wade Miley</t>
  </si>
  <si>
    <t>Wade Davis</t>
  </si>
  <si>
    <t>Los Angeles Angels</t>
  </si>
  <si>
    <t>Vinnie Pestano</t>
  </si>
  <si>
    <t>Designated Hitter</t>
  </si>
  <si>
    <t>Victor Martinez</t>
  </si>
  <si>
    <t>Vic Black</t>
  </si>
  <si>
    <t>Pittsburgh Pirates</t>
  </si>
  <si>
    <t>Vance Worley</t>
  </si>
  <si>
    <t>Ubaldo Jimenez</t>
  </si>
  <si>
    <t>Tyson Ross</t>
  </si>
  <si>
    <t>Tyler Thornburg</t>
  </si>
  <si>
    <t>Tyler Skaggs</t>
  </si>
  <si>
    <t>Tyler Olson</t>
  </si>
  <si>
    <t>Tyler Moore</t>
  </si>
  <si>
    <t>Tyler Matzek</t>
  </si>
  <si>
    <t>Oakland Athletics</t>
  </si>
  <si>
    <t>Tyler Ladendorf</t>
  </si>
  <si>
    <t>Tyler Flowers</t>
  </si>
  <si>
    <t>Tyler Clippard</t>
  </si>
  <si>
    <t>Tyler Chatwood</t>
  </si>
  <si>
    <t>Arizona Diamondbacks</t>
  </si>
  <si>
    <t>Tuffy Gosewisch</t>
  </si>
  <si>
    <t>Tsuyoshi Wada</t>
  </si>
  <si>
    <t>Troy Tulowitzki</t>
  </si>
  <si>
    <t>Trevor Rosenthal</t>
  </si>
  <si>
    <t>Minnesota Twins</t>
  </si>
  <si>
    <t>Trevor Plouffe</t>
  </si>
  <si>
    <t>Atlanta Braves</t>
  </si>
  <si>
    <t>Trevor Cahill</t>
  </si>
  <si>
    <t>Trevor Bauer</t>
  </si>
  <si>
    <t>Travis Wood</t>
  </si>
  <si>
    <t>Travis Snider</t>
  </si>
  <si>
    <t>Left Fielder</t>
  </si>
  <si>
    <t>Travis Ishikawa</t>
  </si>
  <si>
    <t>Travis d`Arnaud</t>
  </si>
  <si>
    <t>Torii Hunter</t>
  </si>
  <si>
    <t>Tony Watson</t>
  </si>
  <si>
    <t>Tony Sipp</t>
  </si>
  <si>
    <t>Tony Sanchez</t>
  </si>
  <si>
    <t>Tony Cruz</t>
  </si>
  <si>
    <t>Tony Cingrani</t>
  </si>
  <si>
    <t>Tommy Milone</t>
  </si>
  <si>
    <t>Tommy Layne</t>
  </si>
  <si>
    <t>Tommy La Stella</t>
  </si>
  <si>
    <t>Tommy Hunter</t>
  </si>
  <si>
    <t>Tom Wilhelmsen</t>
  </si>
  <si>
    <t>Miami Marlins</t>
  </si>
  <si>
    <t>Tom Koehler</t>
  </si>
  <si>
    <t>Tom Gorzelanny</t>
  </si>
  <si>
    <t>Toronto Blue Jays</t>
  </si>
  <si>
    <t>Todd Redmond</t>
  </si>
  <si>
    <t>Todd Frazier</t>
  </si>
  <si>
    <t>Tim Stauffer</t>
  </si>
  <si>
    <t>Tim Lincecum</t>
  </si>
  <si>
    <t>Tim Hudson</t>
  </si>
  <si>
    <t>Tim Federowicz</t>
  </si>
  <si>
    <t>Tim Collins</t>
  </si>
  <si>
    <t>Tampa Bay Rays</t>
  </si>
  <si>
    <t>Tim Beckham</t>
  </si>
  <si>
    <t>Thomas Pham</t>
  </si>
  <si>
    <t>Taylor Thompson</t>
  </si>
  <si>
    <t>Taylor Featherston</t>
  </si>
  <si>
    <t>Tanner Scheppers</t>
  </si>
  <si>
    <t>Tanner Roark</t>
  </si>
  <si>
    <t>Taijuan Walker</t>
  </si>
  <si>
    <t>T.J. House</t>
  </si>
  <si>
    <t>Steven Wright</t>
  </si>
  <si>
    <t>Steven Souza Jr.</t>
  </si>
  <si>
    <t>Steve Tolleson</t>
  </si>
  <si>
    <t>Steve Pearce</t>
  </si>
  <si>
    <t>Steve Geltz</t>
  </si>
  <si>
    <t>Steve Clevenger</t>
  </si>
  <si>
    <t>Steve Cishek</t>
  </si>
  <si>
    <t>Stephen Vogt</t>
  </si>
  <si>
    <t>Stephen Strasburg</t>
  </si>
  <si>
    <t>New York Yankees</t>
  </si>
  <si>
    <t>Stephen Drew</t>
  </si>
  <si>
    <t>Starling Marte</t>
  </si>
  <si>
    <t>Starlin Castro</t>
  </si>
  <si>
    <t>Sonny Gray</t>
  </si>
  <si>
    <t>Skip Schumaker</t>
  </si>
  <si>
    <t>Shin-Soo Choo</t>
  </si>
  <si>
    <t>Shelby Miller</t>
  </si>
  <si>
    <t>Shawn Tolleson</t>
  </si>
  <si>
    <t>Shawn Kelley</t>
  </si>
  <si>
    <t>Shane Victorino</t>
  </si>
  <si>
    <t>Shane Robinson</t>
  </si>
  <si>
    <t>Shane Greene</t>
  </si>
  <si>
    <t>Shae Simmons</t>
  </si>
  <si>
    <t>Seth Smith</t>
  </si>
  <si>
    <t>Seth Maness</t>
  </si>
  <si>
    <t>Sergio Romo</t>
  </si>
  <si>
    <t>Sean Rodriguez</t>
  </si>
  <si>
    <t>Sean Nolin</t>
  </si>
  <si>
    <t>Sean Marshall</t>
  </si>
  <si>
    <t>Sean Gilmartin</t>
  </si>
  <si>
    <t>Sean Doolittle</t>
  </si>
  <si>
    <t>Scott Van Slyke</t>
  </si>
  <si>
    <t>Scott Kazmir</t>
  </si>
  <si>
    <t>Scott Feldman</t>
  </si>
  <si>
    <t>Scott Atchison</t>
  </si>
  <si>
    <t>Scooter Gennett</t>
  </si>
  <si>
    <t>Santiago Casilla</t>
  </si>
  <si>
    <t>Sandy Leon</t>
  </si>
  <si>
    <t>Samuel Deduno</t>
  </si>
  <si>
    <t>Sam Fuld</t>
  </si>
  <si>
    <t>Sam Dyson</t>
  </si>
  <si>
    <t>Salvador Perez</t>
  </si>
  <si>
    <t>Ryan Zimmerman</t>
  </si>
  <si>
    <t>Ryan Webb</t>
  </si>
  <si>
    <t>Ryan Vogelsong</t>
  </si>
  <si>
    <t>Ryan Rua</t>
  </si>
  <si>
    <t>Ryan Raburn</t>
  </si>
  <si>
    <t>Ryan Madson</t>
  </si>
  <si>
    <t>Philadelphia Phillies</t>
  </si>
  <si>
    <t>Ryan Howard</t>
  </si>
  <si>
    <t>Ryan Hanigan</t>
  </si>
  <si>
    <t>Ryan Flaherty</t>
  </si>
  <si>
    <t>Ryan Braun</t>
  </si>
  <si>
    <t>Russell Martin</t>
  </si>
  <si>
    <t>Ruben Tejada</t>
  </si>
  <si>
    <t>Rubby De La Rosa</t>
  </si>
  <si>
    <t>Rougned Odor</t>
  </si>
  <si>
    <t>Ross Detwiler</t>
  </si>
  <si>
    <t>Roman Mendez</t>
  </si>
  <si>
    <t>Robinson Chirinos</t>
  </si>
  <si>
    <t>Robinson Cano</t>
  </si>
  <si>
    <t>Roberto Perez</t>
  </si>
  <si>
    <t>Roberto Osuna</t>
  </si>
  <si>
    <t>Roberto Hernandez</t>
  </si>
  <si>
    <t>Robbie Ross Jr.</t>
  </si>
  <si>
    <t>Robbie Grossman</t>
  </si>
  <si>
    <t>Rob Scahill</t>
  </si>
  <si>
    <t>Ricky Nolasco</t>
  </si>
  <si>
    <t>Rickie Weeks</t>
  </si>
  <si>
    <t>Rick Porcello</t>
  </si>
  <si>
    <t>Rene Rivera</t>
  </si>
  <si>
    <t>Reed Johnson</t>
  </si>
  <si>
    <t>Randy Choate</t>
  </si>
  <si>
    <t>Randall Delgado</t>
  </si>
  <si>
    <t>Randal Grichuk</t>
  </si>
  <si>
    <t>Rajai Davis</t>
  </si>
  <si>
    <t>Raisel Iglesias</t>
  </si>
  <si>
    <t>Rafael Ynoa</t>
  </si>
  <si>
    <t>Rafael Montero</t>
  </si>
  <si>
    <t>Rafael Betancourt</t>
  </si>
  <si>
    <t>Radhames Liz</t>
  </si>
  <si>
    <t>R.J. Alvarez</t>
  </si>
  <si>
    <t>R.A. Dickey</t>
  </si>
  <si>
    <t>Prince Fielder</t>
  </si>
  <si>
    <t>Phil Klein</t>
  </si>
  <si>
    <t>Phil Hughes</t>
  </si>
  <si>
    <t>Phil Gosselin</t>
  </si>
  <si>
    <t>Phil Coke</t>
  </si>
  <si>
    <t>Peter Bourjos</t>
  </si>
  <si>
    <t>Pete Kozma</t>
  </si>
  <si>
    <t>Pedro Strop</t>
  </si>
  <si>
    <t>Pedro Baez</t>
  </si>
  <si>
    <t>Pedro Alvarez</t>
  </si>
  <si>
    <t>Paulo Orlando</t>
  </si>
  <si>
    <t>Paul Goldschmidt</t>
  </si>
  <si>
    <t>Patrick Corbin</t>
  </si>
  <si>
    <t>Pat Neshek</t>
  </si>
  <si>
    <t>Paco Rodriguez</t>
  </si>
  <si>
    <t>Pablo Sandoval</t>
  </si>
  <si>
    <t>Oswaldo Arcia</t>
  </si>
  <si>
    <t>Oscar Hernandez</t>
  </si>
  <si>
    <t>Omar Infante</t>
  </si>
  <si>
    <t>Oliver Perez</t>
  </si>
  <si>
    <t>Odubel Herrera</t>
  </si>
  <si>
    <t>Odrisamer Despaigne</t>
  </si>
  <si>
    <t>Norichika Aoki</t>
  </si>
  <si>
    <t>Nolan Arenado</t>
  </si>
  <si>
    <t>Nick Vincent</t>
  </si>
  <si>
    <t>Nick Swisher</t>
  </si>
  <si>
    <t>Nick Martinez</t>
  </si>
  <si>
    <t>Nick Markakis</t>
  </si>
  <si>
    <t>Nick Hundley</t>
  </si>
  <si>
    <t>Nick Hagadone</t>
  </si>
  <si>
    <t>Nick Franklin</t>
  </si>
  <si>
    <t>Nick Castellanos</t>
  </si>
  <si>
    <t>Nick Ahmed</t>
  </si>
  <si>
    <t>Nelson Cruz</t>
  </si>
  <si>
    <t>Neil Walker</t>
  </si>
  <si>
    <t>Neil Ramirez</t>
  </si>
  <si>
    <t>Neftali Feliz</t>
  </si>
  <si>
    <t>Neal Cotts</t>
  </si>
  <si>
    <t>Nathan Karns</t>
  </si>
  <si>
    <t>Nathan Eovaldi</t>
  </si>
  <si>
    <t>Nate McLouth</t>
  </si>
  <si>
    <t>Nate Jones</t>
  </si>
  <si>
    <t>Nate Freiman</t>
  </si>
  <si>
    <t>Mookie Betts</t>
  </si>
  <si>
    <t>Mitch Moreland</t>
  </si>
  <si>
    <t>Mike Zunino</t>
  </si>
  <si>
    <t>Mike Trout</t>
  </si>
  <si>
    <t>Mike Pelfrey</t>
  </si>
  <si>
    <t>Mike Olt</t>
  </si>
  <si>
    <t>Mike Napoli</t>
  </si>
  <si>
    <t>Mike Moustakas</t>
  </si>
  <si>
    <t>Mike Morin</t>
  </si>
  <si>
    <t>Mike Minor</t>
  </si>
  <si>
    <t>Mike Leake</t>
  </si>
  <si>
    <t>Mike Fiers</t>
  </si>
  <si>
    <t>Mike Dunn</t>
  </si>
  <si>
    <t>Mike Aviles</t>
  </si>
  <si>
    <t>Miguel Montero</t>
  </si>
  <si>
    <t>Miguel Gonzalez</t>
  </si>
  <si>
    <t>Miguel Castro</t>
  </si>
  <si>
    <t>Miguel Cabrera</t>
  </si>
  <si>
    <t>Michael Wacha</t>
  </si>
  <si>
    <t>Michael Taylor</t>
  </si>
  <si>
    <t>Michael Saunders</t>
  </si>
  <si>
    <t>Michael Pineda</t>
  </si>
  <si>
    <t>Michael Morse</t>
  </si>
  <si>
    <t>Michael McKenry</t>
  </si>
  <si>
    <t>Michael Cuddyer</t>
  </si>
  <si>
    <t>Michael Brantley</t>
  </si>
  <si>
    <t>Michael Bourn</t>
  </si>
  <si>
    <t>Michael Blazek</t>
  </si>
  <si>
    <t>Micah Johnson</t>
  </si>
  <si>
    <t>Melvin Upton Jr</t>
  </si>
  <si>
    <t>Melky Cabrera</t>
  </si>
  <si>
    <t>Max Scherzer</t>
  </si>
  <si>
    <t>Matt Wieters</t>
  </si>
  <si>
    <t>Matt Thornton</t>
  </si>
  <si>
    <t>Matt Szczur</t>
  </si>
  <si>
    <t>Matt Stites</t>
  </si>
  <si>
    <t>Matt Shoemaker</t>
  </si>
  <si>
    <t>Matt Moore</t>
  </si>
  <si>
    <t>Matt Kemp</t>
  </si>
  <si>
    <t>Matt Joyce</t>
  </si>
  <si>
    <t>Matt Holliday</t>
  </si>
  <si>
    <t>Matt Harvey</t>
  </si>
  <si>
    <t>Matt Harrison</t>
  </si>
  <si>
    <t>Matt Garza</t>
  </si>
  <si>
    <t>Matt Duffy</t>
  </si>
  <si>
    <t>Matt den Dekker</t>
  </si>
  <si>
    <t>Matt Carpenter</t>
  </si>
  <si>
    <t>Matt Cain</t>
  </si>
  <si>
    <t>Matt Belisle</t>
  </si>
  <si>
    <t>Matt Andriese</t>
  </si>
  <si>
    <t>Matt Albers</t>
  </si>
  <si>
    <t>Matt Adams</t>
  </si>
  <si>
    <t>Mat Latos</t>
  </si>
  <si>
    <t>Masahiro Tanaka</t>
  </si>
  <si>
    <t>Marwin Gonzalez</t>
  </si>
  <si>
    <t>Martin Prado</t>
  </si>
  <si>
    <t>Martin Perez</t>
  </si>
  <si>
    <t>Martin Maldonado</t>
  </si>
  <si>
    <t>Marlon Byrd</t>
  </si>
  <si>
    <t>Mark Trumbo</t>
  </si>
  <si>
    <t>Mark Teixeira</t>
  </si>
  <si>
    <t>Mark Reynolds</t>
  </si>
  <si>
    <t>Mark Melancon</t>
  </si>
  <si>
    <t>Mark Canha</t>
  </si>
  <si>
    <t>Mark Buehrle</t>
  </si>
  <si>
    <t>Mario Hollands</t>
  </si>
  <si>
    <t>Marcus Stroman</t>
  </si>
  <si>
    <t>Marcus Semien</t>
  </si>
  <si>
    <t>Marco Estrada</t>
  </si>
  <si>
    <t>Marcell Ozuna</t>
  </si>
  <si>
    <t>Marc Rzepczynski</t>
  </si>
  <si>
    <t>Manny Parra</t>
  </si>
  <si>
    <t>Manny Machado</t>
  </si>
  <si>
    <t>Maicer Izturis</t>
  </si>
  <si>
    <t>Madison Bumgarner</t>
  </si>
  <si>
    <t>Luke Hochevar</t>
  </si>
  <si>
    <t>Luke Gregerson</t>
  </si>
  <si>
    <t>Luis Valbuena</t>
  </si>
  <si>
    <t>Luis Jimenez</t>
  </si>
  <si>
    <t>Luis Garcia</t>
  </si>
  <si>
    <t>Luis Avilan</t>
  </si>
  <si>
    <t>Lucas Duda</t>
  </si>
  <si>
    <t>Lorenzo Cain</t>
  </si>
  <si>
    <t>Lonnie Chisenhall</t>
  </si>
  <si>
    <t>Logan Verrett</t>
  </si>
  <si>
    <t>Logan Schafer</t>
  </si>
  <si>
    <t>Logan Morrison</t>
  </si>
  <si>
    <t>Logan Forsythe</t>
  </si>
  <si>
    <t>Lisalverto Bonilla</t>
  </si>
  <si>
    <t>Liam Hendriks</t>
  </si>
  <si>
    <t>Leonys Martin</t>
  </si>
  <si>
    <t>LaTroy Hawkins</t>
  </si>
  <si>
    <t>Lance Lynn</t>
  </si>
  <si>
    <t>Kyuji Fujikawa</t>
  </si>
  <si>
    <t>Kyle Seager</t>
  </si>
  <si>
    <t>Kyle Lohse</t>
  </si>
  <si>
    <t>Kyle Kendrick</t>
  </si>
  <si>
    <t>Kyle Hendricks</t>
  </si>
  <si>
    <t>Kyle Gibson</t>
  </si>
  <si>
    <t>Kyle Drabek</t>
  </si>
  <si>
    <t>Kyle Crockett</t>
  </si>
  <si>
    <t>Kurt Suzuki</t>
  </si>
  <si>
    <t>Kristopher Negron</t>
  </si>
  <si>
    <t>Kris Medlen</t>
  </si>
  <si>
    <t>Kolten Wong</t>
  </si>
  <si>
    <t>Kole Calhoun</t>
  </si>
  <si>
    <t>Koji Uehara</t>
  </si>
  <si>
    <t>Kirk Nieuwenhuis</t>
  </si>
  <si>
    <t>Kirby Yates</t>
  </si>
  <si>
    <t>Khris Davis</t>
  </si>
  <si>
    <t>Kevin Siegrist</t>
  </si>
  <si>
    <t>Kevin Pillar</t>
  </si>
  <si>
    <t>Kevin Kiermaier</t>
  </si>
  <si>
    <t>Kevin Jepsen</t>
  </si>
  <si>
    <t>Kevin Gregg</t>
  </si>
  <si>
    <t>Kevin Gausman</t>
  </si>
  <si>
    <t>Keone Kela</t>
  </si>
  <si>
    <t>Kennys Vargas</t>
  </si>
  <si>
    <t>Kenley Jansen</t>
  </si>
  <si>
    <t>Kendrys Morales</t>
  </si>
  <si>
    <t>Kendall Graveman</t>
  </si>
  <si>
    <t>Ken Giles</t>
  </si>
  <si>
    <t>Kelvin Herrera</t>
  </si>
  <si>
    <t>Kelly Johnson</t>
  </si>
  <si>
    <t>Justin Wilson</t>
  </si>
  <si>
    <t>Justin Verlander</t>
  </si>
  <si>
    <t>Justin Upton</t>
  </si>
  <si>
    <t>Justin Turner</t>
  </si>
  <si>
    <t>Justin Smoak</t>
  </si>
  <si>
    <t>Justin Sellers</t>
  </si>
  <si>
    <t>Justin Ruggiano</t>
  </si>
  <si>
    <t>Justin Morneau</t>
  </si>
  <si>
    <t>Justin Maxwell</t>
  </si>
  <si>
    <t>Justin Masterson</t>
  </si>
  <si>
    <t>Justin Grimm</t>
  </si>
  <si>
    <t>Justin De Fratus</t>
  </si>
  <si>
    <t>Jurickson Profar</t>
  </si>
  <si>
    <t>Junichi Tazawa</t>
  </si>
  <si>
    <t>Jung-Ho Kang</t>
  </si>
  <si>
    <t>Jumbo Diaz</t>
  </si>
  <si>
    <t>Julio Teheran</t>
  </si>
  <si>
    <t>Juan Uribe</t>
  </si>
  <si>
    <t>Juan Nicasio</t>
  </si>
  <si>
    <t>Juan Lagares</t>
  </si>
  <si>
    <t>Juan Jaime</t>
  </si>
  <si>
    <t>Josh Tomlin</t>
  </si>
  <si>
    <t>Josh Reddick</t>
  </si>
  <si>
    <t>Josh Phegley</t>
  </si>
  <si>
    <t>Josh Outman</t>
  </si>
  <si>
    <t>Josh Johnson</t>
  </si>
  <si>
    <t>Josh Harrison</t>
  </si>
  <si>
    <t>Josh Hamilton</t>
  </si>
  <si>
    <t>Josh Fields</t>
  </si>
  <si>
    <t>Josh Edgin</t>
  </si>
  <si>
    <t>Josh Donaldson</t>
  </si>
  <si>
    <t>Josh Collmenter</t>
  </si>
  <si>
    <t>Jose Reyes</t>
  </si>
  <si>
    <t>Jose Ramirez</t>
  </si>
  <si>
    <t>Jose Quintana</t>
  </si>
  <si>
    <t>Jose Pirela</t>
  </si>
  <si>
    <t>Jose Lobaton</t>
  </si>
  <si>
    <t>Jose Iglesias</t>
  </si>
  <si>
    <t>Jose Fernandez</t>
  </si>
  <si>
    <t>Jose Bautista</t>
  </si>
  <si>
    <t>Jose Alvarez</t>
  </si>
  <si>
    <t>Jose Altuve</t>
  </si>
  <si>
    <t>Jose Abreu</t>
  </si>
  <si>
    <t>Jorge Soler</t>
  </si>
  <si>
    <t>Jorge De La Rosa</t>
  </si>
  <si>
    <t>Jordy Mercer</t>
  </si>
  <si>
    <t>Jordan Zimmermann</t>
  </si>
  <si>
    <t>Jordan Walden</t>
  </si>
  <si>
    <t>Jordan Schafer</t>
  </si>
  <si>
    <t>Jordan Pacheco</t>
  </si>
  <si>
    <t>Jordan Lyles</t>
  </si>
  <si>
    <t>Jonny Gomes</t>
  </si>
  <si>
    <t>Jonathan Villar</t>
  </si>
  <si>
    <t>Jonathan Schoop</t>
  </si>
  <si>
    <t>Jonathan Pettibone</t>
  </si>
  <si>
    <t>Jonathan Papelbon</t>
  </si>
  <si>
    <t>Jonathan Lucroy</t>
  </si>
  <si>
    <t>Jonathan Herrera</t>
  </si>
  <si>
    <t>Jonathan Broxton</t>
  </si>
  <si>
    <t>Jon Niese</t>
  </si>
  <si>
    <t>Jon Lester</t>
  </si>
  <si>
    <t>Jon Jay</t>
  </si>
  <si>
    <t>Johnny Giavotella</t>
  </si>
  <si>
    <t>Johnny Cueto</t>
  </si>
  <si>
    <t>John Ryan Murphy</t>
  </si>
  <si>
    <t>John Mayberry Jr.</t>
  </si>
  <si>
    <t>John Lackey</t>
  </si>
  <si>
    <t>John Jaso</t>
  </si>
  <si>
    <t>John Danks</t>
  </si>
  <si>
    <t>John Axford</t>
  </si>
  <si>
    <t>Joey Votto</t>
  </si>
  <si>
    <t>Joey Terdoslavich</t>
  </si>
  <si>
    <t>Joel Peralta</t>
  </si>
  <si>
    <t>Joe Thatcher</t>
  </si>
  <si>
    <t>Joe Smith</t>
  </si>
  <si>
    <t>Joe Panik</t>
  </si>
  <si>
    <t>Joe Nathan</t>
  </si>
  <si>
    <t>Joe Mauer</t>
  </si>
  <si>
    <t>Joe Kelly</t>
  </si>
  <si>
    <t>Joc Pederson</t>
  </si>
  <si>
    <t>Joba Chamberlain</t>
  </si>
  <si>
    <t>Joaquin Benoit</t>
  </si>
  <si>
    <t>Joaquin Arias</t>
  </si>
  <si>
    <t>Joakim Soria</t>
  </si>
  <si>
    <t>Jimmy Rollins</t>
  </si>
  <si>
    <t>Jimmy Paredes</t>
  </si>
  <si>
    <t>Jimmy Nelson</t>
  </si>
  <si>
    <t>Jim Johnson</t>
  </si>
  <si>
    <t>Jim Henderson</t>
  </si>
  <si>
    <t>Jhonny Peralta</t>
  </si>
  <si>
    <t>Jeurys Familia</t>
  </si>
  <si>
    <t>Jesus Sucre</t>
  </si>
  <si>
    <t>Jesse Hahn</t>
  </si>
  <si>
    <t>Jesse Chavez</t>
  </si>
  <si>
    <t>Jerry Blevins</t>
  </si>
  <si>
    <t>Jerome Williams</t>
  </si>
  <si>
    <t>Jeremy Jeffress</t>
  </si>
  <si>
    <t>Jeremy Hellickson</t>
  </si>
  <si>
    <t>Jeremy Guthrie</t>
  </si>
  <si>
    <t>Jeremy Affeldt</t>
  </si>
  <si>
    <t>Jered Weaver</t>
  </si>
  <si>
    <t>Jenrry Mejia</t>
  </si>
  <si>
    <t>Jeff Samardzija</t>
  </si>
  <si>
    <t>Jeff Mathis</t>
  </si>
  <si>
    <t>Jeff Locke</t>
  </si>
  <si>
    <t>Jeff Francoeur</t>
  </si>
  <si>
    <t>Jeff Beliveau</t>
  </si>
  <si>
    <t>Jeff Baker</t>
  </si>
  <si>
    <t>Jedd Gyorko</t>
  </si>
  <si>
    <t>Jed Lowrie</t>
  </si>
  <si>
    <t>Jeanmar Gomez</t>
  </si>
  <si>
    <t>Jean Segura</t>
  </si>
  <si>
    <t>Jean Machi</t>
  </si>
  <si>
    <t>Jayson Werth</t>
  </si>
  <si>
    <t>Jay Bruce</t>
  </si>
  <si>
    <t>Javy Guerra</t>
  </si>
  <si>
    <t>Javier Lopez</t>
  </si>
  <si>
    <t>Jason Vargas</t>
  </si>
  <si>
    <t>Jason Motte</t>
  </si>
  <si>
    <t>Jason Marquis</t>
  </si>
  <si>
    <t>Jason Kipnis</t>
  </si>
  <si>
    <t>Jason Heyward</t>
  </si>
  <si>
    <t>Jason Hammel</t>
  </si>
  <si>
    <t>Jason Grilli</t>
  </si>
  <si>
    <t>Jason Garcia</t>
  </si>
  <si>
    <t>Jason Frasor</t>
  </si>
  <si>
    <t>Jason Castro</t>
  </si>
  <si>
    <t>Jason Bourgeois</t>
  </si>
  <si>
    <t>Jarrod Saltalamacchia</t>
  </si>
  <si>
    <t>Jarrod Parker</t>
  </si>
  <si>
    <t>Jarrod Dyson</t>
  </si>
  <si>
    <t>Jarred Cosart</t>
  </si>
  <si>
    <t>Jared Hughes</t>
  </si>
  <si>
    <t>James Shields</t>
  </si>
  <si>
    <t>James Paxton</t>
  </si>
  <si>
    <t>James McCann</t>
  </si>
  <si>
    <t>James Loney</t>
  </si>
  <si>
    <t>Jake Smolinski</t>
  </si>
  <si>
    <t>Jake Petricka</t>
  </si>
  <si>
    <t>Jake Peavy</t>
  </si>
  <si>
    <t>Jake Odorizzi</t>
  </si>
  <si>
    <t>Jake McGee</t>
  </si>
  <si>
    <t>Jake Marisnick</t>
  </si>
  <si>
    <t>Jake Lamb</t>
  </si>
  <si>
    <t>Jake Diekman</t>
  </si>
  <si>
    <t>Jake Arrieta</t>
  </si>
  <si>
    <t>Jaime Garcia</t>
  </si>
  <si>
    <t>Jaff Decker</t>
  </si>
  <si>
    <t>Jacoby Ellsbury</t>
  </si>
  <si>
    <t>Jacob Turner</t>
  </si>
  <si>
    <t>Jacob deGrom</t>
  </si>
  <si>
    <t>Jace Peterson</t>
  </si>
  <si>
    <t>J.R. Graham</t>
  </si>
  <si>
    <t>J.P. Howell</t>
  </si>
  <si>
    <t>J.J. Hoover</t>
  </si>
  <si>
    <t>J.J. Hardy</t>
  </si>
  <si>
    <t>J.D. Martinez</t>
  </si>
  <si>
    <t>J.B. Shuck</t>
  </si>
  <si>
    <t>J.A. Happ</t>
  </si>
  <si>
    <t>Ivan Nova</t>
  </si>
  <si>
    <t>Ike Davis</t>
  </si>
  <si>
    <t>Ichiro Suzuki</t>
  </si>
  <si>
    <t>Ian Krol</t>
  </si>
  <si>
    <t>Ian Kinsler</t>
  </si>
  <si>
    <t>Ian Kennedy</t>
  </si>
  <si>
    <t>Ian Desmond</t>
  </si>
  <si>
    <t>Hyun-Jin Ryu</t>
  </si>
  <si>
    <t>Huston Street</t>
  </si>
  <si>
    <t>Hunter Pence</t>
  </si>
  <si>
    <t>Howie Kendrick</t>
  </si>
  <si>
    <t>Homer Bailey</t>
  </si>
  <si>
    <t>Hisashi Iwakuma</t>
  </si>
  <si>
    <t>Hernan Perez</t>
  </si>
  <si>
    <t>Henderson Alvarez</t>
  </si>
  <si>
    <t>Hector Santiago</t>
  </si>
  <si>
    <t>Hector Sanchez</t>
  </si>
  <si>
    <t>Hector Rondon</t>
  </si>
  <si>
    <t>Hector Noesi</t>
  </si>
  <si>
    <t>Hector Gomez</t>
  </si>
  <si>
    <t>Hanley Ramirez</t>
  </si>
  <si>
    <t>Hank Conger</t>
  </si>
  <si>
    <t>Gregory Polanco</t>
  </si>
  <si>
    <t>Gregorio Petit</t>
  </si>
  <si>
    <t>Gregor Blanco</t>
  </si>
  <si>
    <t>Greg Holland</t>
  </si>
  <si>
    <t>Grant Balfour</t>
  </si>
  <si>
    <t>Grady Sizemore</t>
  </si>
  <si>
    <t>Gordon Beckham</t>
  </si>
  <si>
    <t>Glen Perkins</t>
  </si>
  <si>
    <t>Gio Gonzalez</t>
  </si>
  <si>
    <t>Giancarlo Stanton</t>
  </si>
  <si>
    <t>Gerrit Cole</t>
  </si>
  <si>
    <t>Gerardo Parra</t>
  </si>
  <si>
    <t>Gerald Laird</t>
  </si>
  <si>
    <t>Geovany Soto</t>
  </si>
  <si>
    <t>George Springer</t>
  </si>
  <si>
    <t>George Kontos</t>
  </si>
  <si>
    <t>Gavin Floyd</t>
  </si>
  <si>
    <t>Garrett Richards</t>
  </si>
  <si>
    <t>Garrett Jones</t>
  </si>
  <si>
    <t>Freddy Galvis</t>
  </si>
  <si>
    <t>Freddie Freeman</t>
  </si>
  <si>
    <t>Franklin Morales</t>
  </si>
  <si>
    <t>Frank Garces</t>
  </si>
  <si>
    <t>Francisco Rodriguez</t>
  </si>
  <si>
    <t>Francisco Liriano</t>
  </si>
  <si>
    <t>Francisco Cervelli</t>
  </si>
  <si>
    <t>Fernando Salas</t>
  </si>
  <si>
    <t>Fernando Rodney</t>
  </si>
  <si>
    <t>Fernando Abad</t>
  </si>
  <si>
    <t>Felix Hernandez</t>
  </si>
  <si>
    <t>Everth Cabrera</t>
  </si>
  <si>
    <t>Evan Scribner</t>
  </si>
  <si>
    <t>Evan Marshall</t>
  </si>
  <si>
    <t>Evan Longoria</t>
  </si>
  <si>
    <t>Evan Gattis</t>
  </si>
  <si>
    <t>Esmil Rogers</t>
  </si>
  <si>
    <t>Ervin Santana</t>
  </si>
  <si>
    <t>Ernesto Frieri</t>
  </si>
  <si>
    <t>Erik Kratz</t>
  </si>
  <si>
    <t>Erik Davis</t>
  </si>
  <si>
    <t>Erik Cordier</t>
  </si>
  <si>
    <t>Erick Aybar</t>
  </si>
  <si>
    <t>Eric Young Jr.</t>
  </si>
  <si>
    <t>Eric Surkamp</t>
  </si>
  <si>
    <t>Eric Stults</t>
  </si>
  <si>
    <t>Eric Sogard</t>
  </si>
  <si>
    <t>Eric O`Flaherty</t>
  </si>
  <si>
    <t>Eric Hosmer</t>
  </si>
  <si>
    <t>Erasmo Ramirez</t>
  </si>
  <si>
    <t>Ender Inciarte</t>
  </si>
  <si>
    <t>Emilio Bonifacio</t>
  </si>
  <si>
    <t>Elvis Andrus</t>
  </si>
  <si>
    <t>Efren Navarro</t>
  </si>
  <si>
    <t>Edwin Jackson</t>
  </si>
  <si>
    <t>Edwin Escobar</t>
  </si>
  <si>
    <t>Edwin Encarnacion</t>
  </si>
  <si>
    <t>Edward Mujica</t>
  </si>
  <si>
    <t>Eduardo Nunez</t>
  </si>
  <si>
    <t>Eduardo Escobar</t>
  </si>
  <si>
    <t>Edinson Volquez</t>
  </si>
  <si>
    <t>Edgar Olmos</t>
  </si>
  <si>
    <t>Eddie Butler</t>
  </si>
  <si>
    <t>Dustin Pedroia</t>
  </si>
  <si>
    <t>Dustin McGowan</t>
  </si>
  <si>
    <t>Dustin Ackley</t>
  </si>
  <si>
    <t>Drew Stubbs</t>
  </si>
  <si>
    <t>Drew Storen</t>
  </si>
  <si>
    <t>Drew Smyly</t>
  </si>
  <si>
    <t>Drew Rucinski</t>
  </si>
  <si>
    <t>Drew Pomeranz</t>
  </si>
  <si>
    <t>Drew Hutchison</t>
  </si>
  <si>
    <t>Drew Butera</t>
  </si>
  <si>
    <t>Doug Fister</t>
  </si>
  <si>
    <t>Donovan Solano</t>
  </si>
  <si>
    <t>Don Kelly</t>
  </si>
  <si>
    <t>Domonic Brown</t>
  </si>
  <si>
    <t>DJ LeMahieu</t>
  </si>
  <si>
    <t>Dioner Navarro</t>
  </si>
  <si>
    <t>Dillon Gee</t>
  </si>
  <si>
    <t>Didi Gregorius</t>
  </si>
  <si>
    <t>Dexter Fowler</t>
  </si>
  <si>
    <t>Devon Travis</t>
  </si>
  <si>
    <t>Devin Mesoraco</t>
  </si>
  <si>
    <t>Desmond Jennings</t>
  </si>
  <si>
    <t>Derek Norris</t>
  </si>
  <si>
    <t>Derek Holland</t>
  </si>
  <si>
    <t>Denard Span</t>
  </si>
  <si>
    <t>Delmon Young</t>
  </si>
  <si>
    <t>Dellin Betances</t>
  </si>
  <si>
    <t>Delino DeShields Jr.</t>
  </si>
  <si>
    <t>Dee Gordon</t>
  </si>
  <si>
    <t>David Wright</t>
  </si>
  <si>
    <t>David Ross</t>
  </si>
  <si>
    <t>David Robertson</t>
  </si>
  <si>
    <t>David Price</t>
  </si>
  <si>
    <t>David Phelps</t>
  </si>
  <si>
    <t>David Peralta</t>
  </si>
  <si>
    <t>David Ortiz</t>
  </si>
  <si>
    <t>David Murphy</t>
  </si>
  <si>
    <t>David Lough</t>
  </si>
  <si>
    <t>David Hernandez</t>
  </si>
  <si>
    <t>David Hale</t>
  </si>
  <si>
    <t>David Freese</t>
  </si>
  <si>
    <t>David DeJesus</t>
  </si>
  <si>
    <t>David Carpenter</t>
  </si>
  <si>
    <t>David Buchanan</t>
  </si>
  <si>
    <t>Darwin Barney</t>
  </si>
  <si>
    <t>Darren O`Day</t>
  </si>
  <si>
    <t>Darin Ruf</t>
  </si>
  <si>
    <t>Danny Valencia</t>
  </si>
  <si>
    <t>Danny Santana</t>
  </si>
  <si>
    <t>Danny Farquhar</t>
  </si>
  <si>
    <t>Danny Espinosa</t>
  </si>
  <si>
    <t>Danny Duffy</t>
  </si>
  <si>
    <t>Daniel Winkler</t>
  </si>
  <si>
    <t>Daniel Norris</t>
  </si>
  <si>
    <t>Daniel Nava</t>
  </si>
  <si>
    <t>Daniel Murphy</t>
  </si>
  <si>
    <t>Daniel Hudson</t>
  </si>
  <si>
    <t>Daniel Descalso</t>
  </si>
  <si>
    <t>Dan Uggla</t>
  </si>
  <si>
    <t>Dan Otero</t>
  </si>
  <si>
    <t>Dan Jennings</t>
  </si>
  <si>
    <t>Dan Haren</t>
  </si>
  <si>
    <t>Dalton Pompey</t>
  </si>
  <si>
    <t>Dallas Keuchel</t>
  </si>
  <si>
    <t>Dallas Beeler</t>
  </si>
  <si>
    <t>Dale Thayer</t>
  </si>
  <si>
    <t>Curtis Granderson</t>
  </si>
  <si>
    <t>Craig Stammen</t>
  </si>
  <si>
    <t>Craig Kimbrel</t>
  </si>
  <si>
    <t>Craig Gentry</t>
  </si>
  <si>
    <t>Craig Breslow</t>
  </si>
  <si>
    <t>Cory Spangenberg</t>
  </si>
  <si>
    <t>Cory Rasmus</t>
  </si>
  <si>
    <t>Cory Luebke</t>
  </si>
  <si>
    <t>Corey Kluber</t>
  </si>
  <si>
    <t>Corey Hart</t>
  </si>
  <si>
    <t>Corey Dickerson</t>
  </si>
  <si>
    <t>Conor Gillaspie</t>
  </si>
  <si>
    <t>Colt Hynes</t>
  </si>
  <si>
    <t>Collin McHugh</t>
  </si>
  <si>
    <t>Collin Cowgill</t>
  </si>
  <si>
    <t>Cole Hamels</t>
  </si>
  <si>
    <t>Colby Rasmus</t>
  </si>
  <si>
    <t>Colby Lewis</t>
  </si>
  <si>
    <t>Cody Martin</t>
  </si>
  <si>
    <t>Cody Asche</t>
  </si>
  <si>
    <t>Cody Allen</t>
  </si>
  <si>
    <t>Coco Crisp</t>
  </si>
  <si>
    <t>Clint Robinson</t>
  </si>
  <si>
    <t>Clint Barmes</t>
  </si>
  <si>
    <t>Cliff Pennington</t>
  </si>
  <si>
    <t>Cliff Lee</t>
  </si>
  <si>
    <t>Clayton Kershaw</t>
  </si>
  <si>
    <t>Clay Buchholz</t>
  </si>
  <si>
    <t>Christian Yelich</t>
  </si>
  <si>
    <t>Christian Vazquez</t>
  </si>
  <si>
    <t>Christian Friedrich</t>
  </si>
  <si>
    <t>Christian Colon</t>
  </si>
  <si>
    <t>Christian Bethancourt</t>
  </si>
  <si>
    <t>Christian Bergman</t>
  </si>
  <si>
    <t>Chris Young</t>
  </si>
  <si>
    <t>Chris Withrow</t>
  </si>
  <si>
    <t>Chris Tillman</t>
  </si>
  <si>
    <t>Chris Taylor</t>
  </si>
  <si>
    <t>Chris Stewart</t>
  </si>
  <si>
    <t>Chris Sale</t>
  </si>
  <si>
    <t>Chris Owings</t>
  </si>
  <si>
    <t>Chris Martin</t>
  </si>
  <si>
    <t>Chris Johnson</t>
  </si>
  <si>
    <t>Chris Iannetta</t>
  </si>
  <si>
    <t>Chris Herrmann</t>
  </si>
  <si>
    <t>Chris Hatcher</t>
  </si>
  <si>
    <t>Chris Dominguez</t>
  </si>
  <si>
    <t>Chris Denorfia</t>
  </si>
  <si>
    <t>Chris Davis</t>
  </si>
  <si>
    <t>Chris Coghlan</t>
  </si>
  <si>
    <t>Chris Carter</t>
  </si>
  <si>
    <t>Chris Capuano</t>
  </si>
  <si>
    <t>Chris Archer</t>
  </si>
  <si>
    <t>Chasen Shreve</t>
  </si>
  <si>
    <t>Chase Utley</t>
  </si>
  <si>
    <t>Chase Headley</t>
  </si>
  <si>
    <t>Chase Anderson</t>
  </si>
  <si>
    <t>Charlie Morton</t>
  </si>
  <si>
    <t>Charlie Furbush</t>
  </si>
  <si>
    <t>Charlie Culberson</t>
  </si>
  <si>
    <t>Charlie Blackmon</t>
  </si>
  <si>
    <t>Chad Qualls</t>
  </si>
  <si>
    <t>Chad Billingsley</t>
  </si>
  <si>
    <t>Cesar Ramos</t>
  </si>
  <si>
    <t>Cesar Jimenez</t>
  </si>
  <si>
    <t>Cesar Hernandez</t>
  </si>
  <si>
    <t>CC Sabathia</t>
  </si>
  <si>
    <t>Casey McGehee</t>
  </si>
  <si>
    <t>Casey Janssen</t>
  </si>
  <si>
    <t>Casey Fien</t>
  </si>
  <si>
    <t>Carson Smith</t>
  </si>
  <si>
    <t>Carlos Villanueva</t>
  </si>
  <si>
    <t>Carlos Torres</t>
  </si>
  <si>
    <t>Carlos Santana</t>
  </si>
  <si>
    <t>Carlos Sanchez</t>
  </si>
  <si>
    <t>Carlos Ruiz</t>
  </si>
  <si>
    <t>Carlos Quentin</t>
  </si>
  <si>
    <t>Carlos Martinez</t>
  </si>
  <si>
    <t>Carlos Gonzalez</t>
  </si>
  <si>
    <t>Carlos Gomez</t>
  </si>
  <si>
    <t>Carlos Corporan</t>
  </si>
  <si>
    <t>Carlos Carrasco</t>
  </si>
  <si>
    <t>Carlos Beltran</t>
  </si>
  <si>
    <t>Carl Crawford</t>
  </si>
  <si>
    <t>Cameron Rupp</t>
  </si>
  <si>
    <t>Cameron Maybin</t>
  </si>
  <si>
    <t>Caleb Joseph</t>
  </si>
  <si>
    <t>C.J. Wilson</t>
  </si>
  <si>
    <t>C.J. Cron</t>
  </si>
  <si>
    <t>Buster Posey</t>
  </si>
  <si>
    <t>Burke Badenhop</t>
  </si>
  <si>
    <t>Buddy Carlyle</t>
  </si>
  <si>
    <t>Bud Norris</t>
  </si>
  <si>
    <t>Bryce Harper</t>
  </si>
  <si>
    <t>Bryan Shaw</t>
  </si>
  <si>
    <t>Bryan Morris</t>
  </si>
  <si>
    <t>Bruce Rondon</t>
  </si>
  <si>
    <t>Brooks Brown</t>
  </si>
  <si>
    <t>Bronson Arroyo</t>
  </si>
  <si>
    <t>Brock Holt</t>
  </si>
  <si>
    <t>Brian McCann</t>
  </si>
  <si>
    <t>Brian Matusz</t>
  </si>
  <si>
    <t>Brian Duensing</t>
  </si>
  <si>
    <t>Brian Dozier</t>
  </si>
  <si>
    <t>Brett Oberholtzer</t>
  </si>
  <si>
    <t>Brett Lawrie</t>
  </si>
  <si>
    <t>Brett Gardner</t>
  </si>
  <si>
    <t>Brett Cecil</t>
  </si>
  <si>
    <t>Brett Anderson</t>
  </si>
  <si>
    <t>Brennan Boesch</t>
  </si>
  <si>
    <t>Brendan Ryan</t>
  </si>
  <si>
    <t>Brayan Pena</t>
  </si>
  <si>
    <t>Brandon Phillips</t>
  </si>
  <si>
    <t>Brandon Moss</t>
  </si>
  <si>
    <t>Brandon Morrow</t>
  </si>
  <si>
    <t>Brandon McCarthy</t>
  </si>
  <si>
    <t>Brandon League</t>
  </si>
  <si>
    <t>Brandon Guyer</t>
  </si>
  <si>
    <t>Brandon Cumpton</t>
  </si>
  <si>
    <t>Brandon Crawford</t>
  </si>
  <si>
    <t>Brandon Belt</t>
  </si>
  <si>
    <t>Brandon Beachy</t>
  </si>
  <si>
    <t>Brad Ziegler</t>
  </si>
  <si>
    <t>Brad Peacock</t>
  </si>
  <si>
    <t>Brad Miller</t>
  </si>
  <si>
    <t>Brad Hand</t>
  </si>
  <si>
    <t>Brad Brach</t>
  </si>
  <si>
    <t>Brad Boxberger</t>
  </si>
  <si>
    <t>Boone Logan</t>
  </si>
  <si>
    <t>Bobby Wilson</t>
  </si>
  <si>
    <t>Bobby Parnell</t>
  </si>
  <si>
    <t>Blake Treinen</t>
  </si>
  <si>
    <t>Blaine Boyer</t>
  </si>
  <si>
    <t>Billy Hamilton</t>
  </si>
  <si>
    <t>Billy Butler</t>
  </si>
  <si>
    <t>Billy Burns</t>
  </si>
  <si>
    <t>Ben Zobrist</t>
  </si>
  <si>
    <t>Ben Revere</t>
  </si>
  <si>
    <t>Bartolo Colon</t>
  </si>
  <si>
    <t>Avisail Garcia</t>
  </si>
  <si>
    <t>Austin Jackson</t>
  </si>
  <si>
    <t>Austin Adams</t>
  </si>
  <si>
    <t>Asher Wojciechowski</t>
  </si>
  <si>
    <t>Asdrubal Cabrera</t>
  </si>
  <si>
    <t>Arquimedes Caminero</t>
  </si>
  <si>
    <t>Aroldis Chapman</t>
  </si>
  <si>
    <t>Arismendy Alcantara</t>
  </si>
  <si>
    <t>Archie Bradley</t>
  </si>
  <si>
    <t>Aramis Ramirez</t>
  </si>
  <si>
    <t>Antonio Bastardo</t>
  </si>
  <si>
    <t>Antoan Richardson</t>
  </si>
  <si>
    <t>Anthony Varvaro</t>
  </si>
  <si>
    <t>Anthony Swarzak</t>
  </si>
  <si>
    <t>Anthony Rizzo</t>
  </si>
  <si>
    <t>Anthony Rendon</t>
  </si>
  <si>
    <t>Anthony Recker</t>
  </si>
  <si>
    <t>Anthony Gose</t>
  </si>
  <si>
    <t>Anthony DeSclafani</t>
  </si>
  <si>
    <t>Anthony Bass</t>
  </si>
  <si>
    <t>Anibal Sanchez</t>
  </si>
  <si>
    <t>Angel Pagan</t>
  </si>
  <si>
    <t>Angel Nesbitt</t>
  </si>
  <si>
    <t>Andrew Romine</t>
  </si>
  <si>
    <t>Andrew Miller</t>
  </si>
  <si>
    <t>Andrew McKirahan</t>
  </si>
  <si>
    <t>Andrew McCutchen</t>
  </si>
  <si>
    <t>Andrew Lambo</t>
  </si>
  <si>
    <t>Andrew Chafin</t>
  </si>
  <si>
    <t>Andrew Cashner</t>
  </si>
  <si>
    <t>Andres Blanco</t>
  </si>
  <si>
    <t>Andrelton Simmons</t>
  </si>
  <si>
    <t>Andre Ethier</t>
  </si>
  <si>
    <t>Allen Craig</t>
  </si>
  <si>
    <t>Alfredo Simon</t>
  </si>
  <si>
    <t>Alexi Ogando</t>
  </si>
  <si>
    <t>Alexi Amarista</t>
  </si>
  <si>
    <t>Alexei Ramirez</t>
  </si>
  <si>
    <t>Alex Wood</t>
  </si>
  <si>
    <t>Alex Torres</t>
  </si>
  <si>
    <t>Alex Rodriguez</t>
  </si>
  <si>
    <t>Alex Rios</t>
  </si>
  <si>
    <t>Alex Guerrero</t>
  </si>
  <si>
    <t>Alex Gordon</t>
  </si>
  <si>
    <t>Alex Colome</t>
  </si>
  <si>
    <t>Alex Cobb</t>
  </si>
  <si>
    <t>Alex Avila</t>
  </si>
  <si>
    <t>Alejandro De Aza</t>
  </si>
  <si>
    <t>Alcides Escobar</t>
  </si>
  <si>
    <t>Alberto Callaspo</t>
  </si>
  <si>
    <t>Albert Pujols</t>
  </si>
  <si>
    <t>Al Alburquerque</t>
  </si>
  <si>
    <t>Adrian Gonzalez</t>
  </si>
  <si>
    <t>Adrian Beltre</t>
  </si>
  <si>
    <t>Adeiny Hechavarria</t>
  </si>
  <si>
    <t>Addison Reed</t>
  </si>
  <si>
    <t>Adam Warren</t>
  </si>
  <si>
    <t>Adam Wainwright</t>
  </si>
  <si>
    <t>Adam Rosales</t>
  </si>
  <si>
    <t>Adam Ottavino</t>
  </si>
  <si>
    <t>Adam Lind</t>
  </si>
  <si>
    <t>Adam LaRoche</t>
  </si>
  <si>
    <t>Adam Jones</t>
  </si>
  <si>
    <t>Adam Eaton</t>
  </si>
  <si>
    <t>Aaron Thompson</t>
  </si>
  <si>
    <t>Aaron Sanchez</t>
  </si>
  <si>
    <t>Aaron Loup</t>
  </si>
  <si>
    <t>Aaron Hill</t>
  </si>
  <si>
    <t>Aaron Harang</t>
  </si>
  <si>
    <t>Aaron Crow</t>
  </si>
  <si>
    <t>Aaron Barrett</t>
  </si>
  <si>
    <t>A.J. Ramos</t>
  </si>
  <si>
    <t>A.J. Pollock</t>
  </si>
  <si>
    <t>A.J. Pierzynski</t>
  </si>
  <si>
    <t>A.J. Griffin</t>
  </si>
  <si>
    <t>A.J. Ellis</t>
  </si>
  <si>
    <t>A.J. Burnett</t>
  </si>
  <si>
    <t>Salary</t>
  </si>
  <si>
    <t>Position</t>
  </si>
  <si>
    <t>Team</t>
  </si>
  <si>
    <t>Player</t>
  </si>
  <si>
    <t>Frequency</t>
  </si>
  <si>
    <t>Row Labels</t>
  </si>
  <si>
    <t>Grand Total</t>
  </si>
  <si>
    <t xml:space="preserve">Count of Supplier </t>
  </si>
  <si>
    <t>Rel. Frequency</t>
  </si>
  <si>
    <t>Bin</t>
  </si>
  <si>
    <t>More</t>
  </si>
  <si>
    <t xml:space="preserve">Cost per order </t>
  </si>
  <si>
    <t>0-10000</t>
  </si>
  <si>
    <t>10000-20000</t>
  </si>
  <si>
    <t>20000-30000</t>
  </si>
  <si>
    <t>30000-40000</t>
  </si>
  <si>
    <t>40000-50000</t>
  </si>
  <si>
    <t>50000-60000</t>
  </si>
  <si>
    <t>60000-70000</t>
  </si>
  <si>
    <t>70000-80000</t>
  </si>
  <si>
    <t>80000-90000</t>
  </si>
  <si>
    <t>90000-100000</t>
  </si>
  <si>
    <t>100000-110000</t>
  </si>
  <si>
    <t>110000-120000</t>
  </si>
  <si>
    <t>120000-130000</t>
  </si>
  <si>
    <t>Mean</t>
  </si>
  <si>
    <t>Median</t>
  </si>
  <si>
    <t xml:space="preserve">Mode </t>
  </si>
  <si>
    <t>Days</t>
  </si>
  <si>
    <t>Rel. Frequenecy</t>
  </si>
  <si>
    <t>Cum. Frequency</t>
  </si>
  <si>
    <t>Standard Error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</si>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</sst>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6" formatCode="&quot;$&quot;#,##0_);[Red]\(&quot;$&quot;#,##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mm/dd/yy;@"/>
    <numFmt numFmtId="165" formatCode="_(* #,##0_);_(* \(#,##0\);_(* &quot;-&quot;??_);_(@_)"/>
    <numFmt numFmtId="166" formatCode="#,##0.000"/>
    <numFmt numFmtId="167" formatCode="&quot;$&quot;#,##0"/>
    <numFmt numFmtId="168" formatCode="\G\e\n\e\r\a\l"/>
    <numFmt numFmtId="169" formatCode="0.0%"/>
  </numFmts>
  <fonts count="13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color indexed="8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name val="Arial"/>
    </font>
    <font>
      <i/>
      <sz val="1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2">
    <xf numFmtId="0" fontId="0" fillId="0" borderId="0"/>
    <xf numFmtId="43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" fillId="0" borderId="0"/>
    <xf numFmtId="0" fontId="3" fillId="0" borderId="0"/>
    <xf numFmtId="4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9" fontId="11" fillId="0" borderId="0" applyFont="0" applyFill="0" applyBorder="0" applyAlignment="0" applyProtection="0"/>
  </cellStyleXfs>
  <cellXfs count="52">
    <xf numFmtId="0" fontId="0" fillId="0" borderId="0" xfId="0"/>
    <xf numFmtId="0" fontId="0" fillId="0" borderId="0" xfId="0" applyBorder="1" applyAlignment="1">
      <alignment horizontal="center"/>
    </xf>
    <xf numFmtId="165" fontId="0" fillId="0" borderId="0" xfId="1" applyNumberFormat="1" applyFont="1" applyBorder="1" applyAlignment="1">
      <alignment horizontal="right"/>
    </xf>
    <xf numFmtId="44" fontId="0" fillId="0" borderId="0" xfId="2" applyFont="1" applyBorder="1" applyAlignment="1">
      <alignment horizontal="right"/>
    </xf>
    <xf numFmtId="0" fontId="0" fillId="0" borderId="0" xfId="0" applyBorder="1" applyAlignment="1"/>
    <xf numFmtId="164" fontId="0" fillId="0" borderId="0" xfId="0" applyNumberFormat="1" applyBorder="1" applyAlignment="1">
      <alignment horizontal="center"/>
    </xf>
    <xf numFmtId="0" fontId="5" fillId="0" borderId="0" xfId="0" applyFont="1" applyFill="1" applyBorder="1" applyAlignment="1"/>
    <xf numFmtId="0" fontId="5" fillId="0" borderId="0" xfId="0" applyFont="1" applyFill="1" applyBorder="1" applyAlignment="1">
      <alignment horizontal="center"/>
    </xf>
    <xf numFmtId="44" fontId="5" fillId="0" borderId="0" xfId="2" applyFont="1" applyFill="1" applyBorder="1" applyAlignment="1">
      <alignment horizontal="right"/>
    </xf>
    <xf numFmtId="165" fontId="5" fillId="0" borderId="0" xfId="1" applyNumberFormat="1" applyFont="1" applyFill="1" applyBorder="1" applyAlignment="1">
      <alignment horizontal="right"/>
    </xf>
    <xf numFmtId="164" fontId="5" fillId="0" borderId="0" xfId="0" applyNumberFormat="1" applyFont="1" applyFill="1" applyBorder="1" applyAlignment="1">
      <alignment horizontal="center"/>
    </xf>
    <xf numFmtId="0" fontId="0" fillId="0" borderId="0" xfId="0" applyBorder="1" applyAlignment="1">
      <alignment horizontal="left"/>
    </xf>
    <xf numFmtId="0" fontId="5" fillId="0" borderId="0" xfId="2" applyNumberFormat="1" applyFont="1" applyFill="1" applyBorder="1" applyAlignment="1">
      <alignment horizontal="center"/>
    </xf>
    <xf numFmtId="0" fontId="0" fillId="0" borderId="0" xfId="0" applyNumberFormat="1" applyBorder="1" applyAlignment="1">
      <alignment horizontal="center"/>
    </xf>
    <xf numFmtId="44" fontId="0" fillId="0" borderId="0" xfId="2" quotePrefix="1" applyFont="1" applyBorder="1" applyAlignment="1">
      <alignment horizontal="right"/>
    </xf>
    <xf numFmtId="0" fontId="4" fillId="0" borderId="0" xfId="0" applyFont="1"/>
    <xf numFmtId="0" fontId="4" fillId="0" borderId="1" xfId="0" applyFont="1" applyBorder="1" applyAlignment="1"/>
    <xf numFmtId="0" fontId="2" fillId="0" borderId="0" xfId="7" applyBorder="1"/>
    <xf numFmtId="0" fontId="2" fillId="0" borderId="0" xfId="7" applyBorder="1" applyAlignment="1">
      <alignment horizontal="center"/>
    </xf>
    <xf numFmtId="166" fontId="2" fillId="0" borderId="0" xfId="7" applyNumberFormat="1" applyBorder="1" applyAlignment="1">
      <alignment horizontal="center"/>
    </xf>
    <xf numFmtId="3" fontId="2" fillId="0" borderId="0" xfId="7" applyNumberFormat="1" applyBorder="1" applyAlignment="1">
      <alignment horizontal="center"/>
    </xf>
    <xf numFmtId="0" fontId="9" fillId="0" borderId="0" xfId="7" applyFont="1" applyBorder="1"/>
    <xf numFmtId="0" fontId="10" fillId="0" borderId="1" xfId="7" applyFont="1" applyBorder="1" applyAlignment="1">
      <alignment horizontal="center"/>
    </xf>
    <xf numFmtId="0" fontId="8" fillId="0" borderId="0" xfId="7" applyFont="1" applyBorder="1" applyAlignment="1">
      <alignment horizontal="left"/>
    </xf>
    <xf numFmtId="0" fontId="2" fillId="0" borderId="0" xfId="7"/>
    <xf numFmtId="167" fontId="2" fillId="0" borderId="0" xfId="7" applyNumberFormat="1"/>
    <xf numFmtId="6" fontId="2" fillId="0" borderId="0" xfId="7" applyNumberFormat="1" applyAlignment="1">
      <alignment vertical="center" wrapText="1"/>
    </xf>
    <xf numFmtId="0" fontId="2" fillId="0" borderId="0" xfId="7" applyAlignment="1">
      <alignment vertical="center" wrapText="1"/>
    </xf>
    <xf numFmtId="167" fontId="8" fillId="0" borderId="0" xfId="7" applyNumberFormat="1" applyFont="1" applyAlignment="1">
      <alignment horizontal="right"/>
    </xf>
    <xf numFmtId="0" fontId="8" fillId="0" borderId="0" xfId="7" applyFont="1"/>
    <xf numFmtId="0" fontId="4" fillId="0" borderId="0" xfId="0" applyFont="1" applyBorder="1" applyAlignment="1"/>
    <xf numFmtId="0" fontId="5" fillId="0" borderId="1" xfId="0" applyFont="1" applyFill="1" applyBorder="1" applyAlignment="1"/>
    <xf numFmtId="0" fontId="3" fillId="0" borderId="0" xfId="0" applyFon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9" fontId="0" fillId="0" borderId="0" xfId="11" applyFont="1"/>
    <xf numFmtId="169" fontId="0" fillId="0" borderId="0" xfId="11" applyNumberFormat="1" applyFont="1"/>
    <xf numFmtId="0" fontId="0" fillId="0" borderId="0" xfId="0" applyNumberFormat="1" applyFill="1" applyBorder="1" applyAlignment="1"/>
    <xf numFmtId="0" fontId="0" fillId="0" borderId="0" xfId="0" applyFill="1" applyBorder="1" applyAlignment="1"/>
    <xf numFmtId="0" fontId="0" fillId="0" borderId="2" xfId="0" applyFill="1" applyBorder="1" applyAlignment="1"/>
    <xf numFmtId="0" fontId="12" fillId="0" borderId="3" xfId="0" applyFont="1" applyFill="1" applyBorder="1" applyAlignment="1">
      <alignment horizontal="center"/>
    </xf>
    <xf numFmtId="44" fontId="0" fillId="0" borderId="0" xfId="0" applyNumberFormat="1" applyAlignment="1">
      <alignment horizontal="left"/>
    </xf>
    <xf numFmtId="0" fontId="1" fillId="0" borderId="0" xfId="7" applyFont="1" applyBorder="1"/>
    <xf numFmtId="3" fontId="2" fillId="0" borderId="0" xfId="7" applyNumberFormat="1" applyBorder="1"/>
    <xf numFmtId="166" fontId="2" fillId="0" borderId="0" xfId="7" applyNumberFormat="1" applyBorder="1"/>
    <xf numFmtId="2" fontId="3" fillId="0" borderId="0" xfId="0" applyNumberFormat="1" applyFont="1"/>
    <xf numFmtId="2" fontId="0" fillId="0" borderId="0" xfId="11" applyNumberFormat="1" applyFont="1"/>
    <xf numFmtId="2" fontId="0" fillId="0" borderId="0" xfId="0" applyNumberFormat="1"/>
    <xf numFmtId="9" fontId="3" fillId="0" borderId="0" xfId="11" applyFont="1"/>
    <xf numFmtId="0" fontId="12" fillId="0" borderId="3" xfId="0" applyFont="1" applyFill="1" applyBorder="1" applyAlignment="1">
      <alignment horizontal="centerContinuous"/>
    </xf>
    <xf numFmtId="44" fontId="0" fillId="0" borderId="0" xfId="2" applyFont="1" applyFill="1" applyBorder="1" applyAlignment="1"/>
  </cellXfs>
  <cellStyles count="12">
    <cellStyle name="Comma" xfId="1" builtinId="3"/>
    <cellStyle name="Comma 2" xfId="10" xr:uid="{44ACBEDB-1BB3-45DD-AD77-F2320F475AEE}"/>
    <cellStyle name="Currency" xfId="2" builtinId="4"/>
    <cellStyle name="Currency 2" xfId="9" xr:uid="{90EC9191-9C72-4672-A006-7A7D41D0986F}"/>
    <cellStyle name="Followed Hyperlink" xfId="4" builtinId="9" hidden="1"/>
    <cellStyle name="Followed Hyperlink" xfId="6" builtinId="9" hidden="1"/>
    <cellStyle name="Hyperlink" xfId="3" builtinId="8" hidden="1"/>
    <cellStyle name="Hyperlink" xfId="5" builtinId="8" hidden="1"/>
    <cellStyle name="Normal" xfId="0" builtinId="0"/>
    <cellStyle name="Normal 2" xfId="7" xr:uid="{265E7129-87F0-4D6F-BFF9-5963F120B8F3}"/>
    <cellStyle name="Normal 2 2" xfId="8" xr:uid="{581F59C9-79F6-4C49-9333-A063B0672005}"/>
    <cellStyle name="Percent" xfId="1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onnections" Target="connections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20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Frequency of Item Desciption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'Purchase Orders'!$N$2</c:f>
              <c:strCache>
                <c:ptCount val="1"/>
                <c:pt idx="0">
                  <c:v>Frequency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'Purchase Orders'!$M$3:$M$15</c:f>
              <c:strCache>
                <c:ptCount val="13"/>
                <c:pt idx="0">
                  <c:v>Airframe fasteners</c:v>
                </c:pt>
                <c:pt idx="1">
                  <c:v>Bolt-nut package</c:v>
                </c:pt>
                <c:pt idx="2">
                  <c:v>Control Panel</c:v>
                </c:pt>
                <c:pt idx="3">
                  <c:v>Door Decal</c:v>
                </c:pt>
                <c:pt idx="4">
                  <c:v>Electrical Connector</c:v>
                </c:pt>
                <c:pt idx="5">
                  <c:v>Gasket</c:v>
                </c:pt>
                <c:pt idx="6">
                  <c:v>Hatch Decal</c:v>
                </c:pt>
                <c:pt idx="7">
                  <c:v>Machined Valve</c:v>
                </c:pt>
                <c:pt idx="8">
                  <c:v>O-Ring</c:v>
                </c:pt>
                <c:pt idx="9">
                  <c:v>Panel Decal</c:v>
                </c:pt>
                <c:pt idx="10">
                  <c:v>Pressure Gauge</c:v>
                </c:pt>
                <c:pt idx="11">
                  <c:v>Shielded Cable/ft.</c:v>
                </c:pt>
                <c:pt idx="12">
                  <c:v>Side Panel</c:v>
                </c:pt>
              </c:strCache>
            </c:strRef>
          </c:cat>
          <c:val>
            <c:numRef>
              <c:f>'Purchase Orders'!$N$3:$N$15</c:f>
              <c:numCache>
                <c:formatCode>General</c:formatCode>
                <c:ptCount val="13"/>
                <c:pt idx="0">
                  <c:v>14</c:v>
                </c:pt>
                <c:pt idx="1">
                  <c:v>11</c:v>
                </c:pt>
                <c:pt idx="2">
                  <c:v>4</c:v>
                </c:pt>
                <c:pt idx="3">
                  <c:v>2</c:v>
                </c:pt>
                <c:pt idx="4">
                  <c:v>8</c:v>
                </c:pt>
                <c:pt idx="5">
                  <c:v>10</c:v>
                </c:pt>
                <c:pt idx="6">
                  <c:v>2</c:v>
                </c:pt>
                <c:pt idx="7">
                  <c:v>4</c:v>
                </c:pt>
                <c:pt idx="8">
                  <c:v>12</c:v>
                </c:pt>
                <c:pt idx="9">
                  <c:v>1</c:v>
                </c:pt>
                <c:pt idx="10">
                  <c:v>7</c:v>
                </c:pt>
                <c:pt idx="11">
                  <c:v>11</c:v>
                </c:pt>
                <c:pt idx="12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9BD-4A61-B0EA-CF08B04882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40788792"/>
        <c:axId val="640788464"/>
      </c:barChart>
      <c:catAx>
        <c:axId val="6407887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0788464"/>
        <c:crosses val="autoZero"/>
        <c:auto val="1"/>
        <c:lblAlgn val="ctr"/>
        <c:lblOffset val="100"/>
        <c:noMultiLvlLbl val="0"/>
      </c:catAx>
      <c:valAx>
        <c:axId val="6407884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07887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[Histograms&amp;FrequencyDistributions&amp;DescriptiveStatistics.xlsx]CostPerOrderPivot!PivotTable4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Histogram of Order Cost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CostPerOrderPivot!$B$3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CostPerOrderPivot!$A$4:$A$17</c:f>
              <c:strCache>
                <c:ptCount val="13"/>
                <c:pt idx="0">
                  <c:v>0-10000</c:v>
                </c:pt>
                <c:pt idx="1">
                  <c:v>10000-20000</c:v>
                </c:pt>
                <c:pt idx="2">
                  <c:v>20000-30000</c:v>
                </c:pt>
                <c:pt idx="3">
                  <c:v>30000-40000</c:v>
                </c:pt>
                <c:pt idx="4">
                  <c:v>40000-50000</c:v>
                </c:pt>
                <c:pt idx="5">
                  <c:v>50000-60000</c:v>
                </c:pt>
                <c:pt idx="6">
                  <c:v>60000-70000</c:v>
                </c:pt>
                <c:pt idx="7">
                  <c:v>70000-80000</c:v>
                </c:pt>
                <c:pt idx="8">
                  <c:v>80000-90000</c:v>
                </c:pt>
                <c:pt idx="9">
                  <c:v>90000-100000</c:v>
                </c:pt>
                <c:pt idx="10">
                  <c:v>100000-110000</c:v>
                </c:pt>
                <c:pt idx="11">
                  <c:v>110000-120000</c:v>
                </c:pt>
                <c:pt idx="12">
                  <c:v>120000-130000</c:v>
                </c:pt>
              </c:strCache>
            </c:strRef>
          </c:cat>
          <c:val>
            <c:numRef>
              <c:f>CostPerOrderPivot!$B$4:$B$17</c:f>
              <c:numCache>
                <c:formatCode>General</c:formatCode>
                <c:ptCount val="13"/>
                <c:pt idx="0">
                  <c:v>39</c:v>
                </c:pt>
                <c:pt idx="1">
                  <c:v>19</c:v>
                </c:pt>
                <c:pt idx="2">
                  <c:v>13</c:v>
                </c:pt>
                <c:pt idx="3">
                  <c:v>2</c:v>
                </c:pt>
                <c:pt idx="4">
                  <c:v>3</c:v>
                </c:pt>
                <c:pt idx="5">
                  <c:v>2</c:v>
                </c:pt>
                <c:pt idx="6">
                  <c:v>5</c:v>
                </c:pt>
                <c:pt idx="7">
                  <c:v>4</c:v>
                </c:pt>
                <c:pt idx="8">
                  <c:v>2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062-44A7-AAD3-CDAA176077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29832320"/>
        <c:axId val="929834616"/>
      </c:barChart>
      <c:catAx>
        <c:axId val="9298323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9834616"/>
        <c:crosses val="autoZero"/>
        <c:auto val="1"/>
        <c:lblAlgn val="ctr"/>
        <c:lblOffset val="100"/>
        <c:noMultiLvlLbl val="0"/>
      </c:catAx>
      <c:valAx>
        <c:axId val="9298346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98323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[Histograms&amp;FrequencyDistributions&amp;DescriptiveStatistics.xlsx]Frequency Distribution Pivot!PivotTable3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Frequency of Item Desciption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'Frequency Distribution Pivot'!$B$3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'Frequency Distribution Pivot'!$A$4:$A$17</c:f>
              <c:strCache>
                <c:ptCount val="13"/>
                <c:pt idx="0">
                  <c:v>Airframe fasteners</c:v>
                </c:pt>
                <c:pt idx="1">
                  <c:v>Bolt-nut package</c:v>
                </c:pt>
                <c:pt idx="2">
                  <c:v>Control Panel</c:v>
                </c:pt>
                <c:pt idx="3">
                  <c:v>Door Decal</c:v>
                </c:pt>
                <c:pt idx="4">
                  <c:v>Electrical Connector</c:v>
                </c:pt>
                <c:pt idx="5">
                  <c:v>Gasket</c:v>
                </c:pt>
                <c:pt idx="6">
                  <c:v>Hatch Decal</c:v>
                </c:pt>
                <c:pt idx="7">
                  <c:v>Machined Valve</c:v>
                </c:pt>
                <c:pt idx="8">
                  <c:v>O-Ring</c:v>
                </c:pt>
                <c:pt idx="9">
                  <c:v>Panel Decal</c:v>
                </c:pt>
                <c:pt idx="10">
                  <c:v>Pressure Gauge</c:v>
                </c:pt>
                <c:pt idx="11">
                  <c:v>Shielded Cable/ft.</c:v>
                </c:pt>
                <c:pt idx="12">
                  <c:v>Side Panel</c:v>
                </c:pt>
              </c:strCache>
            </c:strRef>
          </c:cat>
          <c:val>
            <c:numRef>
              <c:f>'Frequency Distribution Pivot'!$B$4:$B$17</c:f>
              <c:numCache>
                <c:formatCode>General</c:formatCode>
                <c:ptCount val="13"/>
                <c:pt idx="0">
                  <c:v>14</c:v>
                </c:pt>
                <c:pt idx="1">
                  <c:v>11</c:v>
                </c:pt>
                <c:pt idx="2">
                  <c:v>4</c:v>
                </c:pt>
                <c:pt idx="3">
                  <c:v>2</c:v>
                </c:pt>
                <c:pt idx="4">
                  <c:v>8</c:v>
                </c:pt>
                <c:pt idx="5">
                  <c:v>10</c:v>
                </c:pt>
                <c:pt idx="6">
                  <c:v>2</c:v>
                </c:pt>
                <c:pt idx="7">
                  <c:v>4</c:v>
                </c:pt>
                <c:pt idx="8">
                  <c:v>12</c:v>
                </c:pt>
                <c:pt idx="9">
                  <c:v>1</c:v>
                </c:pt>
                <c:pt idx="10">
                  <c:v>7</c:v>
                </c:pt>
                <c:pt idx="11">
                  <c:v>11</c:v>
                </c:pt>
                <c:pt idx="12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222-458D-9D23-4135FBC42D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35907120"/>
        <c:axId val="635908104"/>
      </c:barChart>
      <c:catAx>
        <c:axId val="6359071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5908104"/>
        <c:crosses val="autoZero"/>
        <c:auto val="1"/>
        <c:lblAlgn val="ctr"/>
        <c:lblOffset val="100"/>
        <c:noMultiLvlLbl val="0"/>
      </c:catAx>
      <c:valAx>
        <c:axId val="635908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59071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Histogram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Frequency</c:v>
          </c:tx>
          <c:invertIfNegative val="0"/>
          <c:cat>
            <c:strRef>
              <c:f>'HistogramAP Terms'!$A$2:$A$6</c:f>
              <c:strCache>
                <c:ptCount val="5"/>
                <c:pt idx="0">
                  <c:v>15</c:v>
                </c:pt>
                <c:pt idx="1">
                  <c:v>25</c:v>
                </c:pt>
                <c:pt idx="2">
                  <c:v>30</c:v>
                </c:pt>
                <c:pt idx="3">
                  <c:v>45</c:v>
                </c:pt>
                <c:pt idx="4">
                  <c:v>More</c:v>
                </c:pt>
              </c:strCache>
            </c:strRef>
          </c:cat>
          <c:val>
            <c:numRef>
              <c:f>'HistogramAP Terms'!$B$2:$B$6</c:f>
              <c:numCache>
                <c:formatCode>General</c:formatCode>
                <c:ptCount val="5"/>
                <c:pt idx="0">
                  <c:v>5</c:v>
                </c:pt>
                <c:pt idx="1">
                  <c:v>12</c:v>
                </c:pt>
                <c:pt idx="2">
                  <c:v>64</c:v>
                </c:pt>
                <c:pt idx="3">
                  <c:v>13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5B1-4B20-97A0-C1C56A5538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935176568"/>
        <c:axId val="935176896"/>
      </c:barChart>
      <c:catAx>
        <c:axId val="93517656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Bin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935176896"/>
        <c:crosses val="autoZero"/>
        <c:auto val="1"/>
        <c:lblAlgn val="ctr"/>
        <c:lblOffset val="100"/>
        <c:noMultiLvlLbl val="0"/>
      </c:catAx>
      <c:valAx>
        <c:axId val="93517689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Frequency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935176568"/>
        <c:crosses val="autoZero"/>
        <c:crossBetween val="between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Histogram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Frequency</c:v>
          </c:tx>
          <c:invertIfNegative val="0"/>
          <c:cat>
            <c:strRef>
              <c:f>HistogramCostPerOrder!$A$2:$A$8</c:f>
              <c:strCache>
                <c:ptCount val="7"/>
                <c:pt idx="0">
                  <c:v>0</c:v>
                </c:pt>
                <c:pt idx="1">
                  <c:v>26000</c:v>
                </c:pt>
                <c:pt idx="2">
                  <c:v>52000</c:v>
                </c:pt>
                <c:pt idx="3">
                  <c:v>78000</c:v>
                </c:pt>
                <c:pt idx="4">
                  <c:v>104000</c:v>
                </c:pt>
                <c:pt idx="5">
                  <c:v>130000</c:v>
                </c:pt>
                <c:pt idx="6">
                  <c:v>More</c:v>
                </c:pt>
              </c:strCache>
            </c:strRef>
          </c:cat>
          <c:val>
            <c:numRef>
              <c:f>HistogramCostPerOrder!$B$2:$B$8</c:f>
              <c:numCache>
                <c:formatCode>General</c:formatCode>
                <c:ptCount val="7"/>
                <c:pt idx="0">
                  <c:v>0</c:v>
                </c:pt>
                <c:pt idx="1">
                  <c:v>68</c:v>
                </c:pt>
                <c:pt idx="2">
                  <c:v>8</c:v>
                </c:pt>
                <c:pt idx="3">
                  <c:v>11</c:v>
                </c:pt>
                <c:pt idx="4">
                  <c:v>4</c:v>
                </c:pt>
                <c:pt idx="5">
                  <c:v>3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82B-4B16-9C62-E58A147E6D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924191336"/>
        <c:axId val="924193960"/>
      </c:barChart>
      <c:catAx>
        <c:axId val="92419133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Cost per order 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924193960"/>
        <c:crosses val="autoZero"/>
        <c:auto val="1"/>
        <c:lblAlgn val="ctr"/>
        <c:lblOffset val="100"/>
        <c:noMultiLvlLbl val="0"/>
      </c:catAx>
      <c:valAx>
        <c:axId val="92419396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Frequency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924191336"/>
        <c:crosses val="autoZero"/>
        <c:crossBetween val="between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Histogram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Frequency</c:v>
          </c:tx>
          <c:invertIfNegative val="0"/>
          <c:cat>
            <c:strRef>
              <c:f>'Computer Repair Histogram'!$A$2:$A$43</c:f>
              <c:strCache>
                <c:ptCount val="42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More</c:v>
                </c:pt>
              </c:strCache>
            </c:strRef>
          </c:cat>
          <c:val>
            <c:numRef>
              <c:f>'Computer Repair Histogram'!$B$2:$B$43</c:f>
              <c:numCache>
                <c:formatCode>General</c:formatCode>
                <c:ptCount val="4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2</c:v>
                </c:pt>
                <c:pt idx="7">
                  <c:v>5</c:v>
                </c:pt>
                <c:pt idx="8">
                  <c:v>12</c:v>
                </c:pt>
                <c:pt idx="9">
                  <c:v>14</c:v>
                </c:pt>
                <c:pt idx="10">
                  <c:v>19</c:v>
                </c:pt>
                <c:pt idx="11">
                  <c:v>19</c:v>
                </c:pt>
                <c:pt idx="12">
                  <c:v>23</c:v>
                </c:pt>
                <c:pt idx="13">
                  <c:v>22</c:v>
                </c:pt>
                <c:pt idx="14">
                  <c:v>20</c:v>
                </c:pt>
                <c:pt idx="15">
                  <c:v>23</c:v>
                </c:pt>
                <c:pt idx="16">
                  <c:v>18</c:v>
                </c:pt>
                <c:pt idx="17">
                  <c:v>16</c:v>
                </c:pt>
                <c:pt idx="18">
                  <c:v>9</c:v>
                </c:pt>
                <c:pt idx="19">
                  <c:v>9</c:v>
                </c:pt>
                <c:pt idx="20">
                  <c:v>8</c:v>
                </c:pt>
                <c:pt idx="21">
                  <c:v>5</c:v>
                </c:pt>
                <c:pt idx="22">
                  <c:v>4</c:v>
                </c:pt>
                <c:pt idx="23">
                  <c:v>4</c:v>
                </c:pt>
                <c:pt idx="24">
                  <c:v>0</c:v>
                </c:pt>
                <c:pt idx="25">
                  <c:v>3</c:v>
                </c:pt>
                <c:pt idx="26">
                  <c:v>2</c:v>
                </c:pt>
                <c:pt idx="27">
                  <c:v>2</c:v>
                </c:pt>
                <c:pt idx="28">
                  <c:v>0</c:v>
                </c:pt>
                <c:pt idx="29">
                  <c:v>2</c:v>
                </c:pt>
                <c:pt idx="30">
                  <c:v>0</c:v>
                </c:pt>
                <c:pt idx="31">
                  <c:v>1</c:v>
                </c:pt>
                <c:pt idx="32">
                  <c:v>0</c:v>
                </c:pt>
                <c:pt idx="33">
                  <c:v>0</c:v>
                </c:pt>
                <c:pt idx="34">
                  <c:v>1</c:v>
                </c:pt>
                <c:pt idx="35">
                  <c:v>0</c:v>
                </c:pt>
                <c:pt idx="36">
                  <c:v>2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5EA-467A-8F9E-465D1C1AF5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820582904"/>
        <c:axId val="820582248"/>
      </c:barChart>
      <c:catAx>
        <c:axId val="82058290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Days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820582248"/>
        <c:crosses val="autoZero"/>
        <c:auto val="1"/>
        <c:lblAlgn val="ctr"/>
        <c:lblOffset val="100"/>
        <c:noMultiLvlLbl val="0"/>
      </c:catAx>
      <c:valAx>
        <c:axId val="82058224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Frequency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820582904"/>
        <c:crosses val="autoZero"/>
        <c:crossBetween val="between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_xlchart.v1.7</cx:f>
      </cx:numDim>
    </cx:data>
  </cx:chartData>
  <cx:chart>
    <cx:title pos="t" align="ctr" overlay="0">
      <cx:tx>
        <cx:txData>
          <cx:v>Distribution of Baseball Salaries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/>
            </a:rPr>
            <a:t>Distribution of Baseball Salaries</a:t>
          </a:r>
        </a:p>
      </cx:txPr>
    </cx:title>
    <cx:plotArea>
      <cx:plotAreaRegion>
        <cx:series layoutId="clusteredColumn" uniqueId="{20B472F4-F963-49F9-92F1-4F5C542CC0F8}">
          <cx:tx>
            <cx:txData>
              <cx:f>_xlchart.v1.6</cx:f>
              <cx:v>Salary</cx:v>
            </cx:txData>
          </cx:tx>
          <cx:dataLabels/>
          <cx:dataId val="0"/>
          <cx:layoutPr>
            <cx:binning intervalClosed="r" underflow="1000000">
              <cx:binSize val="1000000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_xlchart.v1.9</cx:f>
      </cx:numDim>
    </cx:data>
  </cx:chartData>
  <cx:chart>
    <cx:title pos="t" align="ctr" overlay="0">
      <cx:tx>
        <cx:txData>
          <cx:v>Distribution of Baseball Salaries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/>
            </a:rPr>
            <a:t>Distribution of Baseball Salaries</a:t>
          </a:r>
        </a:p>
      </cx:txPr>
    </cx:title>
    <cx:plotArea>
      <cx:plotAreaRegion>
        <cx:series layoutId="boxWhisker" uniqueId="{44E223A6-3662-4903-A8F8-031D76A78596}">
          <cx:tx>
            <cx:txData>
              <cx:f>_xlchart.v1.8</cx:f>
              <cx:v>Salary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val">
        <cx:f>_xlchart.v1.2</cx:f>
      </cx:numDim>
    </cx:data>
  </cx:chartData>
  <cx:chart>
    <cx:title pos="t" align="ctr" overlay="0">
      <cx:tx>
        <cx:txData>
          <cx:v>Distribution of Salary by Position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/>
            </a:rPr>
            <a:t>Distribution of Salary by Position</a:t>
          </a:r>
        </a:p>
      </cx:txPr>
    </cx:title>
    <cx:plotArea>
      <cx:plotAreaRegion>
        <cx:series layoutId="boxWhisker" uniqueId="{E2FFDC27-E24B-4688-BD97-8D15078177D4}">
          <cx:tx>
            <cx:txData>
              <cx:f>_xlchart.v1.1</cx:f>
              <cx:v>Salary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_xlchart.v1.3</cx:f>
      </cx:strDim>
      <cx:numDim type="val">
        <cx:f>_xlchart.v1.5</cx:f>
      </cx:numDim>
    </cx:data>
  </cx:chartData>
  <cx:chart>
    <cx:title pos="t" align="ctr" overlay="0">
      <cx:tx>
        <cx:txData>
          <cx:v>Distribution of Salary by Team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/>
            </a:rPr>
            <a:t>Distribution of Salary by Team</a:t>
          </a:r>
        </a:p>
      </cx:txPr>
    </cx:title>
    <cx:plotArea>
      <cx:plotAreaRegion>
        <cx:series layoutId="boxWhisker" uniqueId="{EAD938FF-EF71-4210-82BB-FD09185664E2}">
          <cx:tx>
            <cx:txData>
              <cx:f>_xlchart.v1.4</cx:f>
              <cx:v>Salary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3" Type="http://schemas.microsoft.com/office/2014/relationships/chartEx" Target="../charts/chartEx3.xml"/><Relationship Id="rId2" Type="http://schemas.microsoft.com/office/2014/relationships/chartEx" Target="../charts/chartEx2.xml"/><Relationship Id="rId1" Type="http://schemas.microsoft.com/office/2014/relationships/chartEx" Target="../charts/chartEx1.xml"/><Relationship Id="rId4" Type="http://schemas.microsoft.com/office/2014/relationships/chartEx" Target="../charts/chartEx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167640</xdr:colOff>
      <xdr:row>15</xdr:row>
      <xdr:rowOff>163830</xdr:rowOff>
    </xdr:from>
    <xdr:to>
      <xdr:col>17</xdr:col>
      <xdr:colOff>335280</xdr:colOff>
      <xdr:row>32</xdr:row>
      <xdr:rowOff>57150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349EF7F-58E4-D5C2-DB18-670687C0BC5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152400</xdr:colOff>
      <xdr:row>1</xdr:row>
      <xdr:rowOff>102870</xdr:rowOff>
    </xdr:from>
    <xdr:to>
      <xdr:col>10</xdr:col>
      <xdr:colOff>457200</xdr:colOff>
      <xdr:row>17</xdr:row>
      <xdr:rowOff>163830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9D70D7B-CE2E-5DA6-CF77-4BDBC1FFA3E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434340</xdr:colOff>
      <xdr:row>1</xdr:row>
      <xdr:rowOff>41910</xdr:rowOff>
    </xdr:from>
    <xdr:to>
      <xdr:col>11</xdr:col>
      <xdr:colOff>129540</xdr:colOff>
      <xdr:row>17</xdr:row>
      <xdr:rowOff>102870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BC98057-A61E-72A1-5A47-DAD4EE7E552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251460</xdr:colOff>
      <xdr:row>0</xdr:row>
      <xdr:rowOff>160020</xdr:rowOff>
    </xdr:from>
    <xdr:to>
      <xdr:col>9</xdr:col>
      <xdr:colOff>251460</xdr:colOff>
      <xdr:row>10</xdr:row>
      <xdr:rowOff>160020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08F282A-F6C1-2C65-2439-A87F0C0B595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251460</xdr:colOff>
      <xdr:row>0</xdr:row>
      <xdr:rowOff>160020</xdr:rowOff>
    </xdr:from>
    <xdr:to>
      <xdr:col>12</xdr:col>
      <xdr:colOff>358140</xdr:colOff>
      <xdr:row>13</xdr:row>
      <xdr:rowOff>106680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3A4F24B-DA4F-1798-2CAC-98C5E886983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601980</xdr:colOff>
      <xdr:row>1</xdr:row>
      <xdr:rowOff>22860</xdr:rowOff>
    </xdr:from>
    <xdr:to>
      <xdr:col>13</xdr:col>
      <xdr:colOff>449580</xdr:colOff>
      <xdr:row>13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1EF634B-11D5-24C4-BE6D-DBB933832CA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533400</xdr:colOff>
      <xdr:row>0</xdr:row>
      <xdr:rowOff>99060</xdr:rowOff>
    </xdr:from>
    <xdr:to>
      <xdr:col>16</xdr:col>
      <xdr:colOff>121920</xdr:colOff>
      <xdr:row>26</xdr:row>
      <xdr:rowOff>106680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913EFDBA-D708-F83D-A140-2295D67A762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256020" y="99060"/>
              <a:ext cx="6126480" cy="47625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16</xdr:col>
      <xdr:colOff>502920</xdr:colOff>
      <xdr:row>1</xdr:row>
      <xdr:rowOff>22860</xdr:rowOff>
    </xdr:from>
    <xdr:to>
      <xdr:col>24</xdr:col>
      <xdr:colOff>335280</xdr:colOff>
      <xdr:row>26</xdr:row>
      <xdr:rowOff>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DD3E0361-08F3-39C9-B314-F2B4761D0A6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2763500" y="205740"/>
              <a:ext cx="4587240" cy="454914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25</xdr:col>
      <xdr:colOff>0</xdr:colOff>
      <xdr:row>1</xdr:row>
      <xdr:rowOff>60960</xdr:rowOff>
    </xdr:from>
    <xdr:to>
      <xdr:col>33</xdr:col>
      <xdr:colOff>7620</xdr:colOff>
      <xdr:row>26</xdr:row>
      <xdr:rowOff>15240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DFEA2BA6-25B2-252E-F451-D075075C6FA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7609820" y="243840"/>
              <a:ext cx="4762500" cy="452628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33</xdr:col>
      <xdr:colOff>586740</xdr:colOff>
      <xdr:row>1</xdr:row>
      <xdr:rowOff>26670</xdr:rowOff>
    </xdr:from>
    <xdr:to>
      <xdr:col>47</xdr:col>
      <xdr:colOff>0</xdr:colOff>
      <xdr:row>26</xdr:row>
      <xdr:rowOff>45720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Chart 4">
              <a:extLst>
                <a:ext uri="{FF2B5EF4-FFF2-40B4-BE49-F238E27FC236}">
                  <a16:creationId xmlns:a16="http://schemas.microsoft.com/office/drawing/2014/main" id="{F221917E-8A41-4F9B-7C6F-CE42B15BDE4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2951440" y="209550"/>
              <a:ext cx="7734300" cy="45910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George" refreshedDate="44693.633093518518" createdVersion="7" refreshedVersion="7" minRefreshableVersion="3" recordCount="94" xr:uid="{B10532AE-25D0-4F46-A401-5140CF981EF6}">
  <cacheSource type="worksheet">
    <worksheetSource ref="A3:J97" sheet="Purchase Orders"/>
  </cacheSource>
  <cacheFields count="10">
    <cacheField name="Supplier " numFmtId="0">
      <sharedItems/>
    </cacheField>
    <cacheField name="Order No." numFmtId="0">
      <sharedItems/>
    </cacheField>
    <cacheField name="Item No." numFmtId="0">
      <sharedItems containsSemiMixedTypes="0" containsString="0" containsNumber="1" containsInteger="1" minValue="1122" maxValue="9977"/>
    </cacheField>
    <cacheField name="Item Description" numFmtId="0">
      <sharedItems count="13">
        <s v="Airframe fasteners"/>
        <s v="Shielded Cable/ft."/>
        <s v="Bolt-nut package"/>
        <s v="Pressure Gauge"/>
        <s v="O-Ring"/>
        <s v="Electrical Connector"/>
        <s v="Hatch Decal"/>
        <s v="Control Panel"/>
        <s v="Gasket"/>
        <s v="Machined Valve"/>
        <s v="Side Panel"/>
        <s v="Panel Decal"/>
        <s v="Door Decal"/>
      </sharedItems>
    </cacheField>
    <cacheField name="Item Cost" numFmtId="44">
      <sharedItems containsSemiMixedTypes="0" containsString="0" containsNumber="1" minValue="0.55000000000000004" maxValue="655.5"/>
    </cacheField>
    <cacheField name="Quantity" numFmtId="165">
      <sharedItems containsSemiMixedTypes="0" containsString="0" containsNumber="1" containsInteger="1" minValue="90" maxValue="25000"/>
    </cacheField>
    <cacheField name="Cost per order" numFmtId="44">
      <sharedItems containsSemiMixedTypes="0" containsString="0" containsNumber="1" minValue="68.75" maxValue="127500" count="90">
        <n v="82875"/>
        <n v="42500"/>
        <n v="24150"/>
        <n v="22575"/>
        <n v="19250"/>
        <n v="23625"/>
        <n v="15937.5"/>
        <n v="9000"/>
        <n v="3185.0000000000005"/>
        <n v="19910"/>
        <n v="7000"/>
        <n v="375"/>
        <n v="7425"/>
        <n v="15750"/>
        <n v="103530"/>
        <n v="6875"/>
        <n v="8002.5"/>
        <n v="15562.5"/>
        <n v="65875"/>
        <n v="17040"/>
        <n v="38250"/>
        <n v="10800"/>
        <n v="7837.5"/>
        <n v="53125"/>
        <n v="23750"/>
        <n v="7062.5"/>
        <n v="63750"/>
        <n v="16276.75"/>
        <n v="6781.25"/>
        <n v="2940"/>
        <n v="18150"/>
        <n v="14910"/>
        <n v="16625"/>
        <n v="6075"/>
        <n v="15087.5"/>
        <n v="6562.5"/>
        <n v="6277.5"/>
        <n v="63000"/>
        <n v="3705"/>
        <n v="6125"/>
        <n v="6937.5"/>
        <n v="58800"/>
        <n v="61625"/>
        <n v="6750"/>
        <n v="42000"/>
        <n v="17250"/>
        <n v="4562.5"/>
        <n v="3847.5"/>
        <n v="4425"/>
        <n v="76500"/>
        <n v="5292.5"/>
        <n v="3300"/>
        <n v="7245.25"/>
        <n v="16330"/>
        <n v="13650"/>
        <n v="3562.5"/>
        <n v="5365.5"/>
        <n v="121000"/>
        <n v="2700"/>
        <n v="44625"/>
        <n v="64500"/>
        <n v="9045"/>
        <n v="81937.5"/>
        <n v="72250"/>
        <n v="3062.5"/>
        <n v="17775"/>
        <n v="110000"/>
        <n v="10050"/>
        <n v="96750"/>
        <n v="127500"/>
        <n v="9547.5"/>
        <n v="27750"/>
        <n v="25000"/>
        <n v="3675.0000000000005"/>
        <n v="27125"/>
        <n v="74375"/>
        <n v="25350"/>
        <n v="77400"/>
        <n v="3150"/>
        <n v="25900"/>
        <n v="525"/>
        <n v="82.5"/>
        <n v="26250"/>
        <n v="10450"/>
        <n v="23400"/>
        <n v="467.5"/>
        <n v="9975"/>
        <n v="30625"/>
        <n v="21450"/>
        <n v="68.75"/>
      </sharedItems>
      <fieldGroup base="6">
        <rangePr autoStart="0" autoEnd="0" startNum="0" endNum="130000" groupInterval="10000"/>
        <groupItems count="15">
          <s v="&lt;0"/>
          <s v="0-10000"/>
          <s v="10000-20000"/>
          <s v="20000-30000"/>
          <s v="30000-40000"/>
          <s v="40000-50000"/>
          <s v="50000-60000"/>
          <s v="60000-70000"/>
          <s v="70000-80000"/>
          <s v="80000-90000"/>
          <s v="90000-100000"/>
          <s v="100000-110000"/>
          <s v="110000-120000"/>
          <s v="120000-130000"/>
          <s v="&gt;130000"/>
        </groupItems>
      </fieldGroup>
    </cacheField>
    <cacheField name="A/P Terms (Months)" numFmtId="0">
      <sharedItems containsSemiMixedTypes="0" containsString="0" containsNumber="1" containsInteger="1" minValue="15" maxValue="45"/>
    </cacheField>
    <cacheField name="Order Date" numFmtId="164">
      <sharedItems containsSemiMixedTypes="0" containsNonDate="0" containsDate="1" containsString="0" minDate="2011-08-05T00:00:00" maxDate="2011-11-06T00:00:00"/>
    </cacheField>
    <cacheField name="Arrival Date" numFmtId="164">
      <sharedItems containsSemiMixedTypes="0" containsNonDate="0" containsDate="1" containsString="0" minDate="2011-08-13T00:00:00" maxDate="2011-11-18T00:00: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4">
  <r>
    <s v="Hulkey Fasteners"/>
    <s v="Aug11001"/>
    <n v="1122"/>
    <x v="0"/>
    <n v="4.25"/>
    <n v="19500"/>
    <x v="0"/>
    <n v="30"/>
    <d v="2011-08-05T00:00:00"/>
    <d v="2011-08-13T00:00:00"/>
  </r>
  <r>
    <s v="Alum Sheeting"/>
    <s v="Aug11002"/>
    <n v="1243"/>
    <x v="0"/>
    <n v="4.25"/>
    <n v="10000"/>
    <x v="1"/>
    <n v="30"/>
    <d v="2011-08-08T00:00:00"/>
    <d v="2011-08-14T00:00:00"/>
  </r>
  <r>
    <s v="Fast-Tie Aerospace"/>
    <s v="Aug11003"/>
    <n v="5462"/>
    <x v="1"/>
    <n v="1.05"/>
    <n v="23000"/>
    <x v="2"/>
    <n v="30"/>
    <d v="2011-08-10T00:00:00"/>
    <d v="2011-08-15T00:00:00"/>
  </r>
  <r>
    <s v="Fast-Tie Aerospace"/>
    <s v="Aug11004"/>
    <n v="5462"/>
    <x v="1"/>
    <n v="1.05"/>
    <n v="21500"/>
    <x v="3"/>
    <n v="30"/>
    <d v="2011-08-15T00:00:00"/>
    <d v="2011-08-22T00:00:00"/>
  </r>
  <r>
    <s v="Steelpin Inc."/>
    <s v="Aug11005"/>
    <n v="5319"/>
    <x v="1"/>
    <n v="1.1000000000000001"/>
    <n v="17500"/>
    <x v="4"/>
    <n v="30"/>
    <d v="2011-08-20T00:00:00"/>
    <d v="2011-08-31T00:00:00"/>
  </r>
  <r>
    <s v="Fast-Tie Aerospace"/>
    <s v="Aug11006"/>
    <n v="5462"/>
    <x v="1"/>
    <n v="1.05"/>
    <n v="22500"/>
    <x v="5"/>
    <n v="30"/>
    <d v="2011-08-20T00:00:00"/>
    <d v="2011-08-26T00:00:00"/>
  </r>
  <r>
    <s v="Steelpin Inc."/>
    <s v="Aug11007"/>
    <n v="4312"/>
    <x v="2"/>
    <n v="3.75"/>
    <n v="4250"/>
    <x v="6"/>
    <n v="30"/>
    <d v="2011-08-25T00:00:00"/>
    <d v="2011-09-01T00:00:00"/>
  </r>
  <r>
    <s v="Durrable Products"/>
    <s v="Aug11008"/>
    <n v="7258"/>
    <x v="3"/>
    <n v="90"/>
    <n v="100"/>
    <x v="7"/>
    <n v="45"/>
    <d v="2011-08-25T00:00:00"/>
    <d v="2011-08-28T00:00:00"/>
  </r>
  <r>
    <s v="Fast-Tie Aerospace"/>
    <s v="Aug11009"/>
    <n v="6321"/>
    <x v="4"/>
    <n v="2.4500000000000002"/>
    <n v="1300"/>
    <x v="8"/>
    <n v="30"/>
    <d v="2011-08-25T00:00:00"/>
    <d v="2011-09-04T00:00:00"/>
  </r>
  <r>
    <s v="Fast-Tie Aerospace"/>
    <s v="Aug11010"/>
    <n v="5462"/>
    <x v="1"/>
    <n v="1.05"/>
    <n v="22500"/>
    <x v="5"/>
    <n v="30"/>
    <d v="2011-08-25T00:00:00"/>
    <d v="2011-09-02T00:00:00"/>
  </r>
  <r>
    <s v="Steelpin Inc."/>
    <s v="Aug11011"/>
    <n v="5319"/>
    <x v="1"/>
    <n v="1.1000000000000001"/>
    <n v="18100"/>
    <x v="9"/>
    <n v="30"/>
    <d v="2011-08-25T00:00:00"/>
    <d v="2011-09-05T00:00:00"/>
  </r>
  <r>
    <s v="Hulkey Fasteners"/>
    <s v="Aug11012"/>
    <n v="3166"/>
    <x v="5"/>
    <n v="1.25"/>
    <n v="5600"/>
    <x v="10"/>
    <n v="30"/>
    <d v="2011-08-25T00:00:00"/>
    <d v="2011-08-29T00:00:00"/>
  </r>
  <r>
    <s v="Hulkey Fasteners"/>
    <s v="Aug11013"/>
    <n v="9966"/>
    <x v="6"/>
    <n v="0.75"/>
    <n v="500"/>
    <x v="11"/>
    <n v="30"/>
    <d v="2011-08-25T00:00:00"/>
    <d v="2011-08-31T00:00:00"/>
  </r>
  <r>
    <s v="Steelpin Inc."/>
    <s v="Aug11014"/>
    <n v="5234"/>
    <x v="5"/>
    <n v="1.65"/>
    <n v="4500"/>
    <x v="12"/>
    <n v="30"/>
    <d v="2011-08-28T00:00:00"/>
    <d v="2011-09-05T00:00:00"/>
  </r>
  <r>
    <s v="Steelpin Inc."/>
    <s v="Sep11001"/>
    <n v="4312"/>
    <x v="2"/>
    <n v="3.75"/>
    <n v="4200"/>
    <x v="13"/>
    <n v="30"/>
    <d v="2011-09-01T00:00:00"/>
    <d v="2011-09-10T00:00:00"/>
  </r>
  <r>
    <s v="Alum Sheeting"/>
    <s v="Sep11002"/>
    <n v="5417"/>
    <x v="7"/>
    <n v="255"/>
    <n v="406"/>
    <x v="14"/>
    <n v="30"/>
    <d v="2011-09-01T00:00:00"/>
    <d v="2011-09-10T00:00:00"/>
  </r>
  <r>
    <s v="Hulkey Fasteners"/>
    <s v="Sep11003"/>
    <n v="3166"/>
    <x v="5"/>
    <n v="1.25"/>
    <n v="5500"/>
    <x v="15"/>
    <n v="30"/>
    <d v="2011-09-01T00:00:00"/>
    <d v="2011-09-06T00:00:00"/>
  </r>
  <r>
    <s v="Steelpin Inc."/>
    <s v="Sep11004"/>
    <n v="5234"/>
    <x v="5"/>
    <n v="1.65"/>
    <n v="4850"/>
    <x v="16"/>
    <n v="30"/>
    <d v="2011-09-02T00:00:00"/>
    <d v="2011-09-11T00:00:00"/>
  </r>
  <r>
    <s v="Steelpin Inc."/>
    <s v="Sep11005"/>
    <n v="4312"/>
    <x v="2"/>
    <n v="3.75"/>
    <n v="4150"/>
    <x v="17"/>
    <n v="30"/>
    <d v="2011-09-03T00:00:00"/>
    <d v="2011-09-11T00:00:00"/>
  </r>
  <r>
    <s v="Hulkey Fasteners"/>
    <s v="Sep11006"/>
    <n v="1122"/>
    <x v="0"/>
    <n v="4.25"/>
    <n v="15500"/>
    <x v="18"/>
    <n v="30"/>
    <d v="2011-09-04T00:00:00"/>
    <d v="2011-09-12T00:00:00"/>
  </r>
  <r>
    <s v="Spacetime Technologies"/>
    <s v="Sep11007"/>
    <n v="4111"/>
    <x v="2"/>
    <n v="3.55"/>
    <n v="4800"/>
    <x v="19"/>
    <n v="25"/>
    <d v="2011-09-05T00:00:00"/>
    <d v="2011-09-20T00:00:00"/>
  </r>
  <r>
    <s v="Alum Sheeting"/>
    <s v="Sep11008"/>
    <n v="1243"/>
    <x v="0"/>
    <n v="4.25"/>
    <n v="9000"/>
    <x v="20"/>
    <n v="30"/>
    <d v="2011-09-05T00:00:00"/>
    <d v="2011-09-12T00:00:00"/>
  </r>
  <r>
    <s v="Durrable Products"/>
    <s v="Sep11009"/>
    <n v="7258"/>
    <x v="3"/>
    <n v="90"/>
    <n v="120"/>
    <x v="21"/>
    <n v="45"/>
    <d v="2011-09-05T00:00:00"/>
    <d v="2011-09-09T00:00:00"/>
  </r>
  <r>
    <s v="Steelpin Inc."/>
    <s v="Sep11010"/>
    <n v="5234"/>
    <x v="5"/>
    <n v="1.65"/>
    <n v="4750"/>
    <x v="22"/>
    <n v="30"/>
    <d v="2011-09-05T00:00:00"/>
    <d v="2011-09-13T00:00:00"/>
  </r>
  <r>
    <s v="Hulkey Fasteners"/>
    <s v="Sep11011"/>
    <n v="1122"/>
    <x v="0"/>
    <n v="4.25"/>
    <n v="12500"/>
    <x v="23"/>
    <n v="30"/>
    <d v="2011-09-05T00:00:00"/>
    <d v="2011-09-11T00:00:00"/>
  </r>
  <r>
    <s v="Hulkey Fasteners"/>
    <s v="Sep11012"/>
    <n v="5066"/>
    <x v="1"/>
    <n v="0.95"/>
    <n v="25000"/>
    <x v="24"/>
    <n v="30"/>
    <d v="2011-09-05T00:00:00"/>
    <d v="2011-09-12T00:00:00"/>
  </r>
  <r>
    <s v="Hulkey Fasteners"/>
    <s v="Sep11013"/>
    <n v="3166"/>
    <x v="5"/>
    <n v="1.25"/>
    <n v="5650"/>
    <x v="25"/>
    <n v="30"/>
    <d v="2011-09-05T00:00:00"/>
    <d v="2011-09-10T00:00:00"/>
  </r>
  <r>
    <s v="Hulkey Fasteners"/>
    <s v="Sep11014"/>
    <n v="1122"/>
    <x v="0"/>
    <n v="4.25"/>
    <n v="15000"/>
    <x v="26"/>
    <n v="30"/>
    <d v="2011-09-08T00:00:00"/>
    <d v="2011-09-15T00:00:00"/>
  </r>
  <r>
    <s v="Spacetime Technologies"/>
    <s v="Sep11015"/>
    <n v="4111"/>
    <x v="2"/>
    <n v="3.55"/>
    <n v="4585"/>
    <x v="27"/>
    <n v="25"/>
    <d v="2011-09-10T00:00:00"/>
    <d v="2011-09-30T00:00:00"/>
  </r>
  <r>
    <s v="Hulkey Fasteners"/>
    <s v="Sep11016"/>
    <n v="3166"/>
    <x v="5"/>
    <n v="1.25"/>
    <n v="5425"/>
    <x v="28"/>
    <n v="30"/>
    <d v="2011-09-10T00:00:00"/>
    <d v="2011-09-15T00:00:00"/>
  </r>
  <r>
    <s v="Fast-Tie Aerospace"/>
    <s v="Sep11017"/>
    <n v="6321"/>
    <x v="4"/>
    <n v="2.4500000000000002"/>
    <n v="1200"/>
    <x v="29"/>
    <n v="30"/>
    <d v="2011-09-12T00:00:00"/>
    <d v="2011-09-23T00:00:00"/>
  </r>
  <r>
    <s v="Steelpin Inc."/>
    <s v="Sep11018"/>
    <n v="5319"/>
    <x v="1"/>
    <n v="1.1000000000000001"/>
    <n v="16500"/>
    <x v="30"/>
    <n v="30"/>
    <d v="2011-09-15T00:00:00"/>
    <d v="2011-10-05T00:00:00"/>
  </r>
  <r>
    <s v="Spacetime Technologies"/>
    <s v="Sep11019"/>
    <n v="4111"/>
    <x v="2"/>
    <n v="3.55"/>
    <n v="4200"/>
    <x v="31"/>
    <n v="25"/>
    <d v="2011-09-15T00:00:00"/>
    <d v="2011-10-15T00:00:00"/>
  </r>
  <r>
    <s v="Hulkey Fasteners"/>
    <s v="Sep11020"/>
    <n v="5066"/>
    <x v="1"/>
    <n v="0.95"/>
    <n v="17500"/>
    <x v="32"/>
    <n v="30"/>
    <d v="2011-09-15T00:00:00"/>
    <d v="2011-09-22T00:00:00"/>
  </r>
  <r>
    <s v="Spacetime Technologies"/>
    <s v="Sep11021"/>
    <n v="9752"/>
    <x v="8"/>
    <n v="4.05"/>
    <n v="1500"/>
    <x v="33"/>
    <n v="25"/>
    <d v="2011-09-20T00:00:00"/>
    <d v="2011-09-25T00:00:00"/>
  </r>
  <r>
    <s v="Spacetime Technologies"/>
    <s v="Sep11022"/>
    <n v="4111"/>
    <x v="2"/>
    <n v="3.55"/>
    <n v="4250"/>
    <x v="34"/>
    <n v="25"/>
    <d v="2011-09-20T00:00:00"/>
    <d v="2011-10-10T00:00:00"/>
  </r>
  <r>
    <s v="Pylon Accessories"/>
    <s v="Sep11023"/>
    <n v="9764"/>
    <x v="8"/>
    <n v="3.75"/>
    <n v="1980"/>
    <x v="12"/>
    <n v="15"/>
    <d v="2011-09-20T00:00:00"/>
    <d v="2011-09-29T00:00:00"/>
  </r>
  <r>
    <s v="Pylon Accessories"/>
    <s v="Sep11024"/>
    <n v="9764"/>
    <x v="8"/>
    <n v="3.75"/>
    <n v="1750"/>
    <x v="35"/>
    <n v="15"/>
    <d v="2011-09-20T00:00:00"/>
    <d v="2011-09-25T00:00:00"/>
  </r>
  <r>
    <s v="Spacetime Technologies"/>
    <s v="Sep11025"/>
    <n v="9752"/>
    <x v="8"/>
    <n v="4.05"/>
    <n v="1550"/>
    <x v="36"/>
    <n v="25"/>
    <d v="2011-09-25T00:00:00"/>
    <d v="2011-10-05T00:00:00"/>
  </r>
  <r>
    <s v="Spacetime Technologies"/>
    <s v="Sep11026"/>
    <n v="4111"/>
    <x v="2"/>
    <n v="3.55"/>
    <n v="4200"/>
    <x v="31"/>
    <n v="25"/>
    <d v="2011-09-25T00:00:00"/>
    <d v="2011-10-25T00:00:00"/>
  </r>
  <r>
    <s v="Durrable Products"/>
    <s v="Sep11027"/>
    <n v="1369"/>
    <x v="0"/>
    <n v="4.2"/>
    <n v="15000"/>
    <x v="37"/>
    <n v="45"/>
    <d v="2011-09-25T00:00:00"/>
    <d v="2011-09-30T00:00:00"/>
  </r>
  <r>
    <s v="Manley Valve"/>
    <s v="Sep11028"/>
    <n v="6431"/>
    <x v="4"/>
    <n v="2.85"/>
    <n v="1300"/>
    <x v="38"/>
    <n v="30"/>
    <d v="2011-09-25T00:00:00"/>
    <d v="2011-10-01T00:00:00"/>
  </r>
  <r>
    <s v="Fast-Tie Aerospace"/>
    <s v="Sep11029"/>
    <n v="6321"/>
    <x v="4"/>
    <n v="2.4500000000000002"/>
    <n v="2500"/>
    <x v="39"/>
    <n v="30"/>
    <d v="2011-09-25T00:00:00"/>
    <d v="2011-10-04T00:00:00"/>
  </r>
  <r>
    <s v="Pylon Accessories"/>
    <s v="Sep11030"/>
    <n v="9764"/>
    <x v="8"/>
    <n v="3.75"/>
    <n v="1850"/>
    <x v="40"/>
    <n v="15"/>
    <d v="2011-09-25T00:00:00"/>
    <d v="2011-10-05T00:00:00"/>
  </r>
  <r>
    <s v="Durrable Products"/>
    <s v="Sep11031"/>
    <n v="1369"/>
    <x v="0"/>
    <n v="4.2"/>
    <n v="14000"/>
    <x v="41"/>
    <n v="45"/>
    <d v="2011-09-27T00:00:00"/>
    <d v="2011-10-03T00:00:00"/>
  </r>
  <r>
    <s v="Hulkey Fasteners"/>
    <s v="Sep11032"/>
    <n v="1122"/>
    <x v="0"/>
    <n v="4.25"/>
    <n v="14500"/>
    <x v="42"/>
    <n v="30"/>
    <d v="2011-09-28T00:00:00"/>
    <d v="2011-10-03T00:00:00"/>
  </r>
  <r>
    <s v="Pylon Accessories"/>
    <s v="Sep11033"/>
    <n v="9764"/>
    <x v="8"/>
    <n v="3.75"/>
    <n v="1800"/>
    <x v="43"/>
    <n v="15"/>
    <d v="2011-09-28T00:00:00"/>
    <d v="2011-10-05T00:00:00"/>
  </r>
  <r>
    <s v="Durrable Products"/>
    <s v="Sep11034"/>
    <n v="1369"/>
    <x v="0"/>
    <n v="4.2"/>
    <n v="10000"/>
    <x v="44"/>
    <n v="45"/>
    <d v="2011-09-29T00:00:00"/>
    <d v="2011-10-04T00:00:00"/>
  </r>
  <r>
    <s v="Spacetime Technologies"/>
    <s v="Oct11001"/>
    <n v="5125"/>
    <x v="1"/>
    <n v="1.1499999999999999"/>
    <n v="15000"/>
    <x v="45"/>
    <n v="25"/>
    <d v="2011-10-01T00:00:00"/>
    <d v="2011-10-15T00:00:00"/>
  </r>
  <r>
    <s v="Durrable Products"/>
    <s v="Oct11002"/>
    <n v="9399"/>
    <x v="8"/>
    <n v="3.65"/>
    <n v="1250"/>
    <x v="46"/>
    <n v="45"/>
    <d v="2011-10-01T00:00:00"/>
    <d v="2011-10-06T00:00:00"/>
  </r>
  <r>
    <s v="Manley Valve"/>
    <s v="Oct11003"/>
    <n v="6431"/>
    <x v="4"/>
    <n v="2.85"/>
    <n v="1350"/>
    <x v="47"/>
    <n v="30"/>
    <d v="2011-10-01T00:00:00"/>
    <d v="2011-10-07T00:00:00"/>
  </r>
  <r>
    <s v="Pylon Accessories"/>
    <s v="Oct11004"/>
    <n v="6433"/>
    <x v="4"/>
    <n v="2.95"/>
    <n v="1500"/>
    <x v="48"/>
    <n v="15"/>
    <d v="2011-10-01T00:00:00"/>
    <d v="2011-10-10T00:00:00"/>
  </r>
  <r>
    <s v="Fast-Tie Aerospace"/>
    <s v="Oct11005"/>
    <n v="5166"/>
    <x v="5"/>
    <n v="1.25"/>
    <n v="5650"/>
    <x v="25"/>
    <n v="30"/>
    <d v="2011-10-01T00:00:00"/>
    <d v="2011-10-06T00:00:00"/>
  </r>
  <r>
    <s v="Hulkey Fasteners"/>
    <s v="Oct11006"/>
    <n v="1122"/>
    <x v="0"/>
    <n v="4.25"/>
    <n v="18000"/>
    <x v="49"/>
    <n v="30"/>
    <d v="2011-10-01T00:00:00"/>
    <d v="2011-10-08T00:00:00"/>
  </r>
  <r>
    <s v="Durrable Products"/>
    <s v="Oct11007"/>
    <n v="9399"/>
    <x v="8"/>
    <n v="3.65"/>
    <n v="1450"/>
    <x v="50"/>
    <n v="45"/>
    <d v="2011-10-03T00:00:00"/>
    <d v="2011-10-08T00:00:00"/>
  </r>
  <r>
    <s v="Spacetime Technologies"/>
    <s v="Oct11008"/>
    <n v="6489"/>
    <x v="4"/>
    <n v="3"/>
    <n v="1100"/>
    <x v="51"/>
    <n v="25"/>
    <d v="2011-10-05T00:00:00"/>
    <d v="2011-10-10T00:00:00"/>
  </r>
  <r>
    <s v="Durrable Products"/>
    <s v="Oct11009"/>
    <n v="9399"/>
    <x v="8"/>
    <n v="3.65"/>
    <n v="1985"/>
    <x v="52"/>
    <n v="45"/>
    <d v="2011-10-05T00:00:00"/>
    <d v="2011-10-11T00:00:00"/>
  </r>
  <r>
    <s v="Spacetime Technologies"/>
    <s v="Oct11010"/>
    <n v="4111"/>
    <x v="2"/>
    <n v="3.55"/>
    <n v="4600"/>
    <x v="53"/>
    <n v="25"/>
    <d v="2011-10-05T00:00:00"/>
    <d v="2011-10-19T00:00:00"/>
  </r>
  <r>
    <s v="Durrable Products"/>
    <s v="Oct11011"/>
    <n v="4569"/>
    <x v="2"/>
    <n v="3.5"/>
    <n v="3900"/>
    <x v="54"/>
    <n v="45"/>
    <d v="2011-10-05T00:00:00"/>
    <d v="2011-10-10T00:00:00"/>
  </r>
  <r>
    <s v="Manley Valve"/>
    <s v="Oct11012"/>
    <n v="6431"/>
    <x v="4"/>
    <n v="2.85"/>
    <n v="1250"/>
    <x v="55"/>
    <n v="30"/>
    <d v="2011-10-05T00:00:00"/>
    <d v="2011-10-10T00:00:00"/>
  </r>
  <r>
    <s v="Durrable Products"/>
    <s v="Oct11013"/>
    <n v="9399"/>
    <x v="8"/>
    <n v="3.65"/>
    <n v="1470"/>
    <x v="56"/>
    <n v="45"/>
    <d v="2011-10-07T00:00:00"/>
    <d v="2011-10-12T00:00:00"/>
  </r>
  <r>
    <s v="Durrable Products"/>
    <s v="Oct11014"/>
    <n v="5454"/>
    <x v="7"/>
    <n v="220"/>
    <n v="550"/>
    <x v="57"/>
    <n v="45"/>
    <d v="2011-10-09T00:00:00"/>
    <d v="2011-10-14T00:00:00"/>
  </r>
  <r>
    <s v="Spacetime Technologies"/>
    <s v="Oct11015"/>
    <n v="6489"/>
    <x v="4"/>
    <n v="3"/>
    <n v="900"/>
    <x v="58"/>
    <n v="25"/>
    <d v="2011-10-10T00:00:00"/>
    <d v="2011-10-18T00:00:00"/>
  </r>
  <r>
    <s v="Alum Sheeting"/>
    <s v="Oct11016"/>
    <n v="1243"/>
    <x v="0"/>
    <n v="4.25"/>
    <n v="10500"/>
    <x v="59"/>
    <n v="30"/>
    <d v="2011-10-10T00:00:00"/>
    <d v="2011-10-17T00:00:00"/>
  </r>
  <r>
    <s v="Steelpin Inc."/>
    <s v="Oct11017"/>
    <n v="8008"/>
    <x v="9"/>
    <n v="645"/>
    <n v="100"/>
    <x v="60"/>
    <n v="30"/>
    <d v="2011-10-10T00:00:00"/>
    <d v="2011-10-21T00:00:00"/>
  </r>
  <r>
    <s v="Manley Valve"/>
    <s v="Oct11018"/>
    <n v="7258"/>
    <x v="3"/>
    <n v="100.5"/>
    <n v="90"/>
    <x v="61"/>
    <n v="30"/>
    <d v="2011-10-10T00:00:00"/>
    <d v="2011-10-17T00:00:00"/>
  </r>
  <r>
    <s v="Manley Valve"/>
    <s v="Oct11019"/>
    <n v="8148"/>
    <x v="9"/>
    <n v="655.5"/>
    <n v="125"/>
    <x v="62"/>
    <n v="30"/>
    <d v="2011-10-10T00:00:00"/>
    <d v="2011-10-17T00:00:00"/>
  </r>
  <r>
    <s v="Hulkey Fasteners"/>
    <s v="Oct11020"/>
    <n v="1122"/>
    <x v="0"/>
    <n v="4.25"/>
    <n v="17000"/>
    <x v="63"/>
    <n v="30"/>
    <d v="2011-10-11T00:00:00"/>
    <d v="2011-10-19T00:00:00"/>
  </r>
  <r>
    <s v="Fast-Tie Aerospace"/>
    <s v="Oct11021"/>
    <n v="6321"/>
    <x v="4"/>
    <n v="2.4500000000000002"/>
    <n v="1250"/>
    <x v="64"/>
    <n v="30"/>
    <d v="2011-10-12T00:00:00"/>
    <d v="2011-10-21T00:00:00"/>
  </r>
  <r>
    <s v="Alum Sheeting"/>
    <s v="Oct11022"/>
    <n v="4224"/>
    <x v="2"/>
    <n v="3.95"/>
    <n v="4500"/>
    <x v="65"/>
    <n v="30"/>
    <d v="2011-10-15T00:00:00"/>
    <d v="2011-10-20T00:00:00"/>
  </r>
  <r>
    <s v="Durrable Products"/>
    <s v="Oct11023"/>
    <n v="5454"/>
    <x v="7"/>
    <n v="220"/>
    <n v="500"/>
    <x v="66"/>
    <n v="45"/>
    <d v="2011-10-15T00:00:00"/>
    <d v="2011-10-20T00:00:00"/>
  </r>
  <r>
    <s v="Manley Valve"/>
    <s v="Oct11024"/>
    <n v="7258"/>
    <x v="3"/>
    <n v="100.5"/>
    <n v="100"/>
    <x v="67"/>
    <n v="30"/>
    <d v="2011-10-15T00:00:00"/>
    <d v="2011-10-24T00:00:00"/>
  </r>
  <r>
    <s v="Steelpin Inc."/>
    <s v="Oct11025"/>
    <n v="8008"/>
    <x v="9"/>
    <n v="645"/>
    <n v="150"/>
    <x v="68"/>
    <n v="30"/>
    <d v="2011-10-15T00:00:00"/>
    <d v="2011-10-26T00:00:00"/>
  </r>
  <r>
    <s v="Alum Sheeting"/>
    <s v="Oct11026"/>
    <n v="5417"/>
    <x v="7"/>
    <n v="255"/>
    <n v="500"/>
    <x v="69"/>
    <n v="30"/>
    <d v="2011-10-20T00:00:00"/>
    <d v="2011-10-27T00:00:00"/>
  </r>
  <r>
    <s v="Manley Valve"/>
    <s v="Oct11027"/>
    <n v="7258"/>
    <x v="3"/>
    <n v="100.5"/>
    <n v="95"/>
    <x v="70"/>
    <n v="30"/>
    <d v="2011-10-20T00:00:00"/>
    <d v="2011-10-29T00:00:00"/>
  </r>
  <r>
    <s v="Alum Sheeting"/>
    <s v="Oct11028"/>
    <n v="5634"/>
    <x v="10"/>
    <n v="185"/>
    <n v="150"/>
    <x v="71"/>
    <n v="30"/>
    <d v="2011-10-25T00:00:00"/>
    <d v="2011-11-03T00:00:00"/>
  </r>
  <r>
    <s v="Durrable Products"/>
    <s v="Oct11029"/>
    <n v="5275"/>
    <x v="1"/>
    <n v="1"/>
    <n v="25000"/>
    <x v="72"/>
    <n v="45"/>
    <d v="2011-10-25T00:00:00"/>
    <d v="2011-10-30T00:00:00"/>
  </r>
  <r>
    <s v="Fast-Tie Aerospace"/>
    <s v="Oct11030"/>
    <n v="6321"/>
    <x v="4"/>
    <n v="2.4500000000000002"/>
    <n v="1500"/>
    <x v="73"/>
    <n v="30"/>
    <d v="2011-10-25T00:00:00"/>
    <d v="2011-11-02T00:00:00"/>
  </r>
  <r>
    <s v="Fast-Tie Aerospace"/>
    <s v="Oct11031"/>
    <n v="5689"/>
    <x v="10"/>
    <n v="175"/>
    <n v="155"/>
    <x v="74"/>
    <n v="30"/>
    <d v="2011-10-25T00:00:00"/>
    <d v="2011-11-03T00:00:00"/>
  </r>
  <r>
    <s v="Hulkey Fasteners"/>
    <s v="Oct11032"/>
    <n v="1122"/>
    <x v="0"/>
    <n v="4.25"/>
    <n v="17500"/>
    <x v="75"/>
    <n v="30"/>
    <d v="2011-10-25T00:00:00"/>
    <d v="2011-11-03T00:00:00"/>
  </r>
  <r>
    <s v="Steelpin Inc."/>
    <s v="Oct11033"/>
    <n v="5677"/>
    <x v="10"/>
    <n v="195"/>
    <n v="130"/>
    <x v="76"/>
    <n v="30"/>
    <d v="2011-10-28T00:00:00"/>
    <d v="2011-11-07T00:00:00"/>
  </r>
  <r>
    <s v="Steelpin Inc."/>
    <s v="Oct11034"/>
    <n v="8008"/>
    <x v="9"/>
    <n v="645"/>
    <n v="120"/>
    <x v="77"/>
    <n v="30"/>
    <d v="2011-10-28T00:00:00"/>
    <d v="2011-11-04T00:00:00"/>
  </r>
  <r>
    <s v="Spacetime Technologies"/>
    <s v="Oct11035"/>
    <n v="6489"/>
    <x v="4"/>
    <n v="3"/>
    <n v="1050"/>
    <x v="78"/>
    <n v="25"/>
    <d v="2011-10-29T00:00:00"/>
    <d v="2011-11-10T00:00:00"/>
  </r>
  <r>
    <s v="Alum Sheeting"/>
    <s v="Oct11036"/>
    <n v="5634"/>
    <x v="10"/>
    <n v="185"/>
    <n v="140"/>
    <x v="79"/>
    <n v="30"/>
    <d v="2011-10-29T00:00:00"/>
    <d v="2011-11-04T00:00:00"/>
  </r>
  <r>
    <s v="Manley Valve"/>
    <s v="Nov11001"/>
    <n v="9977"/>
    <x v="11"/>
    <n v="1"/>
    <n v="525"/>
    <x v="80"/>
    <n v="30"/>
    <d v="2011-11-01T00:00:00"/>
    <d v="2011-11-07T00:00:00"/>
  </r>
  <r>
    <s v="Manley Valve"/>
    <s v="Nov11002"/>
    <n v="9955"/>
    <x v="12"/>
    <n v="0.55000000000000004"/>
    <n v="150"/>
    <x v="81"/>
    <n v="30"/>
    <d v="2011-11-01T00:00:00"/>
    <d v="2011-11-06T00:00:00"/>
  </r>
  <r>
    <s v="Fast-Tie Aerospace"/>
    <s v="Nov11003"/>
    <n v="5689"/>
    <x v="10"/>
    <n v="175"/>
    <n v="150"/>
    <x v="82"/>
    <n v="30"/>
    <d v="2011-11-01T00:00:00"/>
    <d v="2011-11-09T00:00:00"/>
  </r>
  <r>
    <s v="Fast-Tie Aerospace"/>
    <s v="Nov11004"/>
    <n v="7268"/>
    <x v="3"/>
    <n v="95"/>
    <n v="110"/>
    <x v="83"/>
    <n v="30"/>
    <d v="2011-11-01T00:00:00"/>
    <d v="2011-11-12T00:00:00"/>
  </r>
  <r>
    <s v="Steelpin Inc."/>
    <s v="Nov11005"/>
    <n v="5677"/>
    <x v="10"/>
    <n v="195"/>
    <n v="120"/>
    <x v="84"/>
    <n v="30"/>
    <d v="2011-11-02T00:00:00"/>
    <d v="2011-11-13T00:00:00"/>
  </r>
  <r>
    <s v="Manley Valve"/>
    <s v="Nov11006"/>
    <n v="9967"/>
    <x v="6"/>
    <n v="0.85"/>
    <n v="550"/>
    <x v="85"/>
    <n v="30"/>
    <d v="2011-11-05T00:00:00"/>
    <d v="2011-11-11T00:00:00"/>
  </r>
  <r>
    <s v="Fast-Tie Aerospace"/>
    <s v="Nov11007"/>
    <n v="7268"/>
    <x v="3"/>
    <n v="95"/>
    <n v="105"/>
    <x v="86"/>
    <n v="30"/>
    <d v="2011-11-05T00:00:00"/>
    <d v="2011-11-16T00:00:00"/>
  </r>
  <r>
    <s v="Fast-Tie Aerospace"/>
    <s v="Nov11008"/>
    <n v="5689"/>
    <x v="10"/>
    <n v="175"/>
    <n v="175"/>
    <x v="87"/>
    <n v="30"/>
    <d v="2011-11-05T00:00:00"/>
    <d v="2011-11-15T00:00:00"/>
  </r>
  <r>
    <s v="Steelpin Inc."/>
    <s v="Nov11009"/>
    <n v="5677"/>
    <x v="10"/>
    <n v="195"/>
    <n v="110"/>
    <x v="88"/>
    <n v="30"/>
    <d v="2011-11-05T00:00:00"/>
    <d v="2011-11-17T00:00:00"/>
  </r>
  <r>
    <s v="Manley Valve"/>
    <s v="Nov11010"/>
    <n v="9955"/>
    <x v="12"/>
    <n v="0.55000000000000004"/>
    <n v="125"/>
    <x v="89"/>
    <n v="30"/>
    <d v="2011-11-05T00:00:00"/>
    <d v="2011-11-10T00:00: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CF297BF-A17D-41A1-815A-D0B08FD9DD9B}" name="PivotTable4" cacheId="9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1">
  <location ref="A3:B17" firstHeaderRow="1" firstDataRow="1" firstDataCol="1"/>
  <pivotFields count="10">
    <pivotField dataField="1" showAll="0"/>
    <pivotField showAll="0"/>
    <pivotField showAll="0"/>
    <pivotField showAll="0"/>
    <pivotField numFmtId="44" showAll="0"/>
    <pivotField numFmtId="165" showAll="0"/>
    <pivotField axis="axisRow" numFmtId="44" showAll="0">
      <items count="1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t="default"/>
      </items>
    </pivotField>
    <pivotField showAll="0"/>
    <pivotField numFmtId="164" showAll="0"/>
    <pivotField numFmtId="164" showAll="0"/>
  </pivotFields>
  <rowFields count="1">
    <field x="6"/>
  </rowFields>
  <rowItems count="14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 t="grand">
      <x/>
    </i>
  </rowItems>
  <colItems count="1">
    <i/>
  </colItems>
  <dataFields count="1">
    <dataField name="Count of Supplier " fld="0" subtotal="count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D222FBC-2A78-45A2-8795-CFC11B67A6D3}" name="PivotTable3" cacheId="9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1">
  <location ref="A3:B17" firstHeaderRow="1" firstDataRow="1" firstDataCol="1"/>
  <pivotFields count="10">
    <pivotField dataField="1" showAll="0"/>
    <pivotField showAll="0"/>
    <pivotField showAll="0"/>
    <pivotField axis="axisRow" showAll="0">
      <items count="14">
        <item x="0"/>
        <item x="2"/>
        <item x="7"/>
        <item x="12"/>
        <item x="5"/>
        <item x="8"/>
        <item x="6"/>
        <item x="9"/>
        <item x="4"/>
        <item x="11"/>
        <item x="3"/>
        <item x="1"/>
        <item x="10"/>
        <item t="default"/>
      </items>
    </pivotField>
    <pivotField numFmtId="44" showAll="0"/>
    <pivotField numFmtId="165" showAll="0"/>
    <pivotField numFmtId="44" showAll="0">
      <items count="1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t="default"/>
      </items>
    </pivotField>
    <pivotField showAll="0"/>
    <pivotField numFmtId="164" showAll="0"/>
    <pivotField numFmtId="164" showAll="0"/>
  </pivotFields>
  <rowFields count="1">
    <field x="3"/>
  </rowFields>
  <rowItems count="1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Items count="1">
    <i/>
  </colItems>
  <dataFields count="1">
    <dataField name="Count of Supplier " fld="0" subtotal="count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alaries" connectionId="1" xr16:uid="{00000000-0016-0000-02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1.xml"/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FE4A65-9951-48A1-B414-BF79C8992653}">
  <dimension ref="A1:D15"/>
  <sheetViews>
    <sheetView workbookViewId="0">
      <selection activeCell="C14" sqref="C14"/>
    </sheetView>
  </sheetViews>
  <sheetFormatPr defaultRowHeight="13.2" x14ac:dyDescent="0.25"/>
  <cols>
    <col min="3" max="3" width="4.6640625" bestFit="1" customWidth="1"/>
  </cols>
  <sheetData>
    <row r="1" spans="1:4" x14ac:dyDescent="0.25">
      <c r="A1" s="41" t="s">
        <v>26</v>
      </c>
      <c r="B1" s="41"/>
      <c r="C1" s="41" t="s">
        <v>31</v>
      </c>
      <c r="D1" s="41"/>
    </row>
    <row r="2" spans="1:4" x14ac:dyDescent="0.25">
      <c r="A2" s="39"/>
      <c r="B2" s="39"/>
      <c r="C2" s="39"/>
      <c r="D2" s="39"/>
    </row>
    <row r="3" spans="1:4" x14ac:dyDescent="0.25">
      <c r="A3" s="39" t="s">
        <v>1061</v>
      </c>
      <c r="B3" s="39">
        <v>26295.319148936171</v>
      </c>
      <c r="C3" s="39" t="s">
        <v>1061</v>
      </c>
      <c r="D3" s="39">
        <v>30.638297872340427</v>
      </c>
    </row>
    <row r="4" spans="1:4" x14ac:dyDescent="0.25">
      <c r="A4" s="39" t="s">
        <v>1067</v>
      </c>
      <c r="B4" s="39">
        <v>3078.0530144613763</v>
      </c>
      <c r="C4" s="39" t="s">
        <v>1067</v>
      </c>
      <c r="D4" s="39">
        <v>0.70229402575506317</v>
      </c>
    </row>
    <row r="5" spans="1:4" x14ac:dyDescent="0.25">
      <c r="A5" s="39" t="s">
        <v>1062</v>
      </c>
      <c r="B5" s="39">
        <v>15656.25</v>
      </c>
      <c r="C5" s="39" t="s">
        <v>1062</v>
      </c>
      <c r="D5" s="39">
        <v>30</v>
      </c>
    </row>
    <row r="6" spans="1:4" x14ac:dyDescent="0.25">
      <c r="A6" s="39" t="s">
        <v>1068</v>
      </c>
      <c r="B6" s="39">
        <v>23625</v>
      </c>
      <c r="C6" s="39" t="s">
        <v>1068</v>
      </c>
      <c r="D6" s="39">
        <v>30</v>
      </c>
    </row>
    <row r="7" spans="1:4" x14ac:dyDescent="0.25">
      <c r="A7" s="39" t="s">
        <v>1069</v>
      </c>
      <c r="B7" s="39">
        <v>29842.831196528055</v>
      </c>
      <c r="C7" s="39" t="s">
        <v>1069</v>
      </c>
      <c r="D7" s="39">
        <v>6.8089932052732891</v>
      </c>
    </row>
    <row r="8" spans="1:4" x14ac:dyDescent="0.25">
      <c r="A8" s="39" t="s">
        <v>1070</v>
      </c>
      <c r="B8" s="39">
        <v>890594573.82446814</v>
      </c>
      <c r="C8" s="39" t="s">
        <v>1070</v>
      </c>
      <c r="D8" s="39">
        <v>46.362388469457819</v>
      </c>
    </row>
    <row r="9" spans="1:4" x14ac:dyDescent="0.25">
      <c r="A9" s="39" t="s">
        <v>1071</v>
      </c>
      <c r="B9" s="39">
        <v>2.0796373022614776</v>
      </c>
      <c r="C9" s="39" t="s">
        <v>1071</v>
      </c>
      <c r="D9" s="39">
        <v>1.5121885619664464</v>
      </c>
    </row>
    <row r="10" spans="1:4" x14ac:dyDescent="0.25">
      <c r="A10" s="39" t="s">
        <v>1072</v>
      </c>
      <c r="B10" s="39">
        <v>1.6642715185530279</v>
      </c>
      <c r="C10" s="39" t="s">
        <v>1072</v>
      </c>
      <c r="D10" s="39">
        <v>0.59926500343251998</v>
      </c>
    </row>
    <row r="11" spans="1:4" x14ac:dyDescent="0.25">
      <c r="A11" s="39" t="s">
        <v>1073</v>
      </c>
      <c r="B11" s="39">
        <v>127431.25</v>
      </c>
      <c r="C11" s="39" t="s">
        <v>1073</v>
      </c>
      <c r="D11" s="39">
        <v>30</v>
      </c>
    </row>
    <row r="12" spans="1:4" x14ac:dyDescent="0.25">
      <c r="A12" s="39" t="s">
        <v>1074</v>
      </c>
      <c r="B12" s="39">
        <v>68.75</v>
      </c>
      <c r="C12" s="39" t="s">
        <v>1074</v>
      </c>
      <c r="D12" s="39">
        <v>15</v>
      </c>
    </row>
    <row r="13" spans="1:4" x14ac:dyDescent="0.25">
      <c r="A13" s="39" t="s">
        <v>1075</v>
      </c>
      <c r="B13" s="39">
        <v>127500</v>
      </c>
      <c r="C13" s="39" t="s">
        <v>1075</v>
      </c>
      <c r="D13" s="39">
        <v>45</v>
      </c>
    </row>
    <row r="14" spans="1:4" x14ac:dyDescent="0.25">
      <c r="A14" s="39" t="s">
        <v>1076</v>
      </c>
      <c r="B14" s="39">
        <v>2471760</v>
      </c>
      <c r="C14" s="39" t="s">
        <v>1076</v>
      </c>
      <c r="D14" s="39">
        <v>2880</v>
      </c>
    </row>
    <row r="15" spans="1:4" ht="13.8" thickBot="1" x14ac:dyDescent="0.3">
      <c r="A15" s="40" t="s">
        <v>1077</v>
      </c>
      <c r="B15" s="40">
        <v>94</v>
      </c>
      <c r="C15" s="40" t="s">
        <v>1077</v>
      </c>
      <c r="D15" s="40">
        <v>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97"/>
  <sheetViews>
    <sheetView topLeftCell="A96" zoomScale="90" zoomScaleNormal="90" workbookViewId="0">
      <selection activeCell="H17" sqref="H17"/>
    </sheetView>
  </sheetViews>
  <sheetFormatPr defaultColWidth="8.88671875" defaultRowHeight="13.2" x14ac:dyDescent="0.25"/>
  <cols>
    <col min="1" max="1" width="30.44140625" bestFit="1" customWidth="1"/>
    <col min="2" max="2" width="13.88671875" bestFit="1" customWidth="1"/>
    <col min="3" max="3" width="8.5546875" bestFit="1" customWidth="1"/>
    <col min="4" max="4" width="18.44140625" bestFit="1" customWidth="1"/>
    <col min="5" max="5" width="9.44140625" bestFit="1" customWidth="1"/>
    <col min="6" max="6" width="8.5546875" bestFit="1" customWidth="1"/>
    <col min="7" max="7" width="14.44140625" bestFit="1" customWidth="1"/>
    <col min="8" max="8" width="19.109375" bestFit="1" customWidth="1"/>
    <col min="9" max="9" width="11.109375" bestFit="1" customWidth="1"/>
    <col min="10" max="10" width="12" bestFit="1" customWidth="1"/>
    <col min="13" max="13" width="18.44140625" bestFit="1" customWidth="1"/>
    <col min="14" max="14" width="10.21875" bestFit="1" customWidth="1"/>
    <col min="15" max="15" width="14.21875" bestFit="1" customWidth="1"/>
    <col min="22" max="22" width="13.44140625" bestFit="1" customWidth="1"/>
  </cols>
  <sheetData>
    <row r="1" spans="1:22" ht="12" customHeight="1" x14ac:dyDescent="0.25">
      <c r="A1" s="15" t="s">
        <v>29</v>
      </c>
    </row>
    <row r="2" spans="1:22" x14ac:dyDescent="0.25">
      <c r="M2" s="30" t="s">
        <v>24</v>
      </c>
      <c r="N2" s="15" t="s">
        <v>1040</v>
      </c>
      <c r="O2" s="15" t="s">
        <v>1044</v>
      </c>
      <c r="P2" s="15"/>
    </row>
    <row r="3" spans="1:22" ht="13.8" thickBot="1" x14ac:dyDescent="0.3">
      <c r="A3" s="16" t="s">
        <v>30</v>
      </c>
      <c r="B3" s="16" t="s">
        <v>22</v>
      </c>
      <c r="C3" s="16" t="s">
        <v>23</v>
      </c>
      <c r="D3" s="16" t="s">
        <v>24</v>
      </c>
      <c r="E3" s="16" t="s">
        <v>25</v>
      </c>
      <c r="F3" s="16" t="s">
        <v>0</v>
      </c>
      <c r="G3" s="16" t="s">
        <v>26</v>
      </c>
      <c r="H3" s="16" t="s">
        <v>31</v>
      </c>
      <c r="I3" s="16" t="s">
        <v>28</v>
      </c>
      <c r="J3" s="16" t="s">
        <v>27</v>
      </c>
      <c r="M3" s="31" t="s">
        <v>4</v>
      </c>
      <c r="N3">
        <f>COUNTIFS(D:D,M3)</f>
        <v>14</v>
      </c>
      <c r="O3" s="37">
        <f>N3/SUM(N3:N15)</f>
        <v>0.14893617021276595</v>
      </c>
      <c r="T3" s="32" t="s">
        <v>1045</v>
      </c>
      <c r="V3" s="32" t="s">
        <v>1047</v>
      </c>
    </row>
    <row r="4" spans="1:22" ht="13.8" thickTop="1" x14ac:dyDescent="0.25">
      <c r="A4" s="6" t="s">
        <v>7</v>
      </c>
      <c r="B4" t="s">
        <v>32</v>
      </c>
      <c r="C4" s="7">
        <v>1122</v>
      </c>
      <c r="D4" s="6" t="s">
        <v>4</v>
      </c>
      <c r="E4" s="8">
        <v>4.25</v>
      </c>
      <c r="F4" s="9">
        <v>19500</v>
      </c>
      <c r="G4" s="8">
        <f t="shared" ref="G4:G35" si="0">E4*F4</f>
        <v>82875</v>
      </c>
      <c r="H4" s="12">
        <v>30</v>
      </c>
      <c r="I4" s="10">
        <v>40760</v>
      </c>
      <c r="J4" s="10">
        <v>40768</v>
      </c>
      <c r="M4" s="6" t="s">
        <v>5</v>
      </c>
      <c r="N4">
        <f t="shared" ref="N4:N15" si="1">COUNTIFS(D:D,M4)</f>
        <v>11</v>
      </c>
      <c r="O4" s="37">
        <f t="shared" ref="O4:O15" si="2">N4/SUM(N4:N16)</f>
        <v>0.13750000000000001</v>
      </c>
      <c r="T4">
        <v>15</v>
      </c>
      <c r="V4">
        <v>0</v>
      </c>
    </row>
    <row r="5" spans="1:22" x14ac:dyDescent="0.25">
      <c r="A5" s="4" t="s">
        <v>8</v>
      </c>
      <c r="B5" t="s">
        <v>33</v>
      </c>
      <c r="C5" s="7">
        <v>1243</v>
      </c>
      <c r="D5" s="6" t="s">
        <v>4</v>
      </c>
      <c r="E5" s="3">
        <v>4.25</v>
      </c>
      <c r="F5" s="2">
        <v>10000</v>
      </c>
      <c r="G5" s="8">
        <f t="shared" si="0"/>
        <v>42500</v>
      </c>
      <c r="H5" s="12">
        <v>30</v>
      </c>
      <c r="I5" s="5">
        <v>40763</v>
      </c>
      <c r="J5" s="5">
        <v>40769</v>
      </c>
      <c r="M5" s="4" t="s">
        <v>12</v>
      </c>
      <c r="N5">
        <f t="shared" si="1"/>
        <v>4</v>
      </c>
      <c r="O5" s="37">
        <f t="shared" si="2"/>
        <v>5.7971014492753624E-2</v>
      </c>
      <c r="T5">
        <v>25</v>
      </c>
      <c r="V5">
        <v>26000</v>
      </c>
    </row>
    <row r="6" spans="1:22" x14ac:dyDescent="0.25">
      <c r="A6" s="4" t="s">
        <v>3</v>
      </c>
      <c r="B6" t="s">
        <v>34</v>
      </c>
      <c r="C6" s="1">
        <v>5462</v>
      </c>
      <c r="D6" s="4" t="s">
        <v>20</v>
      </c>
      <c r="E6" s="3">
        <v>1.05</v>
      </c>
      <c r="F6" s="2">
        <v>23000</v>
      </c>
      <c r="G6" s="3">
        <f t="shared" si="0"/>
        <v>24150</v>
      </c>
      <c r="H6" s="12">
        <v>30</v>
      </c>
      <c r="I6" s="5">
        <v>40765</v>
      </c>
      <c r="J6" s="5">
        <v>40770</v>
      </c>
      <c r="M6" s="4" t="s">
        <v>17</v>
      </c>
      <c r="N6">
        <f t="shared" si="1"/>
        <v>2</v>
      </c>
      <c r="O6" s="37">
        <f t="shared" si="2"/>
        <v>3.0769230769230771E-2</v>
      </c>
      <c r="T6">
        <v>30</v>
      </c>
      <c r="V6">
        <v>52000</v>
      </c>
    </row>
    <row r="7" spans="1:22" x14ac:dyDescent="0.25">
      <c r="A7" s="4" t="s">
        <v>3</v>
      </c>
      <c r="B7" t="s">
        <v>35</v>
      </c>
      <c r="C7" s="1">
        <v>5462</v>
      </c>
      <c r="D7" s="4" t="s">
        <v>20</v>
      </c>
      <c r="E7" s="3">
        <v>1.05</v>
      </c>
      <c r="F7" s="2">
        <v>21500</v>
      </c>
      <c r="G7" s="3">
        <f t="shared" si="0"/>
        <v>22575</v>
      </c>
      <c r="H7" s="12">
        <v>30</v>
      </c>
      <c r="I7" s="5">
        <v>40770</v>
      </c>
      <c r="J7" s="5">
        <v>40777</v>
      </c>
      <c r="M7" s="4" t="s">
        <v>14</v>
      </c>
      <c r="N7">
        <f t="shared" si="1"/>
        <v>8</v>
      </c>
      <c r="O7" s="37">
        <f t="shared" si="2"/>
        <v>0.12698412698412698</v>
      </c>
      <c r="T7">
        <v>45</v>
      </c>
      <c r="V7">
        <v>78000</v>
      </c>
    </row>
    <row r="8" spans="1:22" x14ac:dyDescent="0.25">
      <c r="A8" s="4" t="s">
        <v>9</v>
      </c>
      <c r="B8" t="s">
        <v>36</v>
      </c>
      <c r="C8" s="1">
        <v>5319</v>
      </c>
      <c r="D8" s="4" t="s">
        <v>20</v>
      </c>
      <c r="E8" s="3">
        <v>1.1000000000000001</v>
      </c>
      <c r="F8" s="2">
        <v>17500</v>
      </c>
      <c r="G8" s="3">
        <f t="shared" si="0"/>
        <v>19250</v>
      </c>
      <c r="H8" s="12">
        <v>30</v>
      </c>
      <c r="I8" s="5">
        <v>40775</v>
      </c>
      <c r="J8" s="5">
        <v>40786</v>
      </c>
      <c r="M8" s="6" t="s">
        <v>6</v>
      </c>
      <c r="N8">
        <f t="shared" si="1"/>
        <v>10</v>
      </c>
      <c r="O8" s="37">
        <f t="shared" si="2"/>
        <v>0.18181818181818182</v>
      </c>
      <c r="V8">
        <v>104000</v>
      </c>
    </row>
    <row r="9" spans="1:22" x14ac:dyDescent="0.25">
      <c r="A9" s="4" t="s">
        <v>3</v>
      </c>
      <c r="B9" t="s">
        <v>37</v>
      </c>
      <c r="C9" s="1">
        <v>5462</v>
      </c>
      <c r="D9" s="4" t="s">
        <v>20</v>
      </c>
      <c r="E9" s="3">
        <v>1.05</v>
      </c>
      <c r="F9" s="2">
        <v>22500</v>
      </c>
      <c r="G9" s="3">
        <f t="shared" si="0"/>
        <v>23625</v>
      </c>
      <c r="H9" s="12">
        <v>30</v>
      </c>
      <c r="I9" s="5">
        <v>40775</v>
      </c>
      <c r="J9" s="5">
        <v>40781</v>
      </c>
      <c r="M9" s="4" t="s">
        <v>16</v>
      </c>
      <c r="N9">
        <f t="shared" si="1"/>
        <v>2</v>
      </c>
      <c r="O9" s="37">
        <f t="shared" si="2"/>
        <v>4.4444444444444446E-2</v>
      </c>
      <c r="V9">
        <v>130000</v>
      </c>
    </row>
    <row r="10" spans="1:22" x14ac:dyDescent="0.25">
      <c r="A10" s="4" t="s">
        <v>9</v>
      </c>
      <c r="B10" t="s">
        <v>38</v>
      </c>
      <c r="C10" s="7">
        <v>4312</v>
      </c>
      <c r="D10" s="6" t="s">
        <v>5</v>
      </c>
      <c r="E10" s="3">
        <v>3.75</v>
      </c>
      <c r="F10" s="2">
        <v>4250</v>
      </c>
      <c r="G10" s="3">
        <f t="shared" si="0"/>
        <v>15937.5</v>
      </c>
      <c r="H10" s="12">
        <v>30</v>
      </c>
      <c r="I10" s="5">
        <v>40780</v>
      </c>
      <c r="J10" s="5">
        <v>40787</v>
      </c>
      <c r="M10" s="4" t="s">
        <v>18</v>
      </c>
      <c r="N10">
        <f t="shared" si="1"/>
        <v>4</v>
      </c>
      <c r="O10" s="37">
        <f t="shared" si="2"/>
        <v>9.3023255813953487E-2</v>
      </c>
    </row>
    <row r="11" spans="1:22" x14ac:dyDescent="0.25">
      <c r="A11" s="11" t="s">
        <v>2</v>
      </c>
      <c r="B11" t="s">
        <v>39</v>
      </c>
      <c r="C11" s="1">
        <v>7258</v>
      </c>
      <c r="D11" s="4" t="s">
        <v>19</v>
      </c>
      <c r="E11" s="3">
        <v>90</v>
      </c>
      <c r="F11" s="2">
        <v>100</v>
      </c>
      <c r="G11" s="3">
        <f t="shared" si="0"/>
        <v>9000</v>
      </c>
      <c r="H11" s="13">
        <v>45</v>
      </c>
      <c r="I11" s="5">
        <v>40780</v>
      </c>
      <c r="J11" s="5">
        <v>40783</v>
      </c>
      <c r="M11" s="6" t="s">
        <v>21</v>
      </c>
      <c r="N11">
        <f t="shared" si="1"/>
        <v>12</v>
      </c>
      <c r="O11" s="37">
        <f t="shared" si="2"/>
        <v>0.30769230769230771</v>
      </c>
    </row>
    <row r="12" spans="1:22" x14ac:dyDescent="0.25">
      <c r="A12" s="6" t="s">
        <v>3</v>
      </c>
      <c r="B12" t="s">
        <v>40</v>
      </c>
      <c r="C12" s="7">
        <v>6321</v>
      </c>
      <c r="D12" s="6" t="s">
        <v>21</v>
      </c>
      <c r="E12" s="8">
        <v>2.4500000000000002</v>
      </c>
      <c r="F12" s="9">
        <v>1300</v>
      </c>
      <c r="G12" s="8">
        <f t="shared" si="0"/>
        <v>3185.0000000000005</v>
      </c>
      <c r="H12" s="12">
        <v>30</v>
      </c>
      <c r="I12" s="10">
        <v>40780</v>
      </c>
      <c r="J12" s="10">
        <v>40790</v>
      </c>
      <c r="M12" s="4" t="s">
        <v>15</v>
      </c>
      <c r="N12">
        <f t="shared" si="1"/>
        <v>1</v>
      </c>
      <c r="O12" s="37">
        <f t="shared" si="2"/>
        <v>3.7037037037037035E-2</v>
      </c>
    </row>
    <row r="13" spans="1:22" x14ac:dyDescent="0.25">
      <c r="A13" s="4" t="s">
        <v>3</v>
      </c>
      <c r="B13" t="s">
        <v>41</v>
      </c>
      <c r="C13" s="1">
        <v>5462</v>
      </c>
      <c r="D13" s="4" t="s">
        <v>20</v>
      </c>
      <c r="E13" s="3">
        <v>1.05</v>
      </c>
      <c r="F13" s="2">
        <v>22500</v>
      </c>
      <c r="G13" s="3">
        <f t="shared" si="0"/>
        <v>23625</v>
      </c>
      <c r="H13" s="12">
        <v>30</v>
      </c>
      <c r="I13" s="5">
        <v>40780</v>
      </c>
      <c r="J13" s="5">
        <v>40788</v>
      </c>
      <c r="M13" s="4" t="s">
        <v>19</v>
      </c>
      <c r="N13">
        <f t="shared" si="1"/>
        <v>7</v>
      </c>
      <c r="O13" s="37">
        <f t="shared" si="2"/>
        <v>0.26923076923076922</v>
      </c>
    </row>
    <row r="14" spans="1:22" x14ac:dyDescent="0.25">
      <c r="A14" s="4" t="s">
        <v>9</v>
      </c>
      <c r="B14" t="s">
        <v>42</v>
      </c>
      <c r="C14" s="1">
        <v>5319</v>
      </c>
      <c r="D14" s="4" t="s">
        <v>20</v>
      </c>
      <c r="E14" s="3">
        <v>1.1000000000000001</v>
      </c>
      <c r="F14" s="2">
        <v>18100</v>
      </c>
      <c r="G14" s="3">
        <f t="shared" si="0"/>
        <v>19910</v>
      </c>
      <c r="H14" s="12">
        <v>30</v>
      </c>
      <c r="I14" s="5">
        <v>40780</v>
      </c>
      <c r="J14" s="5">
        <v>40791</v>
      </c>
      <c r="M14" s="4" t="s">
        <v>20</v>
      </c>
      <c r="N14">
        <f t="shared" si="1"/>
        <v>11</v>
      </c>
      <c r="O14" s="37">
        <f t="shared" si="2"/>
        <v>0.57894736842105265</v>
      </c>
    </row>
    <row r="15" spans="1:22" x14ac:dyDescent="0.25">
      <c r="A15" s="4" t="s">
        <v>7</v>
      </c>
      <c r="B15" t="s">
        <v>43</v>
      </c>
      <c r="C15" s="1">
        <v>3166</v>
      </c>
      <c r="D15" s="4" t="s">
        <v>14</v>
      </c>
      <c r="E15" s="3">
        <v>1.25</v>
      </c>
      <c r="F15" s="2">
        <v>5600</v>
      </c>
      <c r="G15" s="3">
        <f t="shared" si="0"/>
        <v>7000</v>
      </c>
      <c r="H15" s="12">
        <v>30</v>
      </c>
      <c r="I15" s="5">
        <v>40780</v>
      </c>
      <c r="J15" s="5">
        <v>40784</v>
      </c>
      <c r="M15" s="4" t="s">
        <v>13</v>
      </c>
      <c r="N15">
        <f t="shared" si="1"/>
        <v>8</v>
      </c>
      <c r="O15" s="37">
        <f t="shared" si="2"/>
        <v>1</v>
      </c>
    </row>
    <row r="16" spans="1:22" x14ac:dyDescent="0.25">
      <c r="A16" s="4" t="s">
        <v>7</v>
      </c>
      <c r="B16" t="s">
        <v>44</v>
      </c>
      <c r="C16" s="1">
        <v>9966</v>
      </c>
      <c r="D16" s="4" t="s">
        <v>16</v>
      </c>
      <c r="E16" s="3">
        <v>0.75</v>
      </c>
      <c r="F16" s="2">
        <v>500</v>
      </c>
      <c r="G16" s="3">
        <f t="shared" si="0"/>
        <v>375</v>
      </c>
      <c r="H16" s="12">
        <v>30</v>
      </c>
      <c r="I16" s="5">
        <v>40780</v>
      </c>
      <c r="J16" s="5">
        <v>40786</v>
      </c>
    </row>
    <row r="17" spans="1:10" x14ac:dyDescent="0.25">
      <c r="A17" s="4" t="s">
        <v>9</v>
      </c>
      <c r="B17" t="s">
        <v>45</v>
      </c>
      <c r="C17" s="1">
        <v>5234</v>
      </c>
      <c r="D17" s="4" t="s">
        <v>14</v>
      </c>
      <c r="E17" s="3">
        <v>1.65</v>
      </c>
      <c r="F17" s="2">
        <v>4500</v>
      </c>
      <c r="G17" s="3">
        <f t="shared" si="0"/>
        <v>7425</v>
      </c>
      <c r="H17" s="12">
        <v>30</v>
      </c>
      <c r="I17" s="5">
        <v>40783</v>
      </c>
      <c r="J17" s="5">
        <v>40791</v>
      </c>
    </row>
    <row r="18" spans="1:10" x14ac:dyDescent="0.25">
      <c r="A18" s="4" t="s">
        <v>9</v>
      </c>
      <c r="B18" t="s">
        <v>46</v>
      </c>
      <c r="C18" s="7">
        <v>4312</v>
      </c>
      <c r="D18" s="6" t="s">
        <v>5</v>
      </c>
      <c r="E18" s="3">
        <v>3.75</v>
      </c>
      <c r="F18" s="2">
        <v>4200</v>
      </c>
      <c r="G18" s="3">
        <f t="shared" si="0"/>
        <v>15750</v>
      </c>
      <c r="H18" s="12">
        <v>30</v>
      </c>
      <c r="I18" s="5">
        <v>40787</v>
      </c>
      <c r="J18" s="5">
        <v>40796</v>
      </c>
    </row>
    <row r="19" spans="1:10" x14ac:dyDescent="0.25">
      <c r="A19" s="4" t="s">
        <v>8</v>
      </c>
      <c r="B19" t="s">
        <v>47</v>
      </c>
      <c r="C19" s="1">
        <v>5417</v>
      </c>
      <c r="D19" s="4" t="s">
        <v>12</v>
      </c>
      <c r="E19" s="3">
        <v>255</v>
      </c>
      <c r="F19" s="2">
        <v>406</v>
      </c>
      <c r="G19" s="3">
        <f t="shared" si="0"/>
        <v>103530</v>
      </c>
      <c r="H19" s="12">
        <v>30</v>
      </c>
      <c r="I19" s="5">
        <v>40787</v>
      </c>
      <c r="J19" s="5">
        <v>40796</v>
      </c>
    </row>
    <row r="20" spans="1:10" x14ac:dyDescent="0.25">
      <c r="A20" s="4" t="s">
        <v>7</v>
      </c>
      <c r="B20" t="s">
        <v>48</v>
      </c>
      <c r="C20" s="1">
        <v>3166</v>
      </c>
      <c r="D20" s="4" t="s">
        <v>14</v>
      </c>
      <c r="E20" s="3">
        <v>1.25</v>
      </c>
      <c r="F20" s="2">
        <v>5500</v>
      </c>
      <c r="G20" s="3">
        <f t="shared" si="0"/>
        <v>6875</v>
      </c>
      <c r="H20" s="12">
        <v>30</v>
      </c>
      <c r="I20" s="5">
        <v>40787</v>
      </c>
      <c r="J20" s="5">
        <v>40792</v>
      </c>
    </row>
    <row r="21" spans="1:10" x14ac:dyDescent="0.25">
      <c r="A21" s="4" t="s">
        <v>9</v>
      </c>
      <c r="B21" t="s">
        <v>49</v>
      </c>
      <c r="C21" s="1">
        <v>5234</v>
      </c>
      <c r="D21" s="4" t="s">
        <v>14</v>
      </c>
      <c r="E21" s="3">
        <v>1.65</v>
      </c>
      <c r="F21" s="2">
        <v>4850</v>
      </c>
      <c r="G21" s="3">
        <f t="shared" si="0"/>
        <v>8002.5</v>
      </c>
      <c r="H21" s="12">
        <v>30</v>
      </c>
      <c r="I21" s="5">
        <v>40788</v>
      </c>
      <c r="J21" s="5">
        <v>40797</v>
      </c>
    </row>
    <row r="22" spans="1:10" x14ac:dyDescent="0.25">
      <c r="A22" s="4" t="s">
        <v>9</v>
      </c>
      <c r="B22" t="s">
        <v>50</v>
      </c>
      <c r="C22" s="7">
        <v>4312</v>
      </c>
      <c r="D22" s="6" t="s">
        <v>5</v>
      </c>
      <c r="E22" s="3">
        <v>3.75</v>
      </c>
      <c r="F22" s="2">
        <v>4150</v>
      </c>
      <c r="G22" s="3">
        <f t="shared" si="0"/>
        <v>15562.5</v>
      </c>
      <c r="H22" s="12">
        <v>30</v>
      </c>
      <c r="I22" s="5">
        <v>40789</v>
      </c>
      <c r="J22" s="5">
        <v>40797</v>
      </c>
    </row>
    <row r="23" spans="1:10" x14ac:dyDescent="0.25">
      <c r="A23" s="6" t="s">
        <v>7</v>
      </c>
      <c r="B23" t="s">
        <v>51</v>
      </c>
      <c r="C23" s="7">
        <v>1122</v>
      </c>
      <c r="D23" s="6" t="s">
        <v>4</v>
      </c>
      <c r="E23" s="8">
        <v>4.25</v>
      </c>
      <c r="F23" s="9">
        <v>15500</v>
      </c>
      <c r="G23" s="8">
        <f t="shared" si="0"/>
        <v>65875</v>
      </c>
      <c r="H23" s="12">
        <v>30</v>
      </c>
      <c r="I23" s="10">
        <v>40790</v>
      </c>
      <c r="J23" s="10">
        <v>40798</v>
      </c>
    </row>
    <row r="24" spans="1:10" x14ac:dyDescent="0.25">
      <c r="A24" s="6" t="s">
        <v>1</v>
      </c>
      <c r="B24" t="s">
        <v>52</v>
      </c>
      <c r="C24" s="7">
        <v>4111</v>
      </c>
      <c r="D24" s="6" t="s">
        <v>5</v>
      </c>
      <c r="E24" s="8">
        <v>3.55</v>
      </c>
      <c r="F24" s="9">
        <v>4800</v>
      </c>
      <c r="G24" s="8">
        <f t="shared" si="0"/>
        <v>17040</v>
      </c>
      <c r="H24" s="12">
        <v>25</v>
      </c>
      <c r="I24" s="10">
        <v>40791</v>
      </c>
      <c r="J24" s="10">
        <v>40806</v>
      </c>
    </row>
    <row r="25" spans="1:10" x14ac:dyDescent="0.25">
      <c r="A25" s="4" t="s">
        <v>8</v>
      </c>
      <c r="B25" t="s">
        <v>53</v>
      </c>
      <c r="C25" s="7">
        <v>1243</v>
      </c>
      <c r="D25" s="6" t="s">
        <v>4</v>
      </c>
      <c r="E25" s="3">
        <v>4.25</v>
      </c>
      <c r="F25" s="2">
        <v>9000</v>
      </c>
      <c r="G25" s="8">
        <f t="shared" si="0"/>
        <v>38250</v>
      </c>
      <c r="H25" s="12">
        <v>30</v>
      </c>
      <c r="I25" s="5">
        <v>40791</v>
      </c>
      <c r="J25" s="5">
        <v>40798</v>
      </c>
    </row>
    <row r="26" spans="1:10" x14ac:dyDescent="0.25">
      <c r="A26" s="11" t="s">
        <v>2</v>
      </c>
      <c r="B26" t="s">
        <v>54</v>
      </c>
      <c r="C26" s="1">
        <v>7258</v>
      </c>
      <c r="D26" s="4" t="s">
        <v>19</v>
      </c>
      <c r="E26" s="3">
        <v>90</v>
      </c>
      <c r="F26" s="2">
        <v>120</v>
      </c>
      <c r="G26" s="3">
        <f t="shared" si="0"/>
        <v>10800</v>
      </c>
      <c r="H26" s="13">
        <v>45</v>
      </c>
      <c r="I26" s="5">
        <v>40791</v>
      </c>
      <c r="J26" s="5">
        <v>40795</v>
      </c>
    </row>
    <row r="27" spans="1:10" x14ac:dyDescent="0.25">
      <c r="A27" s="4" t="s">
        <v>9</v>
      </c>
      <c r="B27" t="s">
        <v>55</v>
      </c>
      <c r="C27" s="1">
        <v>5234</v>
      </c>
      <c r="D27" s="4" t="s">
        <v>14</v>
      </c>
      <c r="E27" s="3">
        <v>1.65</v>
      </c>
      <c r="F27" s="2">
        <v>4750</v>
      </c>
      <c r="G27" s="3">
        <f t="shared" si="0"/>
        <v>7837.5</v>
      </c>
      <c r="H27" s="12">
        <v>30</v>
      </c>
      <c r="I27" s="5">
        <v>40791</v>
      </c>
      <c r="J27" s="5">
        <v>40799</v>
      </c>
    </row>
    <row r="28" spans="1:10" x14ac:dyDescent="0.25">
      <c r="A28" s="6" t="s">
        <v>7</v>
      </c>
      <c r="B28" t="s">
        <v>56</v>
      </c>
      <c r="C28" s="7">
        <v>1122</v>
      </c>
      <c r="D28" s="6" t="s">
        <v>4</v>
      </c>
      <c r="E28" s="8">
        <v>4.25</v>
      </c>
      <c r="F28" s="9">
        <v>12500</v>
      </c>
      <c r="G28" s="8">
        <f t="shared" si="0"/>
        <v>53125</v>
      </c>
      <c r="H28" s="12">
        <v>30</v>
      </c>
      <c r="I28" s="10">
        <v>40791</v>
      </c>
      <c r="J28" s="10">
        <v>40797</v>
      </c>
    </row>
    <row r="29" spans="1:10" x14ac:dyDescent="0.25">
      <c r="A29" s="4" t="s">
        <v>7</v>
      </c>
      <c r="B29" t="s">
        <v>57</v>
      </c>
      <c r="C29" s="1">
        <v>5066</v>
      </c>
      <c r="D29" s="4" t="s">
        <v>20</v>
      </c>
      <c r="E29" s="3">
        <v>0.95</v>
      </c>
      <c r="F29" s="2">
        <v>25000</v>
      </c>
      <c r="G29" s="3">
        <f t="shared" si="0"/>
        <v>23750</v>
      </c>
      <c r="H29" s="12">
        <v>30</v>
      </c>
      <c r="I29" s="5">
        <v>40791</v>
      </c>
      <c r="J29" s="5">
        <v>40798</v>
      </c>
    </row>
    <row r="30" spans="1:10" x14ac:dyDescent="0.25">
      <c r="A30" s="4" t="s">
        <v>7</v>
      </c>
      <c r="B30" t="s">
        <v>58</v>
      </c>
      <c r="C30" s="1">
        <v>3166</v>
      </c>
      <c r="D30" s="4" t="s">
        <v>14</v>
      </c>
      <c r="E30" s="3">
        <v>1.25</v>
      </c>
      <c r="F30" s="2">
        <v>5650</v>
      </c>
      <c r="G30" s="3">
        <f t="shared" si="0"/>
        <v>7062.5</v>
      </c>
      <c r="H30" s="12">
        <v>30</v>
      </c>
      <c r="I30" s="5">
        <v>40791</v>
      </c>
      <c r="J30" s="5">
        <v>40796</v>
      </c>
    </row>
    <row r="31" spans="1:10" x14ac:dyDescent="0.25">
      <c r="A31" s="6" t="s">
        <v>7</v>
      </c>
      <c r="B31" t="s">
        <v>59</v>
      </c>
      <c r="C31" s="7">
        <v>1122</v>
      </c>
      <c r="D31" s="6" t="s">
        <v>4</v>
      </c>
      <c r="E31" s="8">
        <v>4.25</v>
      </c>
      <c r="F31" s="9">
        <v>15000</v>
      </c>
      <c r="G31" s="8">
        <f t="shared" si="0"/>
        <v>63750</v>
      </c>
      <c r="H31" s="12">
        <v>30</v>
      </c>
      <c r="I31" s="10">
        <v>40794</v>
      </c>
      <c r="J31" s="10">
        <v>40801</v>
      </c>
    </row>
    <row r="32" spans="1:10" x14ac:dyDescent="0.25">
      <c r="A32" s="6" t="s">
        <v>1</v>
      </c>
      <c r="B32" t="s">
        <v>60</v>
      </c>
      <c r="C32" s="7">
        <v>4111</v>
      </c>
      <c r="D32" s="6" t="s">
        <v>5</v>
      </c>
      <c r="E32" s="8">
        <v>3.55</v>
      </c>
      <c r="F32" s="9">
        <v>4585</v>
      </c>
      <c r="G32" s="8">
        <f t="shared" si="0"/>
        <v>16276.75</v>
      </c>
      <c r="H32" s="12">
        <v>25</v>
      </c>
      <c r="I32" s="10">
        <v>40796</v>
      </c>
      <c r="J32" s="10">
        <v>40816</v>
      </c>
    </row>
    <row r="33" spans="1:10" x14ac:dyDescent="0.25">
      <c r="A33" s="4" t="s">
        <v>7</v>
      </c>
      <c r="B33" t="s">
        <v>61</v>
      </c>
      <c r="C33" s="1">
        <v>3166</v>
      </c>
      <c r="D33" s="4" t="s">
        <v>14</v>
      </c>
      <c r="E33" s="3">
        <v>1.25</v>
      </c>
      <c r="F33" s="2">
        <v>5425</v>
      </c>
      <c r="G33" s="3">
        <f t="shared" si="0"/>
        <v>6781.25</v>
      </c>
      <c r="H33" s="12">
        <v>30</v>
      </c>
      <c r="I33" s="5">
        <v>40796</v>
      </c>
      <c r="J33" s="5">
        <v>40801</v>
      </c>
    </row>
    <row r="34" spans="1:10" x14ac:dyDescent="0.25">
      <c r="A34" s="6" t="s">
        <v>3</v>
      </c>
      <c r="B34" t="s">
        <v>62</v>
      </c>
      <c r="C34" s="7">
        <v>6321</v>
      </c>
      <c r="D34" s="6" t="s">
        <v>21</v>
      </c>
      <c r="E34" s="8">
        <v>2.4500000000000002</v>
      </c>
      <c r="F34" s="9">
        <v>1200</v>
      </c>
      <c r="G34" s="8">
        <f t="shared" si="0"/>
        <v>2940</v>
      </c>
      <c r="H34" s="12">
        <v>30</v>
      </c>
      <c r="I34" s="10">
        <v>40798</v>
      </c>
      <c r="J34" s="10">
        <v>40809</v>
      </c>
    </row>
    <row r="35" spans="1:10" x14ac:dyDescent="0.25">
      <c r="A35" s="4" t="s">
        <v>9</v>
      </c>
      <c r="B35" t="s">
        <v>79</v>
      </c>
      <c r="C35" s="1">
        <v>5319</v>
      </c>
      <c r="D35" s="4" t="s">
        <v>20</v>
      </c>
      <c r="E35" s="3">
        <v>1.1000000000000001</v>
      </c>
      <c r="F35" s="2">
        <v>16500</v>
      </c>
      <c r="G35" s="3">
        <f t="shared" si="0"/>
        <v>18150</v>
      </c>
      <c r="H35" s="12">
        <v>30</v>
      </c>
      <c r="I35" s="5">
        <v>40801</v>
      </c>
      <c r="J35" s="5">
        <v>40821</v>
      </c>
    </row>
    <row r="36" spans="1:10" x14ac:dyDescent="0.25">
      <c r="A36" s="6" t="s">
        <v>1</v>
      </c>
      <c r="B36" t="s">
        <v>80</v>
      </c>
      <c r="C36" s="7">
        <v>4111</v>
      </c>
      <c r="D36" s="6" t="s">
        <v>5</v>
      </c>
      <c r="E36" s="8">
        <v>3.55</v>
      </c>
      <c r="F36" s="9">
        <v>4200</v>
      </c>
      <c r="G36" s="8">
        <f t="shared" ref="G36:G67" si="3">E36*F36</f>
        <v>14910</v>
      </c>
      <c r="H36" s="12">
        <v>25</v>
      </c>
      <c r="I36" s="10">
        <v>40801</v>
      </c>
      <c r="J36" s="10">
        <v>40831</v>
      </c>
    </row>
    <row r="37" spans="1:10" x14ac:dyDescent="0.25">
      <c r="A37" s="4" t="s">
        <v>7</v>
      </c>
      <c r="B37" t="s">
        <v>81</v>
      </c>
      <c r="C37" s="1">
        <v>5066</v>
      </c>
      <c r="D37" s="4" t="s">
        <v>20</v>
      </c>
      <c r="E37" s="3">
        <v>0.95</v>
      </c>
      <c r="F37" s="2">
        <v>17500</v>
      </c>
      <c r="G37" s="3">
        <f t="shared" si="3"/>
        <v>16625</v>
      </c>
      <c r="H37" s="12">
        <v>30</v>
      </c>
      <c r="I37" s="5">
        <v>40801</v>
      </c>
      <c r="J37" s="5">
        <v>40808</v>
      </c>
    </row>
    <row r="38" spans="1:10" x14ac:dyDescent="0.25">
      <c r="A38" s="4" t="s">
        <v>1</v>
      </c>
      <c r="B38" t="s">
        <v>82</v>
      </c>
      <c r="C38" s="7">
        <v>9752</v>
      </c>
      <c r="D38" s="6" t="s">
        <v>6</v>
      </c>
      <c r="E38" s="3">
        <v>4.05</v>
      </c>
      <c r="F38" s="2">
        <v>1500</v>
      </c>
      <c r="G38" s="3">
        <f t="shared" si="3"/>
        <v>6075</v>
      </c>
      <c r="H38" s="12">
        <v>25</v>
      </c>
      <c r="I38" s="5">
        <v>40806</v>
      </c>
      <c r="J38" s="5">
        <v>40811</v>
      </c>
    </row>
    <row r="39" spans="1:10" x14ac:dyDescent="0.25">
      <c r="A39" s="6" t="s">
        <v>1</v>
      </c>
      <c r="B39" t="s">
        <v>83</v>
      </c>
      <c r="C39" s="7">
        <v>4111</v>
      </c>
      <c r="D39" s="6" t="s">
        <v>5</v>
      </c>
      <c r="E39" s="8">
        <v>3.55</v>
      </c>
      <c r="F39" s="9">
        <v>4250</v>
      </c>
      <c r="G39" s="8">
        <f t="shared" si="3"/>
        <v>15087.5</v>
      </c>
      <c r="H39" s="12">
        <v>25</v>
      </c>
      <c r="I39" s="10">
        <v>40806</v>
      </c>
      <c r="J39" s="10">
        <v>40826</v>
      </c>
    </row>
    <row r="40" spans="1:10" x14ac:dyDescent="0.25">
      <c r="A40" s="4" t="s">
        <v>11</v>
      </c>
      <c r="B40" t="s">
        <v>84</v>
      </c>
      <c r="C40" s="7">
        <v>9764</v>
      </c>
      <c r="D40" s="6" t="s">
        <v>6</v>
      </c>
      <c r="E40" s="3">
        <v>3.75</v>
      </c>
      <c r="F40" s="2">
        <v>1980</v>
      </c>
      <c r="G40" s="3">
        <f t="shared" si="3"/>
        <v>7425</v>
      </c>
      <c r="H40" s="13">
        <v>15</v>
      </c>
      <c r="I40" s="5">
        <v>40806</v>
      </c>
      <c r="J40" s="5">
        <v>40815</v>
      </c>
    </row>
    <row r="41" spans="1:10" x14ac:dyDescent="0.25">
      <c r="A41" s="4" t="s">
        <v>11</v>
      </c>
      <c r="B41" t="s">
        <v>85</v>
      </c>
      <c r="C41" s="7">
        <v>9764</v>
      </c>
      <c r="D41" s="6" t="s">
        <v>6</v>
      </c>
      <c r="E41" s="3">
        <v>3.75</v>
      </c>
      <c r="F41" s="2">
        <v>1750</v>
      </c>
      <c r="G41" s="3">
        <f t="shared" si="3"/>
        <v>6562.5</v>
      </c>
      <c r="H41" s="13">
        <v>15</v>
      </c>
      <c r="I41" s="5">
        <v>40806</v>
      </c>
      <c r="J41" s="5">
        <v>40811</v>
      </c>
    </row>
    <row r="42" spans="1:10" x14ac:dyDescent="0.25">
      <c r="A42" s="4" t="s">
        <v>1</v>
      </c>
      <c r="B42" t="s">
        <v>86</v>
      </c>
      <c r="C42" s="7">
        <v>9752</v>
      </c>
      <c r="D42" s="6" t="s">
        <v>6</v>
      </c>
      <c r="E42" s="3">
        <v>4.05</v>
      </c>
      <c r="F42" s="2">
        <v>1550</v>
      </c>
      <c r="G42" s="3">
        <f t="shared" si="3"/>
        <v>6277.5</v>
      </c>
      <c r="H42" s="12">
        <v>25</v>
      </c>
      <c r="I42" s="5">
        <v>40811</v>
      </c>
      <c r="J42" s="5">
        <v>40821</v>
      </c>
    </row>
    <row r="43" spans="1:10" x14ac:dyDescent="0.25">
      <c r="A43" s="6" t="s">
        <v>1</v>
      </c>
      <c r="B43" t="s">
        <v>87</v>
      </c>
      <c r="C43" s="7">
        <v>4111</v>
      </c>
      <c r="D43" s="6" t="s">
        <v>5</v>
      </c>
      <c r="E43" s="8">
        <v>3.55</v>
      </c>
      <c r="F43" s="9">
        <v>4200</v>
      </c>
      <c r="G43" s="8">
        <f t="shared" si="3"/>
        <v>14910</v>
      </c>
      <c r="H43" s="12">
        <v>25</v>
      </c>
      <c r="I43" s="10">
        <v>40811</v>
      </c>
      <c r="J43" s="10">
        <v>40841</v>
      </c>
    </row>
    <row r="44" spans="1:10" x14ac:dyDescent="0.25">
      <c r="A44" s="11" t="s">
        <v>2</v>
      </c>
      <c r="B44" t="s">
        <v>88</v>
      </c>
      <c r="C44" s="7">
        <v>1369</v>
      </c>
      <c r="D44" s="6" t="s">
        <v>4</v>
      </c>
      <c r="E44" s="3">
        <v>4.2</v>
      </c>
      <c r="F44" s="2">
        <v>15000</v>
      </c>
      <c r="G44" s="8">
        <f t="shared" si="3"/>
        <v>63000</v>
      </c>
      <c r="H44" s="13">
        <v>45</v>
      </c>
      <c r="I44" s="5">
        <v>40811</v>
      </c>
      <c r="J44" s="5">
        <v>40816</v>
      </c>
    </row>
    <row r="45" spans="1:10" x14ac:dyDescent="0.25">
      <c r="A45" s="4" t="s">
        <v>10</v>
      </c>
      <c r="B45" t="s">
        <v>89</v>
      </c>
      <c r="C45" s="7">
        <v>6431</v>
      </c>
      <c r="D45" s="6" t="s">
        <v>21</v>
      </c>
      <c r="E45" s="3">
        <v>2.85</v>
      </c>
      <c r="F45" s="2">
        <v>1300</v>
      </c>
      <c r="G45" s="3">
        <f t="shared" si="3"/>
        <v>3705</v>
      </c>
      <c r="H45" s="12">
        <v>30</v>
      </c>
      <c r="I45" s="5">
        <v>40811</v>
      </c>
      <c r="J45" s="5">
        <v>40817</v>
      </c>
    </row>
    <row r="46" spans="1:10" x14ac:dyDescent="0.25">
      <c r="A46" s="6" t="s">
        <v>3</v>
      </c>
      <c r="B46" t="s">
        <v>90</v>
      </c>
      <c r="C46" s="7">
        <v>6321</v>
      </c>
      <c r="D46" s="6" t="s">
        <v>21</v>
      </c>
      <c r="E46" s="8">
        <v>2.4500000000000002</v>
      </c>
      <c r="F46" s="9">
        <v>2500</v>
      </c>
      <c r="G46" s="8">
        <f t="shared" si="3"/>
        <v>6125</v>
      </c>
      <c r="H46" s="12">
        <v>30</v>
      </c>
      <c r="I46" s="10">
        <v>40811</v>
      </c>
      <c r="J46" s="10">
        <v>40820</v>
      </c>
    </row>
    <row r="47" spans="1:10" x14ac:dyDescent="0.25">
      <c r="A47" s="4" t="s">
        <v>11</v>
      </c>
      <c r="B47" t="s">
        <v>91</v>
      </c>
      <c r="C47" s="7">
        <v>9764</v>
      </c>
      <c r="D47" s="6" t="s">
        <v>6</v>
      </c>
      <c r="E47" s="3">
        <v>3.75</v>
      </c>
      <c r="F47" s="2">
        <v>1850</v>
      </c>
      <c r="G47" s="3">
        <f t="shared" si="3"/>
        <v>6937.5</v>
      </c>
      <c r="H47" s="13">
        <v>15</v>
      </c>
      <c r="I47" s="5">
        <v>40811</v>
      </c>
      <c r="J47" s="5">
        <v>40821</v>
      </c>
    </row>
    <row r="48" spans="1:10" x14ac:dyDescent="0.25">
      <c r="A48" s="11" t="s">
        <v>2</v>
      </c>
      <c r="B48" t="s">
        <v>92</v>
      </c>
      <c r="C48" s="7">
        <v>1369</v>
      </c>
      <c r="D48" s="6" t="s">
        <v>4</v>
      </c>
      <c r="E48" s="3">
        <v>4.2</v>
      </c>
      <c r="F48" s="2">
        <v>14000</v>
      </c>
      <c r="G48" s="8">
        <f t="shared" si="3"/>
        <v>58800</v>
      </c>
      <c r="H48" s="13">
        <v>45</v>
      </c>
      <c r="I48" s="5">
        <v>40813</v>
      </c>
      <c r="J48" s="5">
        <v>40819</v>
      </c>
    </row>
    <row r="49" spans="1:10" x14ac:dyDescent="0.25">
      <c r="A49" s="6" t="s">
        <v>7</v>
      </c>
      <c r="B49" t="s">
        <v>93</v>
      </c>
      <c r="C49" s="7">
        <v>1122</v>
      </c>
      <c r="D49" s="6" t="s">
        <v>4</v>
      </c>
      <c r="E49" s="8">
        <v>4.25</v>
      </c>
      <c r="F49" s="9">
        <v>14500</v>
      </c>
      <c r="G49" s="8">
        <f t="shared" si="3"/>
        <v>61625</v>
      </c>
      <c r="H49" s="12">
        <v>30</v>
      </c>
      <c r="I49" s="10">
        <v>40814</v>
      </c>
      <c r="J49" s="10">
        <v>40819</v>
      </c>
    </row>
    <row r="50" spans="1:10" x14ac:dyDescent="0.25">
      <c r="A50" s="4" t="s">
        <v>11</v>
      </c>
      <c r="B50" t="s">
        <v>94</v>
      </c>
      <c r="C50" s="7">
        <v>9764</v>
      </c>
      <c r="D50" s="6" t="s">
        <v>6</v>
      </c>
      <c r="E50" s="3">
        <v>3.75</v>
      </c>
      <c r="F50" s="2">
        <v>1800</v>
      </c>
      <c r="G50" s="3">
        <f t="shared" si="3"/>
        <v>6750</v>
      </c>
      <c r="H50" s="13">
        <v>15</v>
      </c>
      <c r="I50" s="5">
        <v>40814</v>
      </c>
      <c r="J50" s="5">
        <v>40821</v>
      </c>
    </row>
    <row r="51" spans="1:10" x14ac:dyDescent="0.25">
      <c r="A51" s="11" t="s">
        <v>2</v>
      </c>
      <c r="B51" t="s">
        <v>95</v>
      </c>
      <c r="C51" s="7">
        <v>1369</v>
      </c>
      <c r="D51" s="6" t="s">
        <v>4</v>
      </c>
      <c r="E51" s="3">
        <v>4.2</v>
      </c>
      <c r="F51" s="2">
        <v>10000</v>
      </c>
      <c r="G51" s="8">
        <f t="shared" si="3"/>
        <v>42000</v>
      </c>
      <c r="H51" s="13">
        <v>45</v>
      </c>
      <c r="I51" s="5">
        <v>40815</v>
      </c>
      <c r="J51" s="5">
        <v>40820</v>
      </c>
    </row>
    <row r="52" spans="1:10" x14ac:dyDescent="0.25">
      <c r="A52" s="4" t="s">
        <v>1</v>
      </c>
      <c r="B52" t="s">
        <v>63</v>
      </c>
      <c r="C52" s="1">
        <v>5125</v>
      </c>
      <c r="D52" s="4" t="s">
        <v>20</v>
      </c>
      <c r="E52" s="3">
        <v>1.1499999999999999</v>
      </c>
      <c r="F52" s="2">
        <v>15000</v>
      </c>
      <c r="G52" s="3">
        <f t="shared" si="3"/>
        <v>17250</v>
      </c>
      <c r="H52" s="12">
        <v>25</v>
      </c>
      <c r="I52" s="5">
        <v>40817</v>
      </c>
      <c r="J52" s="5">
        <v>40831</v>
      </c>
    </row>
    <row r="53" spans="1:10" x14ac:dyDescent="0.25">
      <c r="A53" s="6" t="s">
        <v>2</v>
      </c>
      <c r="B53" t="s">
        <v>64</v>
      </c>
      <c r="C53" s="7">
        <v>9399</v>
      </c>
      <c r="D53" s="6" t="s">
        <v>6</v>
      </c>
      <c r="E53" s="8">
        <v>3.65</v>
      </c>
      <c r="F53" s="9">
        <v>1250</v>
      </c>
      <c r="G53" s="8">
        <f t="shared" si="3"/>
        <v>4562.5</v>
      </c>
      <c r="H53" s="13">
        <v>45</v>
      </c>
      <c r="I53" s="10">
        <v>40817</v>
      </c>
      <c r="J53" s="10">
        <v>40822</v>
      </c>
    </row>
    <row r="54" spans="1:10" x14ac:dyDescent="0.25">
      <c r="A54" s="4" t="s">
        <v>10</v>
      </c>
      <c r="B54" t="s">
        <v>65</v>
      </c>
      <c r="C54" s="7">
        <v>6431</v>
      </c>
      <c r="D54" s="6" t="s">
        <v>21</v>
      </c>
      <c r="E54" s="3">
        <v>2.85</v>
      </c>
      <c r="F54" s="2">
        <v>1350</v>
      </c>
      <c r="G54" s="3">
        <f t="shared" si="3"/>
        <v>3847.5</v>
      </c>
      <c r="H54" s="12">
        <v>30</v>
      </c>
      <c r="I54" s="5">
        <v>40817</v>
      </c>
      <c r="J54" s="5">
        <v>40823</v>
      </c>
    </row>
    <row r="55" spans="1:10" x14ac:dyDescent="0.25">
      <c r="A55" s="4" t="s">
        <v>11</v>
      </c>
      <c r="B55" t="s">
        <v>66</v>
      </c>
      <c r="C55" s="7">
        <v>6433</v>
      </c>
      <c r="D55" s="6" t="s">
        <v>21</v>
      </c>
      <c r="E55" s="3">
        <v>2.95</v>
      </c>
      <c r="F55" s="2">
        <v>1500</v>
      </c>
      <c r="G55" s="3">
        <f t="shared" si="3"/>
        <v>4425</v>
      </c>
      <c r="H55" s="13">
        <v>15</v>
      </c>
      <c r="I55" s="5">
        <v>40817</v>
      </c>
      <c r="J55" s="5">
        <v>40826</v>
      </c>
    </row>
    <row r="56" spans="1:10" x14ac:dyDescent="0.25">
      <c r="A56" s="4" t="s">
        <v>3</v>
      </c>
      <c r="B56" t="s">
        <v>67</v>
      </c>
      <c r="C56" s="1">
        <v>5166</v>
      </c>
      <c r="D56" s="4" t="s">
        <v>14</v>
      </c>
      <c r="E56" s="3">
        <v>1.25</v>
      </c>
      <c r="F56" s="2">
        <v>5650</v>
      </c>
      <c r="G56" s="3">
        <f t="shared" si="3"/>
        <v>7062.5</v>
      </c>
      <c r="H56" s="12">
        <v>30</v>
      </c>
      <c r="I56" s="5">
        <v>40817</v>
      </c>
      <c r="J56" s="5">
        <v>40822</v>
      </c>
    </row>
    <row r="57" spans="1:10" x14ac:dyDescent="0.25">
      <c r="A57" s="6" t="s">
        <v>7</v>
      </c>
      <c r="B57" t="s">
        <v>68</v>
      </c>
      <c r="C57" s="7">
        <v>1122</v>
      </c>
      <c r="D57" s="6" t="s">
        <v>4</v>
      </c>
      <c r="E57" s="8">
        <v>4.25</v>
      </c>
      <c r="F57" s="9">
        <v>18000</v>
      </c>
      <c r="G57" s="8">
        <f t="shared" si="3"/>
        <v>76500</v>
      </c>
      <c r="H57" s="12">
        <v>30</v>
      </c>
      <c r="I57" s="10">
        <v>40817</v>
      </c>
      <c r="J57" s="10">
        <v>40824</v>
      </c>
    </row>
    <row r="58" spans="1:10" x14ac:dyDescent="0.25">
      <c r="A58" s="6" t="s">
        <v>2</v>
      </c>
      <c r="B58" t="s">
        <v>69</v>
      </c>
      <c r="C58" s="7">
        <v>9399</v>
      </c>
      <c r="D58" s="6" t="s">
        <v>6</v>
      </c>
      <c r="E58" s="8">
        <v>3.65</v>
      </c>
      <c r="F58" s="9">
        <v>1450</v>
      </c>
      <c r="G58" s="8">
        <f t="shared" si="3"/>
        <v>5292.5</v>
      </c>
      <c r="H58" s="13">
        <v>45</v>
      </c>
      <c r="I58" s="10">
        <v>40819</v>
      </c>
      <c r="J58" s="10">
        <v>40824</v>
      </c>
    </row>
    <row r="59" spans="1:10" x14ac:dyDescent="0.25">
      <c r="A59" s="4" t="s">
        <v>1</v>
      </c>
      <c r="B59" t="s">
        <v>70</v>
      </c>
      <c r="C59" s="7">
        <v>6489</v>
      </c>
      <c r="D59" s="6" t="s">
        <v>21</v>
      </c>
      <c r="E59" s="3">
        <v>3</v>
      </c>
      <c r="F59" s="2">
        <v>1100</v>
      </c>
      <c r="G59" s="3">
        <f t="shared" si="3"/>
        <v>3300</v>
      </c>
      <c r="H59" s="12">
        <v>25</v>
      </c>
      <c r="I59" s="5">
        <v>40821</v>
      </c>
      <c r="J59" s="5">
        <v>40826</v>
      </c>
    </row>
    <row r="60" spans="1:10" x14ac:dyDescent="0.25">
      <c r="A60" s="6" t="s">
        <v>2</v>
      </c>
      <c r="B60" t="s">
        <v>71</v>
      </c>
      <c r="C60" s="7">
        <v>9399</v>
      </c>
      <c r="D60" s="6" t="s">
        <v>6</v>
      </c>
      <c r="E60" s="8">
        <v>3.65</v>
      </c>
      <c r="F60" s="9">
        <v>1985</v>
      </c>
      <c r="G60" s="8">
        <f t="shared" si="3"/>
        <v>7245.25</v>
      </c>
      <c r="H60" s="13">
        <v>45</v>
      </c>
      <c r="I60" s="10">
        <v>40821</v>
      </c>
      <c r="J60" s="10">
        <v>40827</v>
      </c>
    </row>
    <row r="61" spans="1:10" x14ac:dyDescent="0.25">
      <c r="A61" s="6" t="s">
        <v>1</v>
      </c>
      <c r="B61" t="s">
        <v>72</v>
      </c>
      <c r="C61" s="7">
        <v>4111</v>
      </c>
      <c r="D61" s="6" t="s">
        <v>5</v>
      </c>
      <c r="E61" s="8">
        <v>3.55</v>
      </c>
      <c r="F61" s="9">
        <v>4600</v>
      </c>
      <c r="G61" s="8">
        <f t="shared" si="3"/>
        <v>16330</v>
      </c>
      <c r="H61" s="12">
        <v>25</v>
      </c>
      <c r="I61" s="10">
        <v>40821</v>
      </c>
      <c r="J61" s="10">
        <v>40835</v>
      </c>
    </row>
    <row r="62" spans="1:10" x14ac:dyDescent="0.25">
      <c r="A62" s="11" t="s">
        <v>2</v>
      </c>
      <c r="B62" t="s">
        <v>73</v>
      </c>
      <c r="C62" s="7">
        <v>4569</v>
      </c>
      <c r="D62" s="6" t="s">
        <v>5</v>
      </c>
      <c r="E62" s="3">
        <v>3.5</v>
      </c>
      <c r="F62" s="2">
        <v>3900</v>
      </c>
      <c r="G62" s="3">
        <f t="shared" si="3"/>
        <v>13650</v>
      </c>
      <c r="H62" s="13">
        <v>45</v>
      </c>
      <c r="I62" s="5">
        <v>40821</v>
      </c>
      <c r="J62" s="5">
        <v>40826</v>
      </c>
    </row>
    <row r="63" spans="1:10" x14ac:dyDescent="0.25">
      <c r="A63" s="4" t="s">
        <v>10</v>
      </c>
      <c r="B63" t="s">
        <v>74</v>
      </c>
      <c r="C63" s="7">
        <v>6431</v>
      </c>
      <c r="D63" s="6" t="s">
        <v>21</v>
      </c>
      <c r="E63" s="3">
        <v>2.85</v>
      </c>
      <c r="F63" s="2">
        <v>1250</v>
      </c>
      <c r="G63" s="3">
        <f t="shared" si="3"/>
        <v>3562.5</v>
      </c>
      <c r="H63" s="12">
        <v>30</v>
      </c>
      <c r="I63" s="5">
        <v>40821</v>
      </c>
      <c r="J63" s="5">
        <v>40826</v>
      </c>
    </row>
    <row r="64" spans="1:10" x14ac:dyDescent="0.25">
      <c r="A64" s="6" t="s">
        <v>2</v>
      </c>
      <c r="B64" t="s">
        <v>75</v>
      </c>
      <c r="C64" s="7">
        <v>9399</v>
      </c>
      <c r="D64" s="6" t="s">
        <v>6</v>
      </c>
      <c r="E64" s="8">
        <v>3.65</v>
      </c>
      <c r="F64" s="9">
        <v>1470</v>
      </c>
      <c r="G64" s="8">
        <f t="shared" si="3"/>
        <v>5365.5</v>
      </c>
      <c r="H64" s="13">
        <v>45</v>
      </c>
      <c r="I64" s="10">
        <v>40823</v>
      </c>
      <c r="J64" s="10">
        <v>40828</v>
      </c>
    </row>
    <row r="65" spans="1:10" x14ac:dyDescent="0.25">
      <c r="A65" s="11" t="s">
        <v>2</v>
      </c>
      <c r="B65" t="s">
        <v>76</v>
      </c>
      <c r="C65" s="1">
        <v>5454</v>
      </c>
      <c r="D65" s="4" t="s">
        <v>12</v>
      </c>
      <c r="E65" s="3">
        <v>220</v>
      </c>
      <c r="F65" s="2">
        <v>550</v>
      </c>
      <c r="G65" s="3">
        <f t="shared" si="3"/>
        <v>121000</v>
      </c>
      <c r="H65" s="13">
        <v>45</v>
      </c>
      <c r="I65" s="5">
        <v>40825</v>
      </c>
      <c r="J65" s="5">
        <v>40830</v>
      </c>
    </row>
    <row r="66" spans="1:10" x14ac:dyDescent="0.25">
      <c r="A66" s="4" t="s">
        <v>1</v>
      </c>
      <c r="B66" t="s">
        <v>77</v>
      </c>
      <c r="C66" s="7">
        <v>6489</v>
      </c>
      <c r="D66" s="6" t="s">
        <v>21</v>
      </c>
      <c r="E66" s="3">
        <v>3</v>
      </c>
      <c r="F66" s="2">
        <v>900</v>
      </c>
      <c r="G66" s="3">
        <f t="shared" si="3"/>
        <v>2700</v>
      </c>
      <c r="H66" s="12">
        <v>25</v>
      </c>
      <c r="I66" s="5">
        <v>40826</v>
      </c>
      <c r="J66" s="5">
        <v>40834</v>
      </c>
    </row>
    <row r="67" spans="1:10" x14ac:dyDescent="0.25">
      <c r="A67" s="4" t="s">
        <v>8</v>
      </c>
      <c r="B67" t="s">
        <v>78</v>
      </c>
      <c r="C67" s="7">
        <v>1243</v>
      </c>
      <c r="D67" s="6" t="s">
        <v>4</v>
      </c>
      <c r="E67" s="3">
        <v>4.25</v>
      </c>
      <c r="F67" s="2">
        <v>10500</v>
      </c>
      <c r="G67" s="8">
        <f t="shared" si="3"/>
        <v>44625</v>
      </c>
      <c r="H67" s="12">
        <v>30</v>
      </c>
      <c r="I67" s="5">
        <v>40826</v>
      </c>
      <c r="J67" s="5">
        <v>40833</v>
      </c>
    </row>
    <row r="68" spans="1:10" x14ac:dyDescent="0.25">
      <c r="A68" s="4" t="s">
        <v>9</v>
      </c>
      <c r="B68" t="s">
        <v>96</v>
      </c>
      <c r="C68" s="1">
        <v>8008</v>
      </c>
      <c r="D68" s="4" t="s">
        <v>18</v>
      </c>
      <c r="E68" s="3">
        <v>645</v>
      </c>
      <c r="F68" s="2">
        <v>100</v>
      </c>
      <c r="G68" s="3">
        <f t="shared" ref="G68:G97" si="4">E68*F68</f>
        <v>64500</v>
      </c>
      <c r="H68" s="12">
        <v>30</v>
      </c>
      <c r="I68" s="5">
        <v>40826</v>
      </c>
      <c r="J68" s="5">
        <v>40837</v>
      </c>
    </row>
    <row r="69" spans="1:10" x14ac:dyDescent="0.25">
      <c r="A69" s="4" t="s">
        <v>10</v>
      </c>
      <c r="B69" t="s">
        <v>97</v>
      </c>
      <c r="C69" s="1">
        <v>7258</v>
      </c>
      <c r="D69" s="4" t="s">
        <v>19</v>
      </c>
      <c r="E69" s="3">
        <v>100.5</v>
      </c>
      <c r="F69" s="2">
        <v>90</v>
      </c>
      <c r="G69" s="3">
        <f t="shared" si="4"/>
        <v>9045</v>
      </c>
      <c r="H69" s="12">
        <v>30</v>
      </c>
      <c r="I69" s="5">
        <v>40826</v>
      </c>
      <c r="J69" s="5">
        <v>40833</v>
      </c>
    </row>
    <row r="70" spans="1:10" x14ac:dyDescent="0.25">
      <c r="A70" s="4" t="s">
        <v>10</v>
      </c>
      <c r="B70" t="s">
        <v>98</v>
      </c>
      <c r="C70" s="1">
        <v>8148</v>
      </c>
      <c r="D70" s="4" t="s">
        <v>18</v>
      </c>
      <c r="E70" s="3">
        <v>655.5</v>
      </c>
      <c r="F70" s="2">
        <v>125</v>
      </c>
      <c r="G70" s="3">
        <f t="shared" si="4"/>
        <v>81937.5</v>
      </c>
      <c r="H70" s="12">
        <v>30</v>
      </c>
      <c r="I70" s="5">
        <v>40826</v>
      </c>
      <c r="J70" s="5">
        <v>40833</v>
      </c>
    </row>
    <row r="71" spans="1:10" x14ac:dyDescent="0.25">
      <c r="A71" s="6" t="s">
        <v>7</v>
      </c>
      <c r="B71" t="s">
        <v>99</v>
      </c>
      <c r="C71" s="7">
        <v>1122</v>
      </c>
      <c r="D71" s="6" t="s">
        <v>4</v>
      </c>
      <c r="E71" s="8">
        <v>4.25</v>
      </c>
      <c r="F71" s="9">
        <v>17000</v>
      </c>
      <c r="G71" s="8">
        <f t="shared" si="4"/>
        <v>72250</v>
      </c>
      <c r="H71" s="12">
        <v>30</v>
      </c>
      <c r="I71" s="10">
        <v>40827</v>
      </c>
      <c r="J71" s="10">
        <v>40835</v>
      </c>
    </row>
    <row r="72" spans="1:10" x14ac:dyDescent="0.25">
      <c r="A72" s="6" t="s">
        <v>3</v>
      </c>
      <c r="B72" t="s">
        <v>100</v>
      </c>
      <c r="C72" s="7">
        <v>6321</v>
      </c>
      <c r="D72" s="6" t="s">
        <v>21</v>
      </c>
      <c r="E72" s="8">
        <v>2.4500000000000002</v>
      </c>
      <c r="F72" s="9">
        <v>1250</v>
      </c>
      <c r="G72" s="8">
        <f t="shared" si="4"/>
        <v>3062.5</v>
      </c>
      <c r="H72" s="12">
        <v>30</v>
      </c>
      <c r="I72" s="10">
        <v>40828</v>
      </c>
      <c r="J72" s="10">
        <v>40837</v>
      </c>
    </row>
    <row r="73" spans="1:10" x14ac:dyDescent="0.25">
      <c r="A73" s="4" t="s">
        <v>8</v>
      </c>
      <c r="B73" t="s">
        <v>101</v>
      </c>
      <c r="C73" s="7">
        <v>4224</v>
      </c>
      <c r="D73" s="6" t="s">
        <v>5</v>
      </c>
      <c r="E73" s="3">
        <v>3.95</v>
      </c>
      <c r="F73" s="2">
        <v>4500</v>
      </c>
      <c r="G73" s="3">
        <f t="shared" si="4"/>
        <v>17775</v>
      </c>
      <c r="H73" s="12">
        <v>30</v>
      </c>
      <c r="I73" s="5">
        <v>40831</v>
      </c>
      <c r="J73" s="5">
        <v>40836</v>
      </c>
    </row>
    <row r="74" spans="1:10" x14ac:dyDescent="0.25">
      <c r="A74" s="11" t="s">
        <v>2</v>
      </c>
      <c r="B74" t="s">
        <v>102</v>
      </c>
      <c r="C74" s="1">
        <v>5454</v>
      </c>
      <c r="D74" s="4" t="s">
        <v>12</v>
      </c>
      <c r="E74" s="3">
        <v>220</v>
      </c>
      <c r="F74" s="2">
        <v>500</v>
      </c>
      <c r="G74" s="3">
        <f t="shared" si="4"/>
        <v>110000</v>
      </c>
      <c r="H74" s="13">
        <v>45</v>
      </c>
      <c r="I74" s="5">
        <v>40831</v>
      </c>
      <c r="J74" s="5">
        <v>40836</v>
      </c>
    </row>
    <row r="75" spans="1:10" x14ac:dyDescent="0.25">
      <c r="A75" s="4" t="s">
        <v>10</v>
      </c>
      <c r="B75" t="s">
        <v>103</v>
      </c>
      <c r="C75" s="1">
        <v>7258</v>
      </c>
      <c r="D75" s="4" t="s">
        <v>19</v>
      </c>
      <c r="E75" s="3">
        <v>100.5</v>
      </c>
      <c r="F75" s="2">
        <v>100</v>
      </c>
      <c r="G75" s="3">
        <f t="shared" si="4"/>
        <v>10050</v>
      </c>
      <c r="H75" s="12">
        <v>30</v>
      </c>
      <c r="I75" s="5">
        <v>40831</v>
      </c>
      <c r="J75" s="5">
        <v>40840</v>
      </c>
    </row>
    <row r="76" spans="1:10" x14ac:dyDescent="0.25">
      <c r="A76" s="4" t="s">
        <v>9</v>
      </c>
      <c r="B76" t="s">
        <v>104</v>
      </c>
      <c r="C76" s="1">
        <v>8008</v>
      </c>
      <c r="D76" s="4" t="s">
        <v>18</v>
      </c>
      <c r="E76" s="3">
        <v>645</v>
      </c>
      <c r="F76" s="2">
        <v>150</v>
      </c>
      <c r="G76" s="3">
        <f t="shared" si="4"/>
        <v>96750</v>
      </c>
      <c r="H76" s="12">
        <v>30</v>
      </c>
      <c r="I76" s="5">
        <v>40831</v>
      </c>
      <c r="J76" s="5">
        <v>40842</v>
      </c>
    </row>
    <row r="77" spans="1:10" x14ac:dyDescent="0.25">
      <c r="A77" s="4" t="s">
        <v>8</v>
      </c>
      <c r="B77" t="s">
        <v>105</v>
      </c>
      <c r="C77" s="1">
        <v>5417</v>
      </c>
      <c r="D77" s="4" t="s">
        <v>12</v>
      </c>
      <c r="E77" s="14">
        <v>255</v>
      </c>
      <c r="F77" s="2">
        <v>500</v>
      </c>
      <c r="G77" s="3">
        <f t="shared" si="4"/>
        <v>127500</v>
      </c>
      <c r="H77" s="12">
        <v>30</v>
      </c>
      <c r="I77" s="5">
        <v>40836</v>
      </c>
      <c r="J77" s="5">
        <v>40843</v>
      </c>
    </row>
    <row r="78" spans="1:10" x14ac:dyDescent="0.25">
      <c r="A78" s="4" t="s">
        <v>10</v>
      </c>
      <c r="B78" t="s">
        <v>106</v>
      </c>
      <c r="C78" s="1">
        <v>7258</v>
      </c>
      <c r="D78" s="4" t="s">
        <v>19</v>
      </c>
      <c r="E78" s="3">
        <v>100.5</v>
      </c>
      <c r="F78" s="2">
        <v>95</v>
      </c>
      <c r="G78" s="3">
        <f t="shared" si="4"/>
        <v>9547.5</v>
      </c>
      <c r="H78" s="12">
        <v>30</v>
      </c>
      <c r="I78" s="5">
        <v>40836</v>
      </c>
      <c r="J78" s="5">
        <v>40845</v>
      </c>
    </row>
    <row r="79" spans="1:10" x14ac:dyDescent="0.25">
      <c r="A79" s="4" t="s">
        <v>8</v>
      </c>
      <c r="B79" t="s">
        <v>107</v>
      </c>
      <c r="C79" s="1">
        <v>5634</v>
      </c>
      <c r="D79" s="4" t="s">
        <v>13</v>
      </c>
      <c r="E79" s="3">
        <v>185</v>
      </c>
      <c r="F79" s="2">
        <v>150</v>
      </c>
      <c r="G79" s="3">
        <f t="shared" si="4"/>
        <v>27750</v>
      </c>
      <c r="H79" s="12">
        <v>30</v>
      </c>
      <c r="I79" s="5">
        <v>40841</v>
      </c>
      <c r="J79" s="5">
        <v>40850</v>
      </c>
    </row>
    <row r="80" spans="1:10" x14ac:dyDescent="0.25">
      <c r="A80" s="11" t="s">
        <v>2</v>
      </c>
      <c r="B80" t="s">
        <v>108</v>
      </c>
      <c r="C80" s="1">
        <v>5275</v>
      </c>
      <c r="D80" s="4" t="s">
        <v>20</v>
      </c>
      <c r="E80" s="3">
        <v>1</v>
      </c>
      <c r="F80" s="2">
        <v>25000</v>
      </c>
      <c r="G80" s="3">
        <f t="shared" si="4"/>
        <v>25000</v>
      </c>
      <c r="H80" s="13">
        <v>45</v>
      </c>
      <c r="I80" s="5">
        <v>40841</v>
      </c>
      <c r="J80" s="5">
        <v>40846</v>
      </c>
    </row>
    <row r="81" spans="1:10" x14ac:dyDescent="0.25">
      <c r="A81" s="6" t="s">
        <v>3</v>
      </c>
      <c r="B81" t="s">
        <v>109</v>
      </c>
      <c r="C81" s="7">
        <v>6321</v>
      </c>
      <c r="D81" s="6" t="s">
        <v>21</v>
      </c>
      <c r="E81" s="8">
        <v>2.4500000000000002</v>
      </c>
      <c r="F81" s="9">
        <v>1500</v>
      </c>
      <c r="G81" s="8">
        <f t="shared" si="4"/>
        <v>3675.0000000000005</v>
      </c>
      <c r="H81" s="12">
        <v>30</v>
      </c>
      <c r="I81" s="10">
        <v>40841</v>
      </c>
      <c r="J81" s="10">
        <v>40849</v>
      </c>
    </row>
    <row r="82" spans="1:10" x14ac:dyDescent="0.25">
      <c r="A82" s="4" t="s">
        <v>3</v>
      </c>
      <c r="B82" t="s">
        <v>110</v>
      </c>
      <c r="C82" s="1">
        <v>5689</v>
      </c>
      <c r="D82" s="4" t="s">
        <v>13</v>
      </c>
      <c r="E82" s="3">
        <v>175</v>
      </c>
      <c r="F82" s="2">
        <v>155</v>
      </c>
      <c r="G82" s="3">
        <f t="shared" si="4"/>
        <v>27125</v>
      </c>
      <c r="H82" s="12">
        <v>30</v>
      </c>
      <c r="I82" s="5">
        <v>40841</v>
      </c>
      <c r="J82" s="5">
        <v>40850</v>
      </c>
    </row>
    <row r="83" spans="1:10" x14ac:dyDescent="0.25">
      <c r="A83" s="6" t="s">
        <v>7</v>
      </c>
      <c r="B83" t="s">
        <v>111</v>
      </c>
      <c r="C83" s="7">
        <v>1122</v>
      </c>
      <c r="D83" s="6" t="s">
        <v>4</v>
      </c>
      <c r="E83" s="8">
        <v>4.25</v>
      </c>
      <c r="F83" s="9">
        <v>17500</v>
      </c>
      <c r="G83" s="8">
        <f t="shared" si="4"/>
        <v>74375</v>
      </c>
      <c r="H83" s="12">
        <v>30</v>
      </c>
      <c r="I83" s="10">
        <v>40841</v>
      </c>
      <c r="J83" s="10">
        <v>40850</v>
      </c>
    </row>
    <row r="84" spans="1:10" x14ac:dyDescent="0.25">
      <c r="A84" s="4" t="s">
        <v>9</v>
      </c>
      <c r="B84" t="s">
        <v>112</v>
      </c>
      <c r="C84" s="1">
        <v>5677</v>
      </c>
      <c r="D84" s="4" t="s">
        <v>13</v>
      </c>
      <c r="E84" s="3">
        <v>195</v>
      </c>
      <c r="F84" s="2">
        <v>130</v>
      </c>
      <c r="G84" s="3">
        <f t="shared" si="4"/>
        <v>25350</v>
      </c>
      <c r="H84" s="12">
        <v>30</v>
      </c>
      <c r="I84" s="5">
        <v>40844</v>
      </c>
      <c r="J84" s="5">
        <v>40854</v>
      </c>
    </row>
    <row r="85" spans="1:10" x14ac:dyDescent="0.25">
      <c r="A85" s="4" t="s">
        <v>9</v>
      </c>
      <c r="B85" t="s">
        <v>113</v>
      </c>
      <c r="C85" s="1">
        <v>8008</v>
      </c>
      <c r="D85" s="4" t="s">
        <v>18</v>
      </c>
      <c r="E85" s="3">
        <v>645</v>
      </c>
      <c r="F85" s="2">
        <v>120</v>
      </c>
      <c r="G85" s="3">
        <f t="shared" si="4"/>
        <v>77400</v>
      </c>
      <c r="H85" s="12">
        <v>30</v>
      </c>
      <c r="I85" s="5">
        <v>40844</v>
      </c>
      <c r="J85" s="5">
        <v>40851</v>
      </c>
    </row>
    <row r="86" spans="1:10" x14ac:dyDescent="0.25">
      <c r="A86" s="4" t="s">
        <v>1</v>
      </c>
      <c r="B86" t="s">
        <v>114</v>
      </c>
      <c r="C86" s="7">
        <v>6489</v>
      </c>
      <c r="D86" s="6" t="s">
        <v>21</v>
      </c>
      <c r="E86" s="3">
        <v>3</v>
      </c>
      <c r="F86" s="2">
        <v>1050</v>
      </c>
      <c r="G86" s="3">
        <f t="shared" si="4"/>
        <v>3150</v>
      </c>
      <c r="H86" s="12">
        <v>25</v>
      </c>
      <c r="I86" s="5">
        <v>40845</v>
      </c>
      <c r="J86" s="5">
        <v>40857</v>
      </c>
    </row>
    <row r="87" spans="1:10" x14ac:dyDescent="0.25">
      <c r="A87" s="4" t="s">
        <v>8</v>
      </c>
      <c r="B87" t="s">
        <v>115</v>
      </c>
      <c r="C87" s="1">
        <v>5634</v>
      </c>
      <c r="D87" s="4" t="s">
        <v>13</v>
      </c>
      <c r="E87" s="3">
        <v>185</v>
      </c>
      <c r="F87" s="2">
        <v>140</v>
      </c>
      <c r="G87" s="3">
        <f t="shared" si="4"/>
        <v>25900</v>
      </c>
      <c r="H87" s="12">
        <v>30</v>
      </c>
      <c r="I87" s="5">
        <v>40845</v>
      </c>
      <c r="J87" s="5">
        <v>40851</v>
      </c>
    </row>
    <row r="88" spans="1:10" x14ac:dyDescent="0.25">
      <c r="A88" s="4" t="s">
        <v>10</v>
      </c>
      <c r="B88" t="s">
        <v>116</v>
      </c>
      <c r="C88" s="1">
        <v>9977</v>
      </c>
      <c r="D88" s="4" t="s">
        <v>15</v>
      </c>
      <c r="E88" s="3">
        <v>1</v>
      </c>
      <c r="F88" s="2">
        <v>525</v>
      </c>
      <c r="G88" s="3">
        <f t="shared" si="4"/>
        <v>525</v>
      </c>
      <c r="H88" s="12">
        <v>30</v>
      </c>
      <c r="I88" s="5">
        <v>40848</v>
      </c>
      <c r="J88" s="5">
        <v>40854</v>
      </c>
    </row>
    <row r="89" spans="1:10" x14ac:dyDescent="0.25">
      <c r="A89" s="4" t="s">
        <v>10</v>
      </c>
      <c r="B89" t="s">
        <v>117</v>
      </c>
      <c r="C89" s="1">
        <v>9955</v>
      </c>
      <c r="D89" s="4" t="s">
        <v>17</v>
      </c>
      <c r="E89" s="3">
        <v>0.55000000000000004</v>
      </c>
      <c r="F89" s="2">
        <v>150</v>
      </c>
      <c r="G89" s="3">
        <f t="shared" si="4"/>
        <v>82.5</v>
      </c>
      <c r="H89" s="12">
        <v>30</v>
      </c>
      <c r="I89" s="5">
        <v>40848</v>
      </c>
      <c r="J89" s="5">
        <v>40853</v>
      </c>
    </row>
    <row r="90" spans="1:10" x14ac:dyDescent="0.25">
      <c r="A90" s="4" t="s">
        <v>3</v>
      </c>
      <c r="B90" t="s">
        <v>118</v>
      </c>
      <c r="C90" s="1">
        <v>5689</v>
      </c>
      <c r="D90" s="4" t="s">
        <v>13</v>
      </c>
      <c r="E90" s="3">
        <v>175</v>
      </c>
      <c r="F90" s="2">
        <v>150</v>
      </c>
      <c r="G90" s="3">
        <f t="shared" si="4"/>
        <v>26250</v>
      </c>
      <c r="H90" s="12">
        <v>30</v>
      </c>
      <c r="I90" s="5">
        <v>40848</v>
      </c>
      <c r="J90" s="5">
        <v>40856</v>
      </c>
    </row>
    <row r="91" spans="1:10" x14ac:dyDescent="0.25">
      <c r="A91" s="4" t="s">
        <v>3</v>
      </c>
      <c r="B91" t="s">
        <v>119</v>
      </c>
      <c r="C91" s="1">
        <v>7268</v>
      </c>
      <c r="D91" s="4" t="s">
        <v>19</v>
      </c>
      <c r="E91" s="3">
        <v>95</v>
      </c>
      <c r="F91" s="2">
        <v>110</v>
      </c>
      <c r="G91" s="3">
        <f t="shared" si="4"/>
        <v>10450</v>
      </c>
      <c r="H91" s="12">
        <v>30</v>
      </c>
      <c r="I91" s="5">
        <v>40848</v>
      </c>
      <c r="J91" s="5">
        <v>40859</v>
      </c>
    </row>
    <row r="92" spans="1:10" x14ac:dyDescent="0.25">
      <c r="A92" s="4" t="s">
        <v>9</v>
      </c>
      <c r="B92" t="s">
        <v>120</v>
      </c>
      <c r="C92" s="1">
        <v>5677</v>
      </c>
      <c r="D92" s="4" t="s">
        <v>13</v>
      </c>
      <c r="E92" s="3">
        <v>195</v>
      </c>
      <c r="F92" s="2">
        <v>120</v>
      </c>
      <c r="G92" s="3">
        <f t="shared" si="4"/>
        <v>23400</v>
      </c>
      <c r="H92" s="12">
        <v>30</v>
      </c>
      <c r="I92" s="5">
        <v>40849</v>
      </c>
      <c r="J92" s="5">
        <v>40860</v>
      </c>
    </row>
    <row r="93" spans="1:10" x14ac:dyDescent="0.25">
      <c r="A93" s="4" t="s">
        <v>10</v>
      </c>
      <c r="B93" t="s">
        <v>121</v>
      </c>
      <c r="C93" s="1">
        <v>9967</v>
      </c>
      <c r="D93" s="4" t="s">
        <v>16</v>
      </c>
      <c r="E93" s="3">
        <v>0.85</v>
      </c>
      <c r="F93" s="2">
        <v>550</v>
      </c>
      <c r="G93" s="3">
        <f t="shared" si="4"/>
        <v>467.5</v>
      </c>
      <c r="H93" s="12">
        <v>30</v>
      </c>
      <c r="I93" s="5">
        <v>40852</v>
      </c>
      <c r="J93" s="5">
        <v>40858</v>
      </c>
    </row>
    <row r="94" spans="1:10" x14ac:dyDescent="0.25">
      <c r="A94" s="4" t="s">
        <v>3</v>
      </c>
      <c r="B94" t="s">
        <v>122</v>
      </c>
      <c r="C94" s="1">
        <v>7268</v>
      </c>
      <c r="D94" s="4" t="s">
        <v>19</v>
      </c>
      <c r="E94" s="3">
        <v>95</v>
      </c>
      <c r="F94" s="2">
        <v>105</v>
      </c>
      <c r="G94" s="3">
        <f t="shared" si="4"/>
        <v>9975</v>
      </c>
      <c r="H94" s="12">
        <v>30</v>
      </c>
      <c r="I94" s="5">
        <v>40852</v>
      </c>
      <c r="J94" s="5">
        <v>40863</v>
      </c>
    </row>
    <row r="95" spans="1:10" x14ac:dyDescent="0.25">
      <c r="A95" s="4" t="s">
        <v>3</v>
      </c>
      <c r="B95" t="s">
        <v>123</v>
      </c>
      <c r="C95" s="1">
        <v>5689</v>
      </c>
      <c r="D95" s="4" t="s">
        <v>13</v>
      </c>
      <c r="E95" s="3">
        <v>175</v>
      </c>
      <c r="F95" s="2">
        <v>175</v>
      </c>
      <c r="G95" s="3">
        <f t="shared" si="4"/>
        <v>30625</v>
      </c>
      <c r="H95" s="12">
        <v>30</v>
      </c>
      <c r="I95" s="5">
        <v>40852</v>
      </c>
      <c r="J95" s="5">
        <v>40862</v>
      </c>
    </row>
    <row r="96" spans="1:10" x14ac:dyDescent="0.25">
      <c r="A96" s="4" t="s">
        <v>9</v>
      </c>
      <c r="B96" t="s">
        <v>124</v>
      </c>
      <c r="C96" s="1">
        <v>5677</v>
      </c>
      <c r="D96" s="4" t="s">
        <v>13</v>
      </c>
      <c r="E96" s="3">
        <v>195</v>
      </c>
      <c r="F96" s="2">
        <v>110</v>
      </c>
      <c r="G96" s="3">
        <f t="shared" si="4"/>
        <v>21450</v>
      </c>
      <c r="H96" s="12">
        <v>30</v>
      </c>
      <c r="I96" s="5">
        <v>40852</v>
      </c>
      <c r="J96" s="5">
        <v>40864</v>
      </c>
    </row>
    <row r="97" spans="1:10" x14ac:dyDescent="0.25">
      <c r="A97" s="4" t="s">
        <v>10</v>
      </c>
      <c r="B97" t="s">
        <v>125</v>
      </c>
      <c r="C97" s="1">
        <v>9955</v>
      </c>
      <c r="D97" s="4" t="s">
        <v>17</v>
      </c>
      <c r="E97" s="3">
        <v>0.55000000000000004</v>
      </c>
      <c r="F97" s="2">
        <v>125</v>
      </c>
      <c r="G97" s="3">
        <f t="shared" si="4"/>
        <v>68.75</v>
      </c>
      <c r="H97" s="12">
        <v>30</v>
      </c>
      <c r="I97" s="5">
        <v>40852</v>
      </c>
      <c r="J97" s="5">
        <v>40857</v>
      </c>
    </row>
  </sheetData>
  <autoFilter ref="A3:J97" xr:uid="{00000000-0001-0000-0000-000000000000}"/>
  <sortState xmlns:xlrd2="http://schemas.microsoft.com/office/spreadsheetml/2017/richdata2" ref="M3:M15">
    <sortCondition ref="M10:M15"/>
  </sortState>
  <phoneticPr fontId="0" type="noConversion"/>
  <pageMargins left="0.75" right="0.75" top="1" bottom="1" header="0.5" footer="0.5"/>
  <pageSetup orientation="portrait" horizontalDpi="4294967292" verticalDpi="4294967292"/>
  <headerFooter alignWithMargins="0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01BBD4-9AB0-44EB-A802-0B82B5E0A063}">
  <dimension ref="A3:B17"/>
  <sheetViews>
    <sheetView workbookViewId="0">
      <selection activeCell="P13" sqref="P13"/>
    </sheetView>
  </sheetViews>
  <sheetFormatPr defaultRowHeight="13.2" x14ac:dyDescent="0.25"/>
  <cols>
    <col min="1" max="1" width="15.109375" bestFit="1" customWidth="1"/>
    <col min="2" max="2" width="17" bestFit="1" customWidth="1"/>
  </cols>
  <sheetData>
    <row r="3" spans="1:2" x14ac:dyDescent="0.25">
      <c r="A3" s="33" t="s">
        <v>1041</v>
      </c>
      <c r="B3" t="s">
        <v>1043</v>
      </c>
    </row>
    <row r="4" spans="1:2" x14ac:dyDescent="0.25">
      <c r="A4" s="42" t="s">
        <v>1048</v>
      </c>
      <c r="B4" s="35">
        <v>39</v>
      </c>
    </row>
    <row r="5" spans="1:2" x14ac:dyDescent="0.25">
      <c r="A5" s="42" t="s">
        <v>1049</v>
      </c>
      <c r="B5" s="35">
        <v>19</v>
      </c>
    </row>
    <row r="6" spans="1:2" x14ac:dyDescent="0.25">
      <c r="A6" s="42" t="s">
        <v>1050</v>
      </c>
      <c r="B6" s="35">
        <v>13</v>
      </c>
    </row>
    <row r="7" spans="1:2" x14ac:dyDescent="0.25">
      <c r="A7" s="42" t="s">
        <v>1051</v>
      </c>
      <c r="B7" s="35">
        <v>2</v>
      </c>
    </row>
    <row r="8" spans="1:2" x14ac:dyDescent="0.25">
      <c r="A8" s="42" t="s">
        <v>1052</v>
      </c>
      <c r="B8" s="35">
        <v>3</v>
      </c>
    </row>
    <row r="9" spans="1:2" x14ac:dyDescent="0.25">
      <c r="A9" s="42" t="s">
        <v>1053</v>
      </c>
      <c r="B9" s="35">
        <v>2</v>
      </c>
    </row>
    <row r="10" spans="1:2" x14ac:dyDescent="0.25">
      <c r="A10" s="42" t="s">
        <v>1054</v>
      </c>
      <c r="B10" s="35">
        <v>5</v>
      </c>
    </row>
    <row r="11" spans="1:2" x14ac:dyDescent="0.25">
      <c r="A11" s="42" t="s">
        <v>1055</v>
      </c>
      <c r="B11" s="35">
        <v>4</v>
      </c>
    </row>
    <row r="12" spans="1:2" x14ac:dyDescent="0.25">
      <c r="A12" s="42" t="s">
        <v>1056</v>
      </c>
      <c r="B12" s="35">
        <v>2</v>
      </c>
    </row>
    <row r="13" spans="1:2" x14ac:dyDescent="0.25">
      <c r="A13" s="42" t="s">
        <v>1057</v>
      </c>
      <c r="B13" s="35">
        <v>1</v>
      </c>
    </row>
    <row r="14" spans="1:2" x14ac:dyDescent="0.25">
      <c r="A14" s="42" t="s">
        <v>1058</v>
      </c>
      <c r="B14" s="35">
        <v>1</v>
      </c>
    </row>
    <row r="15" spans="1:2" x14ac:dyDescent="0.25">
      <c r="A15" s="42" t="s">
        <v>1059</v>
      </c>
      <c r="B15" s="35">
        <v>1</v>
      </c>
    </row>
    <row r="16" spans="1:2" x14ac:dyDescent="0.25">
      <c r="A16" s="42" t="s">
        <v>1060</v>
      </c>
      <c r="B16" s="35">
        <v>2</v>
      </c>
    </row>
    <row r="17" spans="1:2" x14ac:dyDescent="0.25">
      <c r="A17" s="42" t="s">
        <v>1042</v>
      </c>
      <c r="B17" s="35">
        <v>94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539378-05D2-47FA-BCCD-AC45E8339F30}">
  <dimension ref="A3:B17"/>
  <sheetViews>
    <sheetView workbookViewId="0">
      <selection activeCell="A3" sqref="A3"/>
    </sheetView>
  </sheetViews>
  <sheetFormatPr defaultRowHeight="13.2" x14ac:dyDescent="0.25"/>
  <cols>
    <col min="1" max="1" width="17.6640625" bestFit="1" customWidth="1"/>
    <col min="2" max="2" width="17" bestFit="1" customWidth="1"/>
  </cols>
  <sheetData>
    <row r="3" spans="1:2" x14ac:dyDescent="0.25">
      <c r="A3" s="33" t="s">
        <v>1041</v>
      </c>
      <c r="B3" t="s">
        <v>1043</v>
      </c>
    </row>
    <row r="4" spans="1:2" x14ac:dyDescent="0.25">
      <c r="A4" s="34" t="s">
        <v>4</v>
      </c>
      <c r="B4" s="35">
        <v>14</v>
      </c>
    </row>
    <row r="5" spans="1:2" x14ac:dyDescent="0.25">
      <c r="A5" s="34" t="s">
        <v>5</v>
      </c>
      <c r="B5" s="35">
        <v>11</v>
      </c>
    </row>
    <row r="6" spans="1:2" x14ac:dyDescent="0.25">
      <c r="A6" s="34" t="s">
        <v>12</v>
      </c>
      <c r="B6" s="35">
        <v>4</v>
      </c>
    </row>
    <row r="7" spans="1:2" x14ac:dyDescent="0.25">
      <c r="A7" s="34" t="s">
        <v>17</v>
      </c>
      <c r="B7" s="35">
        <v>2</v>
      </c>
    </row>
    <row r="8" spans="1:2" x14ac:dyDescent="0.25">
      <c r="A8" s="34" t="s">
        <v>14</v>
      </c>
      <c r="B8" s="35">
        <v>8</v>
      </c>
    </row>
    <row r="9" spans="1:2" x14ac:dyDescent="0.25">
      <c r="A9" s="34" t="s">
        <v>6</v>
      </c>
      <c r="B9" s="35">
        <v>10</v>
      </c>
    </row>
    <row r="10" spans="1:2" x14ac:dyDescent="0.25">
      <c r="A10" s="34" t="s">
        <v>16</v>
      </c>
      <c r="B10" s="35">
        <v>2</v>
      </c>
    </row>
    <row r="11" spans="1:2" x14ac:dyDescent="0.25">
      <c r="A11" s="34" t="s">
        <v>18</v>
      </c>
      <c r="B11" s="35">
        <v>4</v>
      </c>
    </row>
    <row r="12" spans="1:2" x14ac:dyDescent="0.25">
      <c r="A12" s="34" t="s">
        <v>21</v>
      </c>
      <c r="B12" s="35">
        <v>12</v>
      </c>
    </row>
    <row r="13" spans="1:2" x14ac:dyDescent="0.25">
      <c r="A13" s="34" t="s">
        <v>15</v>
      </c>
      <c r="B13" s="35">
        <v>1</v>
      </c>
    </row>
    <row r="14" spans="1:2" x14ac:dyDescent="0.25">
      <c r="A14" s="34" t="s">
        <v>19</v>
      </c>
      <c r="B14" s="35">
        <v>7</v>
      </c>
    </row>
    <row r="15" spans="1:2" x14ac:dyDescent="0.25">
      <c r="A15" s="34" t="s">
        <v>20</v>
      </c>
      <c r="B15" s="35">
        <v>11</v>
      </c>
    </row>
    <row r="16" spans="1:2" x14ac:dyDescent="0.25">
      <c r="A16" s="34" t="s">
        <v>13</v>
      </c>
      <c r="B16" s="35">
        <v>8</v>
      </c>
    </row>
    <row r="17" spans="1:2" x14ac:dyDescent="0.25">
      <c r="A17" s="34" t="s">
        <v>1042</v>
      </c>
      <c r="B17" s="35">
        <v>94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0F3032-CA80-4B8C-B0A5-61A927F71231}">
  <dimension ref="A1:B6"/>
  <sheetViews>
    <sheetView workbookViewId="0">
      <selection sqref="A1:B6"/>
    </sheetView>
  </sheetViews>
  <sheetFormatPr defaultRowHeight="13.2" x14ac:dyDescent="0.25"/>
  <sheetData>
    <row r="1" spans="1:2" x14ac:dyDescent="0.25">
      <c r="A1" s="41" t="s">
        <v>1045</v>
      </c>
      <c r="B1" s="41" t="s">
        <v>1040</v>
      </c>
    </row>
    <row r="2" spans="1:2" x14ac:dyDescent="0.25">
      <c r="A2" s="38">
        <v>15</v>
      </c>
      <c r="B2" s="39">
        <v>5</v>
      </c>
    </row>
    <row r="3" spans="1:2" x14ac:dyDescent="0.25">
      <c r="A3" s="38">
        <v>25</v>
      </c>
      <c r="B3" s="39">
        <v>12</v>
      </c>
    </row>
    <row r="4" spans="1:2" x14ac:dyDescent="0.25">
      <c r="A4" s="38">
        <v>30</v>
      </c>
      <c r="B4" s="39">
        <v>64</v>
      </c>
    </row>
    <row r="5" spans="1:2" x14ac:dyDescent="0.25">
      <c r="A5" s="38">
        <v>45</v>
      </c>
      <c r="B5" s="39">
        <v>13</v>
      </c>
    </row>
    <row r="6" spans="1:2" ht="13.8" thickBot="1" x14ac:dyDescent="0.3">
      <c r="A6" s="40" t="s">
        <v>1046</v>
      </c>
      <c r="B6" s="40">
        <v>0</v>
      </c>
    </row>
  </sheetData>
  <sortState xmlns:xlrd2="http://schemas.microsoft.com/office/spreadsheetml/2017/richdata2" ref="A2:A5">
    <sortCondition ref="A2"/>
  </sortState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491225-C336-425A-867C-946E69B3101C}">
  <dimension ref="A1:B8"/>
  <sheetViews>
    <sheetView workbookViewId="0">
      <selection activeCell="C32" sqref="C32"/>
    </sheetView>
  </sheetViews>
  <sheetFormatPr defaultRowHeight="13.2" x14ac:dyDescent="0.25"/>
  <sheetData>
    <row r="1" spans="1:2" x14ac:dyDescent="0.25">
      <c r="A1" s="41" t="s">
        <v>1047</v>
      </c>
      <c r="B1" s="41" t="s">
        <v>1040</v>
      </c>
    </row>
    <row r="2" spans="1:2" x14ac:dyDescent="0.25">
      <c r="A2" s="38">
        <v>0</v>
      </c>
      <c r="B2" s="39">
        <v>0</v>
      </c>
    </row>
    <row r="3" spans="1:2" x14ac:dyDescent="0.25">
      <c r="A3" s="38">
        <v>26000</v>
      </c>
      <c r="B3" s="39">
        <v>68</v>
      </c>
    </row>
    <row r="4" spans="1:2" x14ac:dyDescent="0.25">
      <c r="A4" s="38">
        <v>52000</v>
      </c>
      <c r="B4" s="39">
        <v>8</v>
      </c>
    </row>
    <row r="5" spans="1:2" x14ac:dyDescent="0.25">
      <c r="A5" s="38">
        <v>78000</v>
      </c>
      <c r="B5" s="39">
        <v>11</v>
      </c>
    </row>
    <row r="6" spans="1:2" x14ac:dyDescent="0.25">
      <c r="A6" s="38">
        <v>104000</v>
      </c>
      <c r="B6" s="39">
        <v>4</v>
      </c>
    </row>
    <row r="7" spans="1:2" x14ac:dyDescent="0.25">
      <c r="A7" s="38">
        <v>130000</v>
      </c>
      <c r="B7" s="39">
        <v>3</v>
      </c>
    </row>
    <row r="8" spans="1:2" ht="13.8" thickBot="1" x14ac:dyDescent="0.3">
      <c r="A8" s="40" t="s">
        <v>1046</v>
      </c>
      <c r="B8" s="40">
        <v>0</v>
      </c>
    </row>
  </sheetData>
  <sortState xmlns:xlrd2="http://schemas.microsoft.com/office/spreadsheetml/2017/richdata2" ref="A2:A7">
    <sortCondition ref="A2"/>
  </sortState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A3AB9-B37F-4D34-A619-A147A958E2E4}">
  <dimension ref="A1:D43"/>
  <sheetViews>
    <sheetView topLeftCell="A10" workbookViewId="0">
      <selection activeCell="D1" sqref="D1:D1048576"/>
    </sheetView>
  </sheetViews>
  <sheetFormatPr defaultRowHeight="13.2" x14ac:dyDescent="0.25"/>
  <cols>
    <col min="3" max="3" width="14" style="48" bestFit="1" customWidth="1"/>
    <col min="4" max="4" width="14.77734375" style="36" bestFit="1" customWidth="1"/>
  </cols>
  <sheetData>
    <row r="1" spans="1:4" x14ac:dyDescent="0.25">
      <c r="A1" s="41" t="s">
        <v>1064</v>
      </c>
      <c r="B1" s="41" t="s">
        <v>1040</v>
      </c>
      <c r="C1" s="46" t="s">
        <v>1065</v>
      </c>
      <c r="D1" s="49" t="s">
        <v>1066</v>
      </c>
    </row>
    <row r="2" spans="1:4" x14ac:dyDescent="0.25">
      <c r="A2" s="38">
        <v>0</v>
      </c>
      <c r="B2" s="39">
        <v>0</v>
      </c>
      <c r="C2" s="47">
        <f>B2/SUM($B$2:$B$43)</f>
        <v>0</v>
      </c>
      <c r="D2" s="36">
        <f>C2</f>
        <v>0</v>
      </c>
    </row>
    <row r="3" spans="1:4" x14ac:dyDescent="0.25">
      <c r="A3" s="38">
        <v>1</v>
      </c>
      <c r="B3" s="39">
        <v>0</v>
      </c>
      <c r="C3" s="47">
        <f t="shared" ref="C3:C43" si="0">B3/SUM($B$2:$B$43)</f>
        <v>0</v>
      </c>
      <c r="D3" s="36">
        <f>D2+C3</f>
        <v>0</v>
      </c>
    </row>
    <row r="4" spans="1:4" x14ac:dyDescent="0.25">
      <c r="A4" s="38">
        <v>2</v>
      </c>
      <c r="B4" s="39">
        <v>0</v>
      </c>
      <c r="C4" s="47">
        <f t="shared" si="0"/>
        <v>0</v>
      </c>
      <c r="D4" s="36">
        <f t="shared" ref="D4:D43" si="1">D3+C4</f>
        <v>0</v>
      </c>
    </row>
    <row r="5" spans="1:4" x14ac:dyDescent="0.25">
      <c r="A5" s="38">
        <v>3</v>
      </c>
      <c r="B5" s="39">
        <v>0</v>
      </c>
      <c r="C5" s="47">
        <f t="shared" si="0"/>
        <v>0</v>
      </c>
      <c r="D5" s="36">
        <f t="shared" si="1"/>
        <v>0</v>
      </c>
    </row>
    <row r="6" spans="1:4" x14ac:dyDescent="0.25">
      <c r="A6" s="38">
        <v>4</v>
      </c>
      <c r="B6" s="39">
        <v>0</v>
      </c>
      <c r="C6" s="47">
        <f t="shared" si="0"/>
        <v>0</v>
      </c>
      <c r="D6" s="36">
        <f t="shared" si="1"/>
        <v>0</v>
      </c>
    </row>
    <row r="7" spans="1:4" x14ac:dyDescent="0.25">
      <c r="A7" s="38">
        <v>5</v>
      </c>
      <c r="B7" s="39">
        <v>1</v>
      </c>
      <c r="C7" s="47">
        <f t="shared" si="0"/>
        <v>4.0000000000000001E-3</v>
      </c>
      <c r="D7" s="36">
        <f t="shared" si="1"/>
        <v>4.0000000000000001E-3</v>
      </c>
    </row>
    <row r="8" spans="1:4" x14ac:dyDescent="0.25">
      <c r="A8" s="38">
        <v>6</v>
      </c>
      <c r="B8" s="39">
        <v>2</v>
      </c>
      <c r="C8" s="47">
        <f t="shared" si="0"/>
        <v>8.0000000000000002E-3</v>
      </c>
      <c r="D8" s="36">
        <f t="shared" si="1"/>
        <v>1.2E-2</v>
      </c>
    </row>
    <row r="9" spans="1:4" x14ac:dyDescent="0.25">
      <c r="A9" s="38">
        <v>7</v>
      </c>
      <c r="B9" s="39">
        <v>5</v>
      </c>
      <c r="C9" s="47">
        <f t="shared" si="0"/>
        <v>0.02</v>
      </c>
      <c r="D9" s="36">
        <f t="shared" si="1"/>
        <v>3.2000000000000001E-2</v>
      </c>
    </row>
    <row r="10" spans="1:4" x14ac:dyDescent="0.25">
      <c r="A10" s="38">
        <v>8</v>
      </c>
      <c r="B10" s="39">
        <v>12</v>
      </c>
      <c r="C10" s="47">
        <f t="shared" si="0"/>
        <v>4.8000000000000001E-2</v>
      </c>
      <c r="D10" s="36">
        <f t="shared" si="1"/>
        <v>0.08</v>
      </c>
    </row>
    <row r="11" spans="1:4" x14ac:dyDescent="0.25">
      <c r="A11" s="38">
        <v>9</v>
      </c>
      <c r="B11" s="39">
        <v>14</v>
      </c>
      <c r="C11" s="47">
        <f t="shared" si="0"/>
        <v>5.6000000000000001E-2</v>
      </c>
      <c r="D11" s="36">
        <f t="shared" si="1"/>
        <v>0.13600000000000001</v>
      </c>
    </row>
    <row r="12" spans="1:4" x14ac:dyDescent="0.25">
      <c r="A12" s="38">
        <v>10</v>
      </c>
      <c r="B12" s="39">
        <v>19</v>
      </c>
      <c r="C12" s="47">
        <f t="shared" si="0"/>
        <v>7.5999999999999998E-2</v>
      </c>
      <c r="D12" s="36">
        <f t="shared" si="1"/>
        <v>0.21200000000000002</v>
      </c>
    </row>
    <row r="13" spans="1:4" x14ac:dyDescent="0.25">
      <c r="A13" s="38">
        <v>11</v>
      </c>
      <c r="B13" s="39">
        <v>19</v>
      </c>
      <c r="C13" s="47">
        <f t="shared" si="0"/>
        <v>7.5999999999999998E-2</v>
      </c>
      <c r="D13" s="36">
        <f t="shared" si="1"/>
        <v>0.28800000000000003</v>
      </c>
    </row>
    <row r="14" spans="1:4" x14ac:dyDescent="0.25">
      <c r="A14" s="38">
        <v>12</v>
      </c>
      <c r="B14" s="39">
        <v>23</v>
      </c>
      <c r="C14" s="47">
        <f t="shared" si="0"/>
        <v>9.1999999999999998E-2</v>
      </c>
      <c r="D14" s="36">
        <f t="shared" si="1"/>
        <v>0.38</v>
      </c>
    </row>
    <row r="15" spans="1:4" x14ac:dyDescent="0.25">
      <c r="A15" s="38">
        <v>13</v>
      </c>
      <c r="B15" s="39">
        <v>22</v>
      </c>
      <c r="C15" s="47">
        <f t="shared" si="0"/>
        <v>8.7999999999999995E-2</v>
      </c>
      <c r="D15" s="36">
        <f t="shared" si="1"/>
        <v>0.46799999999999997</v>
      </c>
    </row>
    <row r="16" spans="1:4" x14ac:dyDescent="0.25">
      <c r="A16" s="38">
        <v>14</v>
      </c>
      <c r="B16" s="39">
        <v>20</v>
      </c>
      <c r="C16" s="47">
        <f t="shared" si="0"/>
        <v>0.08</v>
      </c>
      <c r="D16" s="36">
        <f t="shared" si="1"/>
        <v>0.54799999999999993</v>
      </c>
    </row>
    <row r="17" spans="1:4" x14ac:dyDescent="0.25">
      <c r="A17" s="38">
        <v>15</v>
      </c>
      <c r="B17" s="39">
        <v>23</v>
      </c>
      <c r="C17" s="47">
        <f t="shared" si="0"/>
        <v>9.1999999999999998E-2</v>
      </c>
      <c r="D17" s="36">
        <f t="shared" si="1"/>
        <v>0.6399999999999999</v>
      </c>
    </row>
    <row r="18" spans="1:4" x14ac:dyDescent="0.25">
      <c r="A18" s="38">
        <v>16</v>
      </c>
      <c r="B18" s="39">
        <v>18</v>
      </c>
      <c r="C18" s="47">
        <f t="shared" si="0"/>
        <v>7.1999999999999995E-2</v>
      </c>
      <c r="D18" s="36">
        <f t="shared" si="1"/>
        <v>0.71199999999999986</v>
      </c>
    </row>
    <row r="19" spans="1:4" x14ac:dyDescent="0.25">
      <c r="A19" s="38">
        <v>17</v>
      </c>
      <c r="B19" s="39">
        <v>16</v>
      </c>
      <c r="C19" s="47">
        <f t="shared" si="0"/>
        <v>6.4000000000000001E-2</v>
      </c>
      <c r="D19" s="36">
        <f t="shared" si="1"/>
        <v>0.7759999999999998</v>
      </c>
    </row>
    <row r="20" spans="1:4" x14ac:dyDescent="0.25">
      <c r="A20" s="38">
        <v>18</v>
      </c>
      <c r="B20" s="39">
        <v>9</v>
      </c>
      <c r="C20" s="47">
        <f t="shared" si="0"/>
        <v>3.5999999999999997E-2</v>
      </c>
      <c r="D20" s="36">
        <f t="shared" si="1"/>
        <v>0.81199999999999983</v>
      </c>
    </row>
    <row r="21" spans="1:4" x14ac:dyDescent="0.25">
      <c r="A21" s="38">
        <v>19</v>
      </c>
      <c r="B21" s="39">
        <v>9</v>
      </c>
      <c r="C21" s="47">
        <f t="shared" si="0"/>
        <v>3.5999999999999997E-2</v>
      </c>
      <c r="D21" s="36">
        <f t="shared" si="1"/>
        <v>0.84799999999999986</v>
      </c>
    </row>
    <row r="22" spans="1:4" x14ac:dyDescent="0.25">
      <c r="A22" s="38">
        <v>20</v>
      </c>
      <c r="B22" s="39">
        <v>8</v>
      </c>
      <c r="C22" s="47">
        <f t="shared" si="0"/>
        <v>3.2000000000000001E-2</v>
      </c>
      <c r="D22" s="36">
        <f t="shared" si="1"/>
        <v>0.87999999999999989</v>
      </c>
    </row>
    <row r="23" spans="1:4" x14ac:dyDescent="0.25">
      <c r="A23" s="38">
        <v>21</v>
      </c>
      <c r="B23" s="39">
        <v>5</v>
      </c>
      <c r="C23" s="47">
        <f t="shared" si="0"/>
        <v>0.02</v>
      </c>
      <c r="D23" s="36">
        <f t="shared" si="1"/>
        <v>0.89999999999999991</v>
      </c>
    </row>
    <row r="24" spans="1:4" x14ac:dyDescent="0.25">
      <c r="A24" s="38">
        <v>22</v>
      </c>
      <c r="B24" s="39">
        <v>4</v>
      </c>
      <c r="C24" s="47">
        <f t="shared" si="0"/>
        <v>1.6E-2</v>
      </c>
      <c r="D24" s="36">
        <f t="shared" si="1"/>
        <v>0.91599999999999993</v>
      </c>
    </row>
    <row r="25" spans="1:4" x14ac:dyDescent="0.25">
      <c r="A25" s="38">
        <v>23</v>
      </c>
      <c r="B25" s="39">
        <v>4</v>
      </c>
      <c r="C25" s="47">
        <f t="shared" si="0"/>
        <v>1.6E-2</v>
      </c>
      <c r="D25" s="36">
        <f t="shared" si="1"/>
        <v>0.93199999999999994</v>
      </c>
    </row>
    <row r="26" spans="1:4" x14ac:dyDescent="0.25">
      <c r="A26" s="38">
        <v>24</v>
      </c>
      <c r="B26" s="39">
        <v>0</v>
      </c>
      <c r="C26" s="47">
        <f t="shared" si="0"/>
        <v>0</v>
      </c>
      <c r="D26" s="36">
        <f t="shared" si="1"/>
        <v>0.93199999999999994</v>
      </c>
    </row>
    <row r="27" spans="1:4" x14ac:dyDescent="0.25">
      <c r="A27" s="38">
        <v>25</v>
      </c>
      <c r="B27" s="39">
        <v>3</v>
      </c>
      <c r="C27" s="47">
        <f t="shared" si="0"/>
        <v>1.2E-2</v>
      </c>
      <c r="D27" s="36">
        <f t="shared" si="1"/>
        <v>0.94399999999999995</v>
      </c>
    </row>
    <row r="28" spans="1:4" x14ac:dyDescent="0.25">
      <c r="A28" s="38">
        <v>26</v>
      </c>
      <c r="B28" s="39">
        <v>2</v>
      </c>
      <c r="C28" s="47">
        <f t="shared" si="0"/>
        <v>8.0000000000000002E-3</v>
      </c>
      <c r="D28" s="36">
        <f t="shared" si="1"/>
        <v>0.95199999999999996</v>
      </c>
    </row>
    <row r="29" spans="1:4" x14ac:dyDescent="0.25">
      <c r="A29" s="38">
        <v>27</v>
      </c>
      <c r="B29" s="39">
        <v>2</v>
      </c>
      <c r="C29" s="47">
        <f t="shared" si="0"/>
        <v>8.0000000000000002E-3</v>
      </c>
      <c r="D29" s="36">
        <f t="shared" si="1"/>
        <v>0.96</v>
      </c>
    </row>
    <row r="30" spans="1:4" x14ac:dyDescent="0.25">
      <c r="A30" s="38">
        <v>28</v>
      </c>
      <c r="B30" s="39">
        <v>0</v>
      </c>
      <c r="C30" s="47">
        <f t="shared" si="0"/>
        <v>0</v>
      </c>
      <c r="D30" s="36">
        <f t="shared" si="1"/>
        <v>0.96</v>
      </c>
    </row>
    <row r="31" spans="1:4" x14ac:dyDescent="0.25">
      <c r="A31" s="38">
        <v>29</v>
      </c>
      <c r="B31" s="39">
        <v>2</v>
      </c>
      <c r="C31" s="47">
        <f t="shared" si="0"/>
        <v>8.0000000000000002E-3</v>
      </c>
      <c r="D31" s="36">
        <f t="shared" si="1"/>
        <v>0.96799999999999997</v>
      </c>
    </row>
    <row r="32" spans="1:4" x14ac:dyDescent="0.25">
      <c r="A32" s="38">
        <v>30</v>
      </c>
      <c r="B32" s="39">
        <v>0</v>
      </c>
      <c r="C32" s="47">
        <f t="shared" si="0"/>
        <v>0</v>
      </c>
      <c r="D32" s="36">
        <f t="shared" si="1"/>
        <v>0.96799999999999997</v>
      </c>
    </row>
    <row r="33" spans="1:4" x14ac:dyDescent="0.25">
      <c r="A33" s="38">
        <v>31</v>
      </c>
      <c r="B33" s="39">
        <v>1</v>
      </c>
      <c r="C33" s="47">
        <f t="shared" si="0"/>
        <v>4.0000000000000001E-3</v>
      </c>
      <c r="D33" s="36">
        <f t="shared" si="1"/>
        <v>0.97199999999999998</v>
      </c>
    </row>
    <row r="34" spans="1:4" x14ac:dyDescent="0.25">
      <c r="A34" s="38">
        <v>32</v>
      </c>
      <c r="B34" s="39">
        <v>0</v>
      </c>
      <c r="C34" s="47">
        <f t="shared" si="0"/>
        <v>0</v>
      </c>
      <c r="D34" s="36">
        <f t="shared" si="1"/>
        <v>0.97199999999999998</v>
      </c>
    </row>
    <row r="35" spans="1:4" x14ac:dyDescent="0.25">
      <c r="A35" s="38">
        <v>33</v>
      </c>
      <c r="B35" s="39">
        <v>0</v>
      </c>
      <c r="C35" s="47">
        <f t="shared" si="0"/>
        <v>0</v>
      </c>
      <c r="D35" s="36">
        <f t="shared" si="1"/>
        <v>0.97199999999999998</v>
      </c>
    </row>
    <row r="36" spans="1:4" x14ac:dyDescent="0.25">
      <c r="A36" s="38">
        <v>34</v>
      </c>
      <c r="B36" s="39">
        <v>1</v>
      </c>
      <c r="C36" s="47">
        <f t="shared" si="0"/>
        <v>4.0000000000000001E-3</v>
      </c>
      <c r="D36" s="36">
        <f t="shared" si="1"/>
        <v>0.97599999999999998</v>
      </c>
    </row>
    <row r="37" spans="1:4" x14ac:dyDescent="0.25">
      <c r="A37" s="38">
        <v>35</v>
      </c>
      <c r="B37" s="39">
        <v>0</v>
      </c>
      <c r="C37" s="47">
        <f t="shared" si="0"/>
        <v>0</v>
      </c>
      <c r="D37" s="36">
        <f t="shared" si="1"/>
        <v>0.97599999999999998</v>
      </c>
    </row>
    <row r="38" spans="1:4" x14ac:dyDescent="0.25">
      <c r="A38" s="38">
        <v>36</v>
      </c>
      <c r="B38" s="39">
        <v>2</v>
      </c>
      <c r="C38" s="47">
        <f t="shared" si="0"/>
        <v>8.0000000000000002E-3</v>
      </c>
      <c r="D38" s="36">
        <f t="shared" si="1"/>
        <v>0.98399999999999999</v>
      </c>
    </row>
    <row r="39" spans="1:4" x14ac:dyDescent="0.25">
      <c r="A39" s="38">
        <v>37</v>
      </c>
      <c r="B39" s="39">
        <v>1</v>
      </c>
      <c r="C39" s="47">
        <f t="shared" si="0"/>
        <v>4.0000000000000001E-3</v>
      </c>
      <c r="D39" s="36">
        <f t="shared" si="1"/>
        <v>0.98799999999999999</v>
      </c>
    </row>
    <row r="40" spans="1:4" x14ac:dyDescent="0.25">
      <c r="A40" s="38">
        <v>38</v>
      </c>
      <c r="B40" s="39">
        <v>1</v>
      </c>
      <c r="C40" s="47">
        <f t="shared" si="0"/>
        <v>4.0000000000000001E-3</v>
      </c>
      <c r="D40" s="36">
        <f t="shared" si="1"/>
        <v>0.99199999999999999</v>
      </c>
    </row>
    <row r="41" spans="1:4" x14ac:dyDescent="0.25">
      <c r="A41" s="38">
        <v>39</v>
      </c>
      <c r="B41" s="39">
        <v>1</v>
      </c>
      <c r="C41" s="47">
        <f t="shared" si="0"/>
        <v>4.0000000000000001E-3</v>
      </c>
      <c r="D41" s="36">
        <f t="shared" si="1"/>
        <v>0.996</v>
      </c>
    </row>
    <row r="42" spans="1:4" x14ac:dyDescent="0.25">
      <c r="A42" s="38">
        <v>40</v>
      </c>
      <c r="B42" s="39">
        <v>1</v>
      </c>
      <c r="C42" s="47">
        <f t="shared" si="0"/>
        <v>4.0000000000000001E-3</v>
      </c>
      <c r="D42" s="36">
        <f t="shared" si="1"/>
        <v>1</v>
      </c>
    </row>
    <row r="43" spans="1:4" ht="13.8" thickBot="1" x14ac:dyDescent="0.3">
      <c r="A43" s="40" t="s">
        <v>1046</v>
      </c>
      <c r="B43" s="40">
        <v>0</v>
      </c>
      <c r="C43" s="47">
        <f t="shared" si="0"/>
        <v>0</v>
      </c>
      <c r="D43" s="36">
        <f t="shared" si="1"/>
        <v>1</v>
      </c>
    </row>
  </sheetData>
  <sortState xmlns:xlrd2="http://schemas.microsoft.com/office/spreadsheetml/2017/richdata2" ref="A2:A42">
    <sortCondition ref="A2"/>
  </sortState>
  <pageMargins left="0.7" right="0.7" top="0.75" bottom="0.75" header="0.3" footer="0.3"/>
  <pageSetup orientation="portrait" horizontalDpi="4294967293" verticalDpi="4294967293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29915-7598-4147-8BF6-B3DAAFDE15C1}">
  <dimension ref="A1:G255"/>
  <sheetViews>
    <sheetView topLeftCell="A12" workbookViewId="0">
      <selection activeCell="G5" sqref="G5:G44"/>
    </sheetView>
  </sheetViews>
  <sheetFormatPr defaultColWidth="8.88671875" defaultRowHeight="12.75" customHeight="1" x14ac:dyDescent="0.3"/>
  <cols>
    <col min="1" max="1" width="11" style="18" bestFit="1" customWidth="1"/>
    <col min="2" max="2" width="17.88671875" style="18" bestFit="1" customWidth="1"/>
    <col min="3" max="16384" width="8.88671875" style="17"/>
  </cols>
  <sheetData>
    <row r="1" spans="1:7" ht="12.75" customHeight="1" x14ac:dyDescent="0.3">
      <c r="A1" s="23" t="s">
        <v>128</v>
      </c>
    </row>
    <row r="3" spans="1:7" s="21" customFormat="1" ht="12.75" customHeight="1" thickBot="1" x14ac:dyDescent="0.3">
      <c r="A3" s="22" t="s">
        <v>127</v>
      </c>
      <c r="B3" s="22" t="s">
        <v>126</v>
      </c>
      <c r="G3" s="21" t="s">
        <v>1064</v>
      </c>
    </row>
    <row r="4" spans="1:7" ht="12.75" customHeight="1" thickTop="1" x14ac:dyDescent="0.3">
      <c r="A4" s="18">
        <v>1</v>
      </c>
      <c r="B4" s="20">
        <v>18</v>
      </c>
      <c r="D4" s="43" t="s">
        <v>1061</v>
      </c>
      <c r="E4" s="45">
        <f>AVERAGE(B4:B253)</f>
        <v>14.912000000000001</v>
      </c>
      <c r="G4" s="17">
        <v>0</v>
      </c>
    </row>
    <row r="5" spans="1:7" ht="12.75" customHeight="1" x14ac:dyDescent="0.3">
      <c r="A5" s="18">
        <v>2</v>
      </c>
      <c r="B5" s="20">
        <v>15</v>
      </c>
      <c r="D5" s="43" t="s">
        <v>1062</v>
      </c>
      <c r="E5" s="44">
        <f>MEDIAN(B4:B253)</f>
        <v>14</v>
      </c>
      <c r="G5" s="17">
        <v>1</v>
      </c>
    </row>
    <row r="6" spans="1:7" ht="12.75" customHeight="1" x14ac:dyDescent="0.3">
      <c r="A6" s="18">
        <v>3</v>
      </c>
      <c r="B6" s="20">
        <v>17</v>
      </c>
      <c r="D6" s="43" t="s">
        <v>1063</v>
      </c>
      <c r="E6" s="17" cm="1">
        <f t="array" ref="E6:E7">_xlfn.MODE.MULT(B4:B253)</f>
        <v>15</v>
      </c>
      <c r="G6" s="17">
        <v>2</v>
      </c>
    </row>
    <row r="7" spans="1:7" ht="12.75" customHeight="1" x14ac:dyDescent="0.3">
      <c r="A7" s="18">
        <v>4</v>
      </c>
      <c r="B7" s="20">
        <v>9</v>
      </c>
      <c r="E7" s="17">
        <v>12</v>
      </c>
      <c r="G7" s="17">
        <v>3</v>
      </c>
    </row>
    <row r="8" spans="1:7" ht="12.75" customHeight="1" x14ac:dyDescent="0.3">
      <c r="A8" s="18">
        <v>5</v>
      </c>
      <c r="B8" s="20">
        <v>37</v>
      </c>
      <c r="G8" s="17">
        <v>4</v>
      </c>
    </row>
    <row r="9" spans="1:7" ht="12.75" customHeight="1" x14ac:dyDescent="0.3">
      <c r="A9" s="18">
        <v>6</v>
      </c>
      <c r="B9" s="20">
        <v>15</v>
      </c>
      <c r="G9" s="17">
        <v>5</v>
      </c>
    </row>
    <row r="10" spans="1:7" ht="12.75" customHeight="1" x14ac:dyDescent="0.3">
      <c r="A10" s="18">
        <v>7</v>
      </c>
      <c r="B10" s="20">
        <v>8</v>
      </c>
      <c r="G10" s="17">
        <v>6</v>
      </c>
    </row>
    <row r="11" spans="1:7" ht="12.75" customHeight="1" x14ac:dyDescent="0.3">
      <c r="A11" s="18">
        <v>8</v>
      </c>
      <c r="B11" s="20">
        <v>29</v>
      </c>
      <c r="G11" s="17">
        <v>7</v>
      </c>
    </row>
    <row r="12" spans="1:7" ht="12.75" customHeight="1" x14ac:dyDescent="0.3">
      <c r="A12" s="18">
        <v>9</v>
      </c>
      <c r="B12" s="20">
        <v>10</v>
      </c>
      <c r="G12" s="17">
        <v>8</v>
      </c>
    </row>
    <row r="13" spans="1:7" ht="12.75" customHeight="1" x14ac:dyDescent="0.3">
      <c r="A13" s="18">
        <v>10</v>
      </c>
      <c r="B13" s="20">
        <v>14</v>
      </c>
      <c r="G13" s="17">
        <v>9</v>
      </c>
    </row>
    <row r="14" spans="1:7" ht="12.75" customHeight="1" x14ac:dyDescent="0.3">
      <c r="A14" s="18">
        <v>11</v>
      </c>
      <c r="B14" s="20">
        <v>17</v>
      </c>
      <c r="G14" s="17">
        <v>10</v>
      </c>
    </row>
    <row r="15" spans="1:7" ht="12.75" customHeight="1" x14ac:dyDescent="0.3">
      <c r="A15" s="18">
        <v>12</v>
      </c>
      <c r="B15" s="20">
        <v>12</v>
      </c>
      <c r="G15" s="17">
        <v>11</v>
      </c>
    </row>
    <row r="16" spans="1:7" ht="12.75" customHeight="1" x14ac:dyDescent="0.3">
      <c r="A16" s="18">
        <v>13</v>
      </c>
      <c r="B16" s="20">
        <v>13</v>
      </c>
      <c r="G16" s="17">
        <v>12</v>
      </c>
    </row>
    <row r="17" spans="1:7" ht="12.75" customHeight="1" x14ac:dyDescent="0.3">
      <c r="A17" s="18">
        <v>14</v>
      </c>
      <c r="B17" s="20">
        <v>12</v>
      </c>
      <c r="G17" s="17">
        <v>13</v>
      </c>
    </row>
    <row r="18" spans="1:7" ht="12.75" customHeight="1" x14ac:dyDescent="0.3">
      <c r="A18" s="18">
        <v>15</v>
      </c>
      <c r="B18" s="20">
        <v>11</v>
      </c>
      <c r="G18" s="17">
        <v>14</v>
      </c>
    </row>
    <row r="19" spans="1:7" ht="12.75" customHeight="1" x14ac:dyDescent="0.3">
      <c r="A19" s="18">
        <v>16</v>
      </c>
      <c r="B19" s="20">
        <v>14</v>
      </c>
      <c r="G19" s="17">
        <v>15</v>
      </c>
    </row>
    <row r="20" spans="1:7" ht="12.75" customHeight="1" x14ac:dyDescent="0.3">
      <c r="A20" s="18">
        <v>17</v>
      </c>
      <c r="B20" s="20">
        <v>13</v>
      </c>
      <c r="G20" s="17">
        <v>16</v>
      </c>
    </row>
    <row r="21" spans="1:7" ht="12.75" customHeight="1" x14ac:dyDescent="0.3">
      <c r="A21" s="18">
        <v>18</v>
      </c>
      <c r="B21" s="20">
        <v>16</v>
      </c>
      <c r="G21" s="17">
        <v>17</v>
      </c>
    </row>
    <row r="22" spans="1:7" ht="12.75" customHeight="1" x14ac:dyDescent="0.3">
      <c r="A22" s="18">
        <v>19</v>
      </c>
      <c r="B22" s="20">
        <v>13</v>
      </c>
      <c r="G22" s="17">
        <v>18</v>
      </c>
    </row>
    <row r="23" spans="1:7" ht="12.75" customHeight="1" x14ac:dyDescent="0.3">
      <c r="A23" s="18">
        <v>20</v>
      </c>
      <c r="B23" s="20">
        <v>15</v>
      </c>
      <c r="G23" s="17">
        <v>19</v>
      </c>
    </row>
    <row r="24" spans="1:7" ht="12.75" customHeight="1" x14ac:dyDescent="0.3">
      <c r="A24" s="18">
        <v>21</v>
      </c>
      <c r="B24" s="20">
        <v>16</v>
      </c>
      <c r="G24" s="17">
        <v>20</v>
      </c>
    </row>
    <row r="25" spans="1:7" ht="12.75" customHeight="1" x14ac:dyDescent="0.3">
      <c r="A25" s="18">
        <v>22</v>
      </c>
      <c r="B25" s="20">
        <v>12</v>
      </c>
      <c r="G25" s="17">
        <v>21</v>
      </c>
    </row>
    <row r="26" spans="1:7" ht="12.75" customHeight="1" x14ac:dyDescent="0.3">
      <c r="A26" s="18">
        <v>23</v>
      </c>
      <c r="B26" s="20">
        <v>34</v>
      </c>
      <c r="G26" s="17">
        <v>22</v>
      </c>
    </row>
    <row r="27" spans="1:7" ht="12.75" customHeight="1" x14ac:dyDescent="0.3">
      <c r="A27" s="18">
        <v>24</v>
      </c>
      <c r="B27" s="20">
        <v>29</v>
      </c>
      <c r="G27" s="17">
        <v>23</v>
      </c>
    </row>
    <row r="28" spans="1:7" ht="12.75" customHeight="1" x14ac:dyDescent="0.3">
      <c r="A28" s="18">
        <v>25</v>
      </c>
      <c r="B28" s="20">
        <v>13</v>
      </c>
      <c r="G28" s="17">
        <v>24</v>
      </c>
    </row>
    <row r="29" spans="1:7" ht="12.75" customHeight="1" x14ac:dyDescent="0.3">
      <c r="A29" s="18">
        <v>26</v>
      </c>
      <c r="B29" s="20">
        <v>19</v>
      </c>
      <c r="G29" s="17">
        <v>25</v>
      </c>
    </row>
    <row r="30" spans="1:7" ht="12.75" customHeight="1" x14ac:dyDescent="0.3">
      <c r="A30" s="18">
        <v>27</v>
      </c>
      <c r="B30" s="20">
        <v>12</v>
      </c>
      <c r="G30" s="17">
        <v>26</v>
      </c>
    </row>
    <row r="31" spans="1:7" ht="12.75" customHeight="1" x14ac:dyDescent="0.3">
      <c r="A31" s="18">
        <v>28</v>
      </c>
      <c r="B31" s="20">
        <v>15</v>
      </c>
      <c r="G31" s="17">
        <v>27</v>
      </c>
    </row>
    <row r="32" spans="1:7" ht="12.75" customHeight="1" x14ac:dyDescent="0.3">
      <c r="A32" s="18">
        <v>29</v>
      </c>
      <c r="B32" s="20">
        <v>16</v>
      </c>
      <c r="G32" s="17">
        <v>28</v>
      </c>
    </row>
    <row r="33" spans="1:7" ht="12.75" customHeight="1" x14ac:dyDescent="0.3">
      <c r="A33" s="18">
        <v>30</v>
      </c>
      <c r="B33" s="20">
        <v>14</v>
      </c>
      <c r="G33" s="17">
        <v>29</v>
      </c>
    </row>
    <row r="34" spans="1:7" ht="12.75" customHeight="1" x14ac:dyDescent="0.3">
      <c r="A34" s="18">
        <v>31</v>
      </c>
      <c r="B34" s="20">
        <v>15</v>
      </c>
      <c r="G34" s="17">
        <v>30</v>
      </c>
    </row>
    <row r="35" spans="1:7" ht="12.75" customHeight="1" x14ac:dyDescent="0.3">
      <c r="A35" s="18">
        <v>32</v>
      </c>
      <c r="B35" s="20">
        <v>7</v>
      </c>
      <c r="G35" s="17">
        <v>31</v>
      </c>
    </row>
    <row r="36" spans="1:7" ht="12.75" customHeight="1" x14ac:dyDescent="0.3">
      <c r="A36" s="18">
        <v>33</v>
      </c>
      <c r="B36" s="20">
        <v>40</v>
      </c>
      <c r="G36" s="17">
        <v>32</v>
      </c>
    </row>
    <row r="37" spans="1:7" ht="12.75" customHeight="1" x14ac:dyDescent="0.3">
      <c r="A37" s="18">
        <v>34</v>
      </c>
      <c r="B37" s="20">
        <v>16</v>
      </c>
      <c r="G37" s="17">
        <v>33</v>
      </c>
    </row>
    <row r="38" spans="1:7" ht="12.75" customHeight="1" x14ac:dyDescent="0.3">
      <c r="A38" s="18">
        <v>35</v>
      </c>
      <c r="B38" s="20">
        <v>11</v>
      </c>
      <c r="G38" s="17">
        <v>34</v>
      </c>
    </row>
    <row r="39" spans="1:7" ht="12.75" customHeight="1" x14ac:dyDescent="0.3">
      <c r="A39" s="18">
        <v>36</v>
      </c>
      <c r="B39" s="20">
        <v>11</v>
      </c>
      <c r="G39" s="17">
        <v>35</v>
      </c>
    </row>
    <row r="40" spans="1:7" ht="12.75" customHeight="1" x14ac:dyDescent="0.3">
      <c r="A40" s="18">
        <v>37</v>
      </c>
      <c r="B40" s="20">
        <v>10</v>
      </c>
      <c r="G40" s="17">
        <v>36</v>
      </c>
    </row>
    <row r="41" spans="1:7" ht="12.75" customHeight="1" x14ac:dyDescent="0.3">
      <c r="A41" s="18">
        <v>38</v>
      </c>
      <c r="B41" s="20">
        <v>13</v>
      </c>
      <c r="G41" s="17">
        <v>37</v>
      </c>
    </row>
    <row r="42" spans="1:7" ht="12.75" customHeight="1" x14ac:dyDescent="0.3">
      <c r="A42" s="18">
        <v>39</v>
      </c>
      <c r="B42" s="20">
        <v>14</v>
      </c>
      <c r="G42" s="17">
        <v>38</v>
      </c>
    </row>
    <row r="43" spans="1:7" ht="12.75" customHeight="1" x14ac:dyDescent="0.3">
      <c r="A43" s="18">
        <v>40</v>
      </c>
      <c r="B43" s="20">
        <v>9</v>
      </c>
      <c r="G43" s="17">
        <v>39</v>
      </c>
    </row>
    <row r="44" spans="1:7" ht="12.75" customHeight="1" x14ac:dyDescent="0.3">
      <c r="A44" s="18">
        <v>41</v>
      </c>
      <c r="B44" s="20">
        <v>18</v>
      </c>
      <c r="G44" s="17">
        <v>40</v>
      </c>
    </row>
    <row r="45" spans="1:7" ht="12.75" customHeight="1" x14ac:dyDescent="0.3">
      <c r="A45" s="18">
        <v>42</v>
      </c>
      <c r="B45" s="20">
        <v>8</v>
      </c>
    </row>
    <row r="46" spans="1:7" ht="12.75" customHeight="1" x14ac:dyDescent="0.3">
      <c r="A46" s="18">
        <v>43</v>
      </c>
      <c r="B46" s="20">
        <v>13</v>
      </c>
    </row>
    <row r="47" spans="1:7" ht="12.75" customHeight="1" x14ac:dyDescent="0.3">
      <c r="A47" s="18">
        <v>44</v>
      </c>
      <c r="B47" s="20">
        <v>8</v>
      </c>
    </row>
    <row r="48" spans="1:7" ht="12.75" customHeight="1" x14ac:dyDescent="0.3">
      <c r="A48" s="18">
        <v>45</v>
      </c>
      <c r="B48" s="20">
        <v>10</v>
      </c>
    </row>
    <row r="49" spans="1:2" ht="12.75" customHeight="1" x14ac:dyDescent="0.3">
      <c r="A49" s="18">
        <v>46</v>
      </c>
      <c r="B49" s="20">
        <v>13</v>
      </c>
    </row>
    <row r="50" spans="1:2" ht="12.75" customHeight="1" x14ac:dyDescent="0.3">
      <c r="A50" s="18">
        <v>47</v>
      </c>
      <c r="B50" s="20">
        <v>16</v>
      </c>
    </row>
    <row r="51" spans="1:2" ht="12.75" customHeight="1" x14ac:dyDescent="0.3">
      <c r="A51" s="18">
        <v>48</v>
      </c>
      <c r="B51" s="20">
        <v>9</v>
      </c>
    </row>
    <row r="52" spans="1:2" ht="12.75" customHeight="1" x14ac:dyDescent="0.3">
      <c r="A52" s="18">
        <v>49</v>
      </c>
      <c r="B52" s="20">
        <v>9</v>
      </c>
    </row>
    <row r="53" spans="1:2" ht="12.75" customHeight="1" x14ac:dyDescent="0.3">
      <c r="A53" s="18">
        <v>50</v>
      </c>
      <c r="B53" s="20">
        <v>12</v>
      </c>
    </row>
    <row r="54" spans="1:2" ht="12.75" customHeight="1" x14ac:dyDescent="0.3">
      <c r="A54" s="18">
        <v>51</v>
      </c>
      <c r="B54" s="20">
        <v>16</v>
      </c>
    </row>
    <row r="55" spans="1:2" ht="12.75" customHeight="1" x14ac:dyDescent="0.3">
      <c r="A55" s="18">
        <v>52</v>
      </c>
      <c r="B55" s="20">
        <v>9</v>
      </c>
    </row>
    <row r="56" spans="1:2" ht="12.75" customHeight="1" x14ac:dyDescent="0.3">
      <c r="A56" s="18">
        <v>53</v>
      </c>
      <c r="B56" s="20">
        <v>15</v>
      </c>
    </row>
    <row r="57" spans="1:2" ht="12.75" customHeight="1" x14ac:dyDescent="0.3">
      <c r="A57" s="18">
        <v>54</v>
      </c>
      <c r="B57" s="20">
        <v>17</v>
      </c>
    </row>
    <row r="58" spans="1:2" ht="12.75" customHeight="1" x14ac:dyDescent="0.3">
      <c r="A58" s="18">
        <v>55</v>
      </c>
      <c r="B58" s="20">
        <v>38</v>
      </c>
    </row>
    <row r="59" spans="1:2" ht="12.75" customHeight="1" x14ac:dyDescent="0.3">
      <c r="A59" s="18">
        <v>56</v>
      </c>
      <c r="B59" s="20">
        <v>11</v>
      </c>
    </row>
    <row r="60" spans="1:2" ht="12.75" customHeight="1" x14ac:dyDescent="0.3">
      <c r="A60" s="18">
        <v>57</v>
      </c>
      <c r="B60" s="20">
        <v>15</v>
      </c>
    </row>
    <row r="61" spans="1:2" ht="12.75" customHeight="1" x14ac:dyDescent="0.3">
      <c r="A61" s="18">
        <v>58</v>
      </c>
      <c r="B61" s="20">
        <v>16</v>
      </c>
    </row>
    <row r="62" spans="1:2" ht="12.75" customHeight="1" x14ac:dyDescent="0.3">
      <c r="A62" s="18">
        <v>59</v>
      </c>
      <c r="B62" s="20">
        <v>10</v>
      </c>
    </row>
    <row r="63" spans="1:2" ht="12.75" customHeight="1" x14ac:dyDescent="0.3">
      <c r="A63" s="18">
        <v>60</v>
      </c>
      <c r="B63" s="20">
        <v>9</v>
      </c>
    </row>
    <row r="64" spans="1:2" ht="12.75" customHeight="1" x14ac:dyDescent="0.3">
      <c r="A64" s="18">
        <v>61</v>
      </c>
      <c r="B64" s="20">
        <v>25</v>
      </c>
    </row>
    <row r="65" spans="1:2" ht="12.75" customHeight="1" x14ac:dyDescent="0.3">
      <c r="A65" s="18">
        <v>62</v>
      </c>
      <c r="B65" s="20">
        <v>15</v>
      </c>
    </row>
    <row r="66" spans="1:2" ht="12.75" customHeight="1" x14ac:dyDescent="0.3">
      <c r="A66" s="18">
        <v>63</v>
      </c>
      <c r="B66" s="20">
        <v>7</v>
      </c>
    </row>
    <row r="67" spans="1:2" ht="12.75" customHeight="1" x14ac:dyDescent="0.3">
      <c r="A67" s="18">
        <v>64</v>
      </c>
      <c r="B67" s="20">
        <v>11</v>
      </c>
    </row>
    <row r="68" spans="1:2" ht="12.75" customHeight="1" x14ac:dyDescent="0.3">
      <c r="A68" s="18">
        <v>65</v>
      </c>
      <c r="B68" s="20">
        <v>19</v>
      </c>
    </row>
    <row r="69" spans="1:2" ht="12.75" customHeight="1" x14ac:dyDescent="0.3">
      <c r="A69" s="18">
        <v>66</v>
      </c>
      <c r="B69" s="20">
        <v>13</v>
      </c>
    </row>
    <row r="70" spans="1:2" ht="12.75" customHeight="1" x14ac:dyDescent="0.3">
      <c r="A70" s="18">
        <v>67</v>
      </c>
      <c r="B70" s="20">
        <v>12</v>
      </c>
    </row>
    <row r="71" spans="1:2" ht="12.75" customHeight="1" x14ac:dyDescent="0.3">
      <c r="A71" s="18">
        <v>68</v>
      </c>
      <c r="B71" s="20">
        <v>20</v>
      </c>
    </row>
    <row r="72" spans="1:2" ht="12.75" customHeight="1" x14ac:dyDescent="0.3">
      <c r="A72" s="18">
        <v>69</v>
      </c>
      <c r="B72" s="20">
        <v>12</v>
      </c>
    </row>
    <row r="73" spans="1:2" ht="12.75" customHeight="1" x14ac:dyDescent="0.3">
      <c r="A73" s="18">
        <v>70</v>
      </c>
      <c r="B73" s="20">
        <v>13</v>
      </c>
    </row>
    <row r="74" spans="1:2" ht="12.75" customHeight="1" x14ac:dyDescent="0.3">
      <c r="A74" s="18">
        <v>71</v>
      </c>
      <c r="B74" s="20">
        <v>11</v>
      </c>
    </row>
    <row r="75" spans="1:2" ht="12.75" customHeight="1" x14ac:dyDescent="0.3">
      <c r="A75" s="18">
        <v>72</v>
      </c>
      <c r="B75" s="20">
        <v>8</v>
      </c>
    </row>
    <row r="76" spans="1:2" ht="12.75" customHeight="1" x14ac:dyDescent="0.3">
      <c r="A76" s="18">
        <v>73</v>
      </c>
      <c r="B76" s="20">
        <v>14</v>
      </c>
    </row>
    <row r="77" spans="1:2" ht="12.75" customHeight="1" x14ac:dyDescent="0.3">
      <c r="A77" s="18">
        <v>74</v>
      </c>
      <c r="B77" s="20">
        <v>10</v>
      </c>
    </row>
    <row r="78" spans="1:2" ht="12.75" customHeight="1" x14ac:dyDescent="0.3">
      <c r="A78" s="18">
        <v>75</v>
      </c>
      <c r="B78" s="20">
        <v>12</v>
      </c>
    </row>
    <row r="79" spans="1:2" ht="12.75" customHeight="1" x14ac:dyDescent="0.3">
      <c r="A79" s="18">
        <v>76</v>
      </c>
      <c r="B79" s="20">
        <v>15</v>
      </c>
    </row>
    <row r="80" spans="1:2" ht="12.75" customHeight="1" x14ac:dyDescent="0.3">
      <c r="A80" s="18">
        <v>77</v>
      </c>
      <c r="B80" s="20">
        <v>17</v>
      </c>
    </row>
    <row r="81" spans="1:2" ht="12.75" customHeight="1" x14ac:dyDescent="0.3">
      <c r="A81" s="18">
        <v>78</v>
      </c>
      <c r="B81" s="20">
        <v>10</v>
      </c>
    </row>
    <row r="82" spans="1:2" ht="12.75" customHeight="1" x14ac:dyDescent="0.3">
      <c r="A82" s="18">
        <v>79</v>
      </c>
      <c r="B82" s="20">
        <v>13</v>
      </c>
    </row>
    <row r="83" spans="1:2" ht="12.75" customHeight="1" x14ac:dyDescent="0.3">
      <c r="A83" s="18">
        <v>80</v>
      </c>
      <c r="B83" s="20">
        <v>18</v>
      </c>
    </row>
    <row r="84" spans="1:2" ht="12.75" customHeight="1" x14ac:dyDescent="0.3">
      <c r="A84" s="18">
        <v>81</v>
      </c>
      <c r="B84" s="20">
        <v>26</v>
      </c>
    </row>
    <row r="85" spans="1:2" ht="12.75" customHeight="1" x14ac:dyDescent="0.3">
      <c r="A85" s="18">
        <v>82</v>
      </c>
      <c r="B85" s="20">
        <v>14</v>
      </c>
    </row>
    <row r="86" spans="1:2" ht="12.75" customHeight="1" x14ac:dyDescent="0.3">
      <c r="A86" s="18">
        <v>83</v>
      </c>
      <c r="B86" s="20">
        <v>15</v>
      </c>
    </row>
    <row r="87" spans="1:2" ht="12.75" customHeight="1" x14ac:dyDescent="0.3">
      <c r="A87" s="18">
        <v>84</v>
      </c>
      <c r="B87" s="20">
        <v>12</v>
      </c>
    </row>
    <row r="88" spans="1:2" ht="12.75" customHeight="1" x14ac:dyDescent="0.3">
      <c r="A88" s="18">
        <v>85</v>
      </c>
      <c r="B88" s="20">
        <v>15</v>
      </c>
    </row>
    <row r="89" spans="1:2" ht="12.75" customHeight="1" x14ac:dyDescent="0.3">
      <c r="A89" s="18">
        <v>86</v>
      </c>
      <c r="B89" s="20">
        <v>9</v>
      </c>
    </row>
    <row r="90" spans="1:2" ht="12.75" customHeight="1" x14ac:dyDescent="0.3">
      <c r="A90" s="18">
        <v>87</v>
      </c>
      <c r="B90" s="20">
        <v>10</v>
      </c>
    </row>
    <row r="91" spans="1:2" ht="12.75" customHeight="1" x14ac:dyDescent="0.3">
      <c r="A91" s="18">
        <v>88</v>
      </c>
      <c r="B91" s="20">
        <v>21</v>
      </c>
    </row>
    <row r="92" spans="1:2" ht="12.75" customHeight="1" x14ac:dyDescent="0.3">
      <c r="A92" s="18">
        <v>89</v>
      </c>
      <c r="B92" s="20">
        <v>11</v>
      </c>
    </row>
    <row r="93" spans="1:2" ht="12.75" customHeight="1" x14ac:dyDescent="0.3">
      <c r="A93" s="18">
        <v>90</v>
      </c>
      <c r="B93" s="20">
        <v>36</v>
      </c>
    </row>
    <row r="94" spans="1:2" ht="12.75" customHeight="1" x14ac:dyDescent="0.3">
      <c r="A94" s="18">
        <v>91</v>
      </c>
      <c r="B94" s="20">
        <v>8</v>
      </c>
    </row>
    <row r="95" spans="1:2" ht="12.75" customHeight="1" x14ac:dyDescent="0.3">
      <c r="A95" s="18">
        <v>92</v>
      </c>
      <c r="B95" s="20">
        <v>20</v>
      </c>
    </row>
    <row r="96" spans="1:2" ht="12.75" customHeight="1" x14ac:dyDescent="0.3">
      <c r="A96" s="18">
        <v>93</v>
      </c>
      <c r="B96" s="20">
        <v>14</v>
      </c>
    </row>
    <row r="97" spans="1:2" ht="12.75" customHeight="1" x14ac:dyDescent="0.3">
      <c r="A97" s="18">
        <v>94</v>
      </c>
      <c r="B97" s="20">
        <v>18</v>
      </c>
    </row>
    <row r="98" spans="1:2" ht="12.75" customHeight="1" x14ac:dyDescent="0.3">
      <c r="A98" s="18">
        <v>95</v>
      </c>
      <c r="B98" s="20">
        <v>19</v>
      </c>
    </row>
    <row r="99" spans="1:2" ht="12.75" customHeight="1" x14ac:dyDescent="0.3">
      <c r="A99" s="18">
        <v>96</v>
      </c>
      <c r="B99" s="20">
        <v>14</v>
      </c>
    </row>
    <row r="100" spans="1:2" ht="12.75" customHeight="1" x14ac:dyDescent="0.3">
      <c r="A100" s="18">
        <v>97</v>
      </c>
      <c r="B100" s="20">
        <v>12</v>
      </c>
    </row>
    <row r="101" spans="1:2" ht="12.75" customHeight="1" x14ac:dyDescent="0.3">
      <c r="A101" s="18">
        <v>98</v>
      </c>
      <c r="B101" s="20">
        <v>16</v>
      </c>
    </row>
    <row r="102" spans="1:2" ht="12.75" customHeight="1" x14ac:dyDescent="0.3">
      <c r="A102" s="18">
        <v>99</v>
      </c>
      <c r="B102" s="20">
        <v>17</v>
      </c>
    </row>
    <row r="103" spans="1:2" ht="12.75" customHeight="1" x14ac:dyDescent="0.3">
      <c r="A103" s="18">
        <v>100</v>
      </c>
      <c r="B103" s="20">
        <v>12</v>
      </c>
    </row>
    <row r="104" spans="1:2" ht="12.75" customHeight="1" x14ac:dyDescent="0.3">
      <c r="A104" s="18">
        <v>101</v>
      </c>
      <c r="B104" s="20">
        <v>10</v>
      </c>
    </row>
    <row r="105" spans="1:2" ht="12.75" customHeight="1" x14ac:dyDescent="0.3">
      <c r="A105" s="18">
        <v>102</v>
      </c>
      <c r="B105" s="20">
        <v>10</v>
      </c>
    </row>
    <row r="106" spans="1:2" ht="12.75" customHeight="1" x14ac:dyDescent="0.3">
      <c r="A106" s="18">
        <v>103</v>
      </c>
      <c r="B106" s="20">
        <v>15</v>
      </c>
    </row>
    <row r="107" spans="1:2" ht="12.75" customHeight="1" x14ac:dyDescent="0.3">
      <c r="A107" s="18">
        <v>104</v>
      </c>
      <c r="B107" s="20">
        <v>23</v>
      </c>
    </row>
    <row r="108" spans="1:2" ht="12.75" customHeight="1" x14ac:dyDescent="0.3">
      <c r="A108" s="18">
        <v>105</v>
      </c>
      <c r="B108" s="20">
        <v>13</v>
      </c>
    </row>
    <row r="109" spans="1:2" ht="12.75" customHeight="1" x14ac:dyDescent="0.3">
      <c r="A109" s="18">
        <v>106</v>
      </c>
      <c r="B109" s="20">
        <v>19</v>
      </c>
    </row>
    <row r="110" spans="1:2" ht="12.75" customHeight="1" x14ac:dyDescent="0.3">
      <c r="A110" s="18">
        <v>107</v>
      </c>
      <c r="B110" s="20">
        <v>19</v>
      </c>
    </row>
    <row r="111" spans="1:2" ht="12.75" customHeight="1" x14ac:dyDescent="0.3">
      <c r="A111" s="18">
        <v>108</v>
      </c>
      <c r="B111" s="20">
        <v>12</v>
      </c>
    </row>
    <row r="112" spans="1:2" ht="12.75" customHeight="1" x14ac:dyDescent="0.3">
      <c r="A112" s="18">
        <v>109</v>
      </c>
      <c r="B112" s="20">
        <v>13</v>
      </c>
    </row>
    <row r="113" spans="1:2" ht="12.75" customHeight="1" x14ac:dyDescent="0.3">
      <c r="A113" s="18">
        <v>110</v>
      </c>
      <c r="B113" s="20">
        <v>12</v>
      </c>
    </row>
    <row r="114" spans="1:2" ht="12.75" customHeight="1" x14ac:dyDescent="0.3">
      <c r="A114" s="18">
        <v>111</v>
      </c>
      <c r="B114" s="20">
        <v>16</v>
      </c>
    </row>
    <row r="115" spans="1:2" ht="12.75" customHeight="1" x14ac:dyDescent="0.3">
      <c r="A115" s="18">
        <v>112</v>
      </c>
      <c r="B115" s="20">
        <v>12</v>
      </c>
    </row>
    <row r="116" spans="1:2" ht="12.75" customHeight="1" x14ac:dyDescent="0.3">
      <c r="A116" s="18">
        <v>113</v>
      </c>
      <c r="B116" s="20">
        <v>14</v>
      </c>
    </row>
    <row r="117" spans="1:2" ht="12.75" customHeight="1" x14ac:dyDescent="0.3">
      <c r="A117" s="18">
        <v>114</v>
      </c>
      <c r="B117" s="20">
        <v>11</v>
      </c>
    </row>
    <row r="118" spans="1:2" ht="12.75" customHeight="1" x14ac:dyDescent="0.3">
      <c r="A118" s="18">
        <v>115</v>
      </c>
      <c r="B118" s="20">
        <v>14</v>
      </c>
    </row>
    <row r="119" spans="1:2" ht="12.75" customHeight="1" x14ac:dyDescent="0.3">
      <c r="A119" s="18">
        <v>116</v>
      </c>
      <c r="B119" s="20">
        <v>7</v>
      </c>
    </row>
    <row r="120" spans="1:2" ht="12.75" customHeight="1" x14ac:dyDescent="0.3">
      <c r="A120" s="18">
        <v>117</v>
      </c>
      <c r="B120" s="20">
        <v>16</v>
      </c>
    </row>
    <row r="121" spans="1:2" ht="12.75" customHeight="1" x14ac:dyDescent="0.3">
      <c r="A121" s="18">
        <v>118</v>
      </c>
      <c r="B121" s="20">
        <v>12</v>
      </c>
    </row>
    <row r="122" spans="1:2" ht="12.75" customHeight="1" x14ac:dyDescent="0.3">
      <c r="A122" s="18">
        <v>119</v>
      </c>
      <c r="B122" s="20">
        <v>16</v>
      </c>
    </row>
    <row r="123" spans="1:2" ht="12.75" customHeight="1" x14ac:dyDescent="0.3">
      <c r="A123" s="18">
        <v>120</v>
      </c>
      <c r="B123" s="20">
        <v>10</v>
      </c>
    </row>
    <row r="124" spans="1:2" ht="12.75" customHeight="1" x14ac:dyDescent="0.3">
      <c r="A124" s="18">
        <v>121</v>
      </c>
      <c r="B124" s="20">
        <v>12</v>
      </c>
    </row>
    <row r="125" spans="1:2" ht="12.75" customHeight="1" x14ac:dyDescent="0.3">
      <c r="A125" s="18">
        <v>122</v>
      </c>
      <c r="B125" s="20">
        <v>36</v>
      </c>
    </row>
    <row r="126" spans="1:2" ht="12.75" customHeight="1" x14ac:dyDescent="0.3">
      <c r="A126" s="18">
        <v>123</v>
      </c>
      <c r="B126" s="20">
        <v>9</v>
      </c>
    </row>
    <row r="127" spans="1:2" ht="12.75" customHeight="1" x14ac:dyDescent="0.3">
      <c r="A127" s="18">
        <v>124</v>
      </c>
      <c r="B127" s="20">
        <v>9</v>
      </c>
    </row>
    <row r="128" spans="1:2" ht="12.75" customHeight="1" x14ac:dyDescent="0.3">
      <c r="A128" s="18">
        <v>125</v>
      </c>
      <c r="B128" s="20">
        <v>22</v>
      </c>
    </row>
    <row r="129" spans="1:2" ht="12.75" customHeight="1" x14ac:dyDescent="0.3">
      <c r="A129" s="18">
        <v>126</v>
      </c>
      <c r="B129" s="20">
        <v>16</v>
      </c>
    </row>
    <row r="130" spans="1:2" ht="12.75" customHeight="1" x14ac:dyDescent="0.3">
      <c r="A130" s="18">
        <v>127</v>
      </c>
      <c r="B130" s="20">
        <v>12</v>
      </c>
    </row>
    <row r="131" spans="1:2" ht="12.75" customHeight="1" x14ac:dyDescent="0.3">
      <c r="A131" s="18">
        <v>128</v>
      </c>
      <c r="B131" s="20">
        <v>17</v>
      </c>
    </row>
    <row r="132" spans="1:2" ht="12.75" customHeight="1" x14ac:dyDescent="0.3">
      <c r="A132" s="18">
        <v>129</v>
      </c>
      <c r="B132" s="20">
        <v>9</v>
      </c>
    </row>
    <row r="133" spans="1:2" ht="12.75" customHeight="1" x14ac:dyDescent="0.3">
      <c r="A133" s="18">
        <v>130</v>
      </c>
      <c r="B133" s="20">
        <v>25</v>
      </c>
    </row>
    <row r="134" spans="1:2" ht="12.75" customHeight="1" x14ac:dyDescent="0.3">
      <c r="A134" s="18">
        <v>131</v>
      </c>
      <c r="B134" s="20">
        <v>14</v>
      </c>
    </row>
    <row r="135" spans="1:2" ht="12.75" customHeight="1" x14ac:dyDescent="0.3">
      <c r="A135" s="18">
        <v>132</v>
      </c>
      <c r="B135" s="20">
        <v>13</v>
      </c>
    </row>
    <row r="136" spans="1:2" ht="12.75" customHeight="1" x14ac:dyDescent="0.3">
      <c r="A136" s="18">
        <v>133</v>
      </c>
      <c r="B136" s="20">
        <v>13</v>
      </c>
    </row>
    <row r="137" spans="1:2" ht="12.75" customHeight="1" x14ac:dyDescent="0.3">
      <c r="A137" s="18">
        <v>134</v>
      </c>
      <c r="B137" s="20">
        <v>8</v>
      </c>
    </row>
    <row r="138" spans="1:2" ht="12.75" customHeight="1" x14ac:dyDescent="0.3">
      <c r="A138" s="18">
        <v>135</v>
      </c>
      <c r="B138" s="20">
        <v>14</v>
      </c>
    </row>
    <row r="139" spans="1:2" ht="12.75" customHeight="1" x14ac:dyDescent="0.3">
      <c r="A139" s="18">
        <v>136</v>
      </c>
      <c r="B139" s="20">
        <v>8</v>
      </c>
    </row>
    <row r="140" spans="1:2" ht="12.75" customHeight="1" x14ac:dyDescent="0.3">
      <c r="A140" s="18">
        <v>137</v>
      </c>
      <c r="B140" s="20">
        <v>17</v>
      </c>
    </row>
    <row r="141" spans="1:2" ht="12.75" customHeight="1" x14ac:dyDescent="0.3">
      <c r="A141" s="18">
        <v>138</v>
      </c>
      <c r="B141" s="20">
        <v>13</v>
      </c>
    </row>
    <row r="142" spans="1:2" ht="12.75" customHeight="1" x14ac:dyDescent="0.3">
      <c r="A142" s="18">
        <v>139</v>
      </c>
      <c r="B142" s="20">
        <v>12</v>
      </c>
    </row>
    <row r="143" spans="1:2" ht="12.75" customHeight="1" x14ac:dyDescent="0.3">
      <c r="A143" s="18">
        <v>140</v>
      </c>
      <c r="B143" s="20">
        <v>8</v>
      </c>
    </row>
    <row r="144" spans="1:2" ht="12.75" customHeight="1" x14ac:dyDescent="0.3">
      <c r="A144" s="18">
        <v>141</v>
      </c>
      <c r="B144" s="20">
        <v>12</v>
      </c>
    </row>
    <row r="145" spans="1:2" ht="12.75" customHeight="1" x14ac:dyDescent="0.3">
      <c r="A145" s="18">
        <v>142</v>
      </c>
      <c r="B145" s="20">
        <v>17</v>
      </c>
    </row>
    <row r="146" spans="1:2" ht="12.75" customHeight="1" x14ac:dyDescent="0.3">
      <c r="A146" s="18">
        <v>143</v>
      </c>
      <c r="B146" s="20">
        <v>22</v>
      </c>
    </row>
    <row r="147" spans="1:2" ht="12.75" customHeight="1" x14ac:dyDescent="0.3">
      <c r="A147" s="18">
        <v>144</v>
      </c>
      <c r="B147" s="20">
        <v>19</v>
      </c>
    </row>
    <row r="148" spans="1:2" ht="12.75" customHeight="1" x14ac:dyDescent="0.3">
      <c r="A148" s="18">
        <v>145</v>
      </c>
      <c r="B148" s="20">
        <v>10</v>
      </c>
    </row>
    <row r="149" spans="1:2" ht="12.75" customHeight="1" x14ac:dyDescent="0.3">
      <c r="A149" s="18">
        <v>146</v>
      </c>
      <c r="B149" s="20">
        <v>19</v>
      </c>
    </row>
    <row r="150" spans="1:2" ht="12.75" customHeight="1" x14ac:dyDescent="0.3">
      <c r="A150" s="18">
        <v>147</v>
      </c>
      <c r="B150" s="20">
        <v>10</v>
      </c>
    </row>
    <row r="151" spans="1:2" ht="12.75" customHeight="1" x14ac:dyDescent="0.3">
      <c r="A151" s="18">
        <v>148</v>
      </c>
      <c r="B151" s="20">
        <v>17</v>
      </c>
    </row>
    <row r="152" spans="1:2" ht="12.75" customHeight="1" x14ac:dyDescent="0.3">
      <c r="A152" s="18">
        <v>149</v>
      </c>
      <c r="B152" s="20">
        <v>13</v>
      </c>
    </row>
    <row r="153" spans="1:2" ht="12.75" customHeight="1" x14ac:dyDescent="0.3">
      <c r="A153" s="18">
        <v>150</v>
      </c>
      <c r="B153" s="20">
        <v>9</v>
      </c>
    </row>
    <row r="154" spans="1:2" ht="12.75" customHeight="1" x14ac:dyDescent="0.3">
      <c r="A154" s="18">
        <v>151</v>
      </c>
      <c r="B154" s="20">
        <v>13</v>
      </c>
    </row>
    <row r="155" spans="1:2" ht="12.75" customHeight="1" x14ac:dyDescent="0.3">
      <c r="A155" s="18">
        <v>152</v>
      </c>
      <c r="B155" s="20">
        <v>9</v>
      </c>
    </row>
    <row r="156" spans="1:2" ht="12.75" customHeight="1" x14ac:dyDescent="0.3">
      <c r="A156" s="18">
        <v>153</v>
      </c>
      <c r="B156" s="20">
        <v>11</v>
      </c>
    </row>
    <row r="157" spans="1:2" ht="12.75" customHeight="1" x14ac:dyDescent="0.3">
      <c r="A157" s="18">
        <v>154</v>
      </c>
      <c r="B157" s="20">
        <v>12</v>
      </c>
    </row>
    <row r="158" spans="1:2" ht="12.75" customHeight="1" x14ac:dyDescent="0.3">
      <c r="A158" s="18">
        <v>155</v>
      </c>
      <c r="B158" s="20">
        <v>17</v>
      </c>
    </row>
    <row r="159" spans="1:2" ht="12.75" customHeight="1" x14ac:dyDescent="0.3">
      <c r="A159" s="18">
        <v>156</v>
      </c>
      <c r="B159" s="20">
        <v>15</v>
      </c>
    </row>
    <row r="160" spans="1:2" ht="12.75" customHeight="1" x14ac:dyDescent="0.3">
      <c r="A160" s="18">
        <v>157</v>
      </c>
      <c r="B160" s="20">
        <v>15</v>
      </c>
    </row>
    <row r="161" spans="1:2" ht="12.75" customHeight="1" x14ac:dyDescent="0.3">
      <c r="A161" s="18">
        <v>158</v>
      </c>
      <c r="B161" s="20">
        <v>27</v>
      </c>
    </row>
    <row r="162" spans="1:2" ht="12.75" customHeight="1" x14ac:dyDescent="0.3">
      <c r="A162" s="18">
        <v>159</v>
      </c>
      <c r="B162" s="20">
        <v>17</v>
      </c>
    </row>
    <row r="163" spans="1:2" ht="12.75" customHeight="1" x14ac:dyDescent="0.3">
      <c r="A163" s="18">
        <v>160</v>
      </c>
      <c r="B163" s="20">
        <v>10</v>
      </c>
    </row>
    <row r="164" spans="1:2" ht="12.75" customHeight="1" x14ac:dyDescent="0.3">
      <c r="A164" s="18">
        <v>161</v>
      </c>
      <c r="B164" s="20">
        <v>20</v>
      </c>
    </row>
    <row r="165" spans="1:2" ht="12.75" customHeight="1" x14ac:dyDescent="0.3">
      <c r="A165" s="18">
        <v>162</v>
      </c>
      <c r="B165" s="20">
        <v>15</v>
      </c>
    </row>
    <row r="166" spans="1:2" ht="12.75" customHeight="1" x14ac:dyDescent="0.3">
      <c r="A166" s="18">
        <v>163</v>
      </c>
      <c r="B166" s="20">
        <v>12</v>
      </c>
    </row>
    <row r="167" spans="1:2" ht="12.75" customHeight="1" x14ac:dyDescent="0.3">
      <c r="A167" s="18">
        <v>164</v>
      </c>
      <c r="B167" s="20">
        <v>15</v>
      </c>
    </row>
    <row r="168" spans="1:2" ht="12.75" customHeight="1" x14ac:dyDescent="0.3">
      <c r="A168" s="18">
        <v>165</v>
      </c>
      <c r="B168" s="20">
        <v>23</v>
      </c>
    </row>
    <row r="169" spans="1:2" ht="12.75" customHeight="1" x14ac:dyDescent="0.3">
      <c r="A169" s="18">
        <v>166</v>
      </c>
      <c r="B169" s="20">
        <v>17</v>
      </c>
    </row>
    <row r="170" spans="1:2" ht="12.75" customHeight="1" x14ac:dyDescent="0.3">
      <c r="A170" s="18">
        <v>167</v>
      </c>
      <c r="B170" s="20">
        <v>8</v>
      </c>
    </row>
    <row r="171" spans="1:2" ht="12.75" customHeight="1" x14ac:dyDescent="0.3">
      <c r="A171" s="18">
        <v>168</v>
      </c>
      <c r="B171" s="20">
        <v>17</v>
      </c>
    </row>
    <row r="172" spans="1:2" ht="12.75" customHeight="1" x14ac:dyDescent="0.3">
      <c r="A172" s="18">
        <v>169</v>
      </c>
      <c r="B172" s="20">
        <v>10</v>
      </c>
    </row>
    <row r="173" spans="1:2" ht="12.75" customHeight="1" x14ac:dyDescent="0.3">
      <c r="A173" s="18">
        <v>170</v>
      </c>
      <c r="B173" s="20">
        <v>20</v>
      </c>
    </row>
    <row r="174" spans="1:2" ht="12.75" customHeight="1" x14ac:dyDescent="0.3">
      <c r="A174" s="18">
        <v>171</v>
      </c>
      <c r="B174" s="20">
        <v>16</v>
      </c>
    </row>
    <row r="175" spans="1:2" ht="12.75" customHeight="1" x14ac:dyDescent="0.3">
      <c r="A175" s="18">
        <v>172</v>
      </c>
      <c r="B175" s="20">
        <v>12</v>
      </c>
    </row>
    <row r="176" spans="1:2" ht="12.75" customHeight="1" x14ac:dyDescent="0.3">
      <c r="A176" s="18">
        <v>173</v>
      </c>
      <c r="B176" s="20">
        <v>11</v>
      </c>
    </row>
    <row r="177" spans="1:2" ht="12.75" customHeight="1" x14ac:dyDescent="0.3">
      <c r="A177" s="18">
        <v>174</v>
      </c>
      <c r="B177" s="20">
        <v>22</v>
      </c>
    </row>
    <row r="178" spans="1:2" ht="12.75" customHeight="1" x14ac:dyDescent="0.3">
      <c r="A178" s="18">
        <v>175</v>
      </c>
      <c r="B178" s="20">
        <v>11</v>
      </c>
    </row>
    <row r="179" spans="1:2" ht="12.75" customHeight="1" x14ac:dyDescent="0.3">
      <c r="A179" s="18">
        <v>176</v>
      </c>
      <c r="B179" s="20">
        <v>14</v>
      </c>
    </row>
    <row r="180" spans="1:2" ht="12.75" customHeight="1" x14ac:dyDescent="0.3">
      <c r="A180" s="18">
        <v>177</v>
      </c>
      <c r="B180" s="20">
        <v>17</v>
      </c>
    </row>
    <row r="181" spans="1:2" ht="12.75" customHeight="1" x14ac:dyDescent="0.3">
      <c r="A181" s="18">
        <v>178</v>
      </c>
      <c r="B181" s="20">
        <v>18</v>
      </c>
    </row>
    <row r="182" spans="1:2" ht="12.75" customHeight="1" x14ac:dyDescent="0.3">
      <c r="A182" s="18">
        <v>179</v>
      </c>
      <c r="B182" s="20">
        <v>11</v>
      </c>
    </row>
    <row r="183" spans="1:2" ht="12.75" customHeight="1" x14ac:dyDescent="0.3">
      <c r="A183" s="18">
        <v>180</v>
      </c>
      <c r="B183" s="20">
        <v>21</v>
      </c>
    </row>
    <row r="184" spans="1:2" ht="12.75" customHeight="1" x14ac:dyDescent="0.3">
      <c r="A184" s="18">
        <v>181</v>
      </c>
      <c r="B184" s="20">
        <v>15</v>
      </c>
    </row>
    <row r="185" spans="1:2" ht="12.75" customHeight="1" x14ac:dyDescent="0.3">
      <c r="A185" s="18">
        <v>182</v>
      </c>
      <c r="B185" s="20">
        <v>14</v>
      </c>
    </row>
    <row r="186" spans="1:2" ht="12.75" customHeight="1" x14ac:dyDescent="0.3">
      <c r="A186" s="18">
        <v>183</v>
      </c>
      <c r="B186" s="20">
        <v>16</v>
      </c>
    </row>
    <row r="187" spans="1:2" ht="12.75" customHeight="1" x14ac:dyDescent="0.3">
      <c r="A187" s="18">
        <v>184</v>
      </c>
      <c r="B187" s="20">
        <v>10</v>
      </c>
    </row>
    <row r="188" spans="1:2" ht="12.75" customHeight="1" x14ac:dyDescent="0.3">
      <c r="A188" s="18">
        <v>185</v>
      </c>
      <c r="B188" s="20">
        <v>19</v>
      </c>
    </row>
    <row r="189" spans="1:2" ht="12.75" customHeight="1" x14ac:dyDescent="0.3">
      <c r="A189" s="18">
        <v>186</v>
      </c>
      <c r="B189" s="20">
        <v>14</v>
      </c>
    </row>
    <row r="190" spans="1:2" ht="12.75" customHeight="1" x14ac:dyDescent="0.3">
      <c r="A190" s="18">
        <v>187</v>
      </c>
      <c r="B190" s="20">
        <v>20</v>
      </c>
    </row>
    <row r="191" spans="1:2" ht="12.75" customHeight="1" x14ac:dyDescent="0.3">
      <c r="A191" s="18">
        <v>188</v>
      </c>
      <c r="B191" s="20">
        <v>27</v>
      </c>
    </row>
    <row r="192" spans="1:2" ht="12.75" customHeight="1" x14ac:dyDescent="0.3">
      <c r="A192" s="18">
        <v>189</v>
      </c>
      <c r="B192" s="20">
        <v>20</v>
      </c>
    </row>
    <row r="193" spans="1:2" ht="12.75" customHeight="1" x14ac:dyDescent="0.3">
      <c r="A193" s="18">
        <v>190</v>
      </c>
      <c r="B193" s="20">
        <v>15</v>
      </c>
    </row>
    <row r="194" spans="1:2" ht="12.75" customHeight="1" x14ac:dyDescent="0.3">
      <c r="A194" s="18">
        <v>191</v>
      </c>
      <c r="B194" s="20">
        <v>20</v>
      </c>
    </row>
    <row r="195" spans="1:2" ht="12.75" customHeight="1" x14ac:dyDescent="0.3">
      <c r="A195" s="18">
        <v>192</v>
      </c>
      <c r="B195" s="20">
        <v>11</v>
      </c>
    </row>
    <row r="196" spans="1:2" ht="12.75" customHeight="1" x14ac:dyDescent="0.3">
      <c r="A196" s="18">
        <v>193</v>
      </c>
      <c r="B196" s="20">
        <v>14</v>
      </c>
    </row>
    <row r="197" spans="1:2" ht="12.75" customHeight="1" x14ac:dyDescent="0.3">
      <c r="A197" s="18">
        <v>194</v>
      </c>
      <c r="B197" s="20">
        <v>13</v>
      </c>
    </row>
    <row r="198" spans="1:2" ht="12.75" customHeight="1" x14ac:dyDescent="0.3">
      <c r="A198" s="18">
        <v>195</v>
      </c>
      <c r="B198" s="20">
        <v>26</v>
      </c>
    </row>
    <row r="199" spans="1:2" ht="12.75" customHeight="1" x14ac:dyDescent="0.3">
      <c r="A199" s="18">
        <v>196</v>
      </c>
      <c r="B199" s="20">
        <v>9</v>
      </c>
    </row>
    <row r="200" spans="1:2" ht="12.75" customHeight="1" x14ac:dyDescent="0.3">
      <c r="A200" s="18">
        <v>197</v>
      </c>
      <c r="B200" s="20">
        <v>8</v>
      </c>
    </row>
    <row r="201" spans="1:2" ht="12.75" customHeight="1" x14ac:dyDescent="0.3">
      <c r="A201" s="18">
        <v>198</v>
      </c>
      <c r="B201" s="20">
        <v>15</v>
      </c>
    </row>
    <row r="202" spans="1:2" ht="12.75" customHeight="1" x14ac:dyDescent="0.3">
      <c r="A202" s="18">
        <v>199</v>
      </c>
      <c r="B202" s="20">
        <v>16</v>
      </c>
    </row>
    <row r="203" spans="1:2" ht="12.75" customHeight="1" x14ac:dyDescent="0.3">
      <c r="A203" s="18">
        <v>200</v>
      </c>
      <c r="B203" s="20">
        <v>21</v>
      </c>
    </row>
    <row r="204" spans="1:2" ht="12.75" customHeight="1" x14ac:dyDescent="0.3">
      <c r="A204" s="18">
        <v>201</v>
      </c>
      <c r="B204" s="20">
        <v>14</v>
      </c>
    </row>
    <row r="205" spans="1:2" ht="12.75" customHeight="1" x14ac:dyDescent="0.3">
      <c r="A205" s="18">
        <v>202</v>
      </c>
      <c r="B205" s="20">
        <v>15</v>
      </c>
    </row>
    <row r="206" spans="1:2" ht="12.75" customHeight="1" x14ac:dyDescent="0.3">
      <c r="A206" s="18">
        <v>203</v>
      </c>
      <c r="B206" s="20">
        <v>15</v>
      </c>
    </row>
    <row r="207" spans="1:2" ht="12.75" customHeight="1" x14ac:dyDescent="0.3">
      <c r="A207" s="18">
        <v>204</v>
      </c>
      <c r="B207" s="20">
        <v>14</v>
      </c>
    </row>
    <row r="208" spans="1:2" ht="12.75" customHeight="1" x14ac:dyDescent="0.3">
      <c r="A208" s="18">
        <v>205</v>
      </c>
      <c r="B208" s="20">
        <v>15</v>
      </c>
    </row>
    <row r="209" spans="1:2" ht="12.75" customHeight="1" x14ac:dyDescent="0.3">
      <c r="A209" s="18">
        <v>206</v>
      </c>
      <c r="B209" s="20">
        <v>15</v>
      </c>
    </row>
    <row r="210" spans="1:2" ht="12.75" customHeight="1" x14ac:dyDescent="0.3">
      <c r="A210" s="18">
        <v>207</v>
      </c>
      <c r="B210" s="20">
        <v>16</v>
      </c>
    </row>
    <row r="211" spans="1:2" ht="12.75" customHeight="1" x14ac:dyDescent="0.3">
      <c r="A211" s="18">
        <v>208</v>
      </c>
      <c r="B211" s="20">
        <v>5</v>
      </c>
    </row>
    <row r="212" spans="1:2" ht="12.75" customHeight="1" x14ac:dyDescent="0.3">
      <c r="A212" s="18">
        <v>209</v>
      </c>
      <c r="B212" s="20">
        <v>11</v>
      </c>
    </row>
    <row r="213" spans="1:2" ht="12.75" customHeight="1" x14ac:dyDescent="0.3">
      <c r="A213" s="18">
        <v>210</v>
      </c>
      <c r="B213" s="20">
        <v>14</v>
      </c>
    </row>
    <row r="214" spans="1:2" ht="12.75" customHeight="1" x14ac:dyDescent="0.3">
      <c r="A214" s="18">
        <v>211</v>
      </c>
      <c r="B214" s="20">
        <v>8</v>
      </c>
    </row>
    <row r="215" spans="1:2" ht="12.75" customHeight="1" x14ac:dyDescent="0.3">
      <c r="A215" s="18">
        <v>212</v>
      </c>
      <c r="B215" s="20">
        <v>21</v>
      </c>
    </row>
    <row r="216" spans="1:2" ht="12.75" customHeight="1" x14ac:dyDescent="0.3">
      <c r="A216" s="18">
        <v>213</v>
      </c>
      <c r="B216" s="20">
        <v>10</v>
      </c>
    </row>
    <row r="217" spans="1:2" ht="12.75" customHeight="1" x14ac:dyDescent="0.3">
      <c r="A217" s="18">
        <v>214</v>
      </c>
      <c r="B217" s="20">
        <v>18</v>
      </c>
    </row>
    <row r="218" spans="1:2" ht="12.75" customHeight="1" x14ac:dyDescent="0.3">
      <c r="A218" s="18">
        <v>215</v>
      </c>
      <c r="B218" s="20">
        <v>13</v>
      </c>
    </row>
    <row r="219" spans="1:2" ht="12.75" customHeight="1" x14ac:dyDescent="0.3">
      <c r="A219" s="18">
        <v>216</v>
      </c>
      <c r="B219" s="20">
        <v>16</v>
      </c>
    </row>
    <row r="220" spans="1:2" ht="12.75" customHeight="1" x14ac:dyDescent="0.3">
      <c r="A220" s="18">
        <v>217</v>
      </c>
      <c r="B220" s="20">
        <v>11</v>
      </c>
    </row>
    <row r="221" spans="1:2" ht="12.75" customHeight="1" x14ac:dyDescent="0.3">
      <c r="A221" s="18">
        <v>218</v>
      </c>
      <c r="B221" s="20">
        <v>11</v>
      </c>
    </row>
    <row r="222" spans="1:2" ht="12.75" customHeight="1" x14ac:dyDescent="0.3">
      <c r="A222" s="18">
        <v>219</v>
      </c>
      <c r="B222" s="20">
        <v>10</v>
      </c>
    </row>
    <row r="223" spans="1:2" ht="12.75" customHeight="1" x14ac:dyDescent="0.3">
      <c r="A223" s="18">
        <v>220</v>
      </c>
      <c r="B223" s="20">
        <v>18</v>
      </c>
    </row>
    <row r="224" spans="1:2" ht="12.75" customHeight="1" x14ac:dyDescent="0.3">
      <c r="A224" s="18">
        <v>221</v>
      </c>
      <c r="B224" s="20">
        <v>11</v>
      </c>
    </row>
    <row r="225" spans="1:2" ht="12.75" customHeight="1" x14ac:dyDescent="0.3">
      <c r="A225" s="18">
        <v>222</v>
      </c>
      <c r="B225" s="20">
        <v>18</v>
      </c>
    </row>
    <row r="226" spans="1:2" ht="12.75" customHeight="1" x14ac:dyDescent="0.3">
      <c r="A226" s="18">
        <v>223</v>
      </c>
      <c r="B226" s="20">
        <v>23</v>
      </c>
    </row>
    <row r="227" spans="1:2" ht="12.75" customHeight="1" x14ac:dyDescent="0.3">
      <c r="A227" s="18">
        <v>224</v>
      </c>
      <c r="B227" s="20">
        <v>22</v>
      </c>
    </row>
    <row r="228" spans="1:2" ht="12.75" customHeight="1" x14ac:dyDescent="0.3">
      <c r="A228" s="18">
        <v>225</v>
      </c>
      <c r="B228" s="20">
        <v>19</v>
      </c>
    </row>
    <row r="229" spans="1:2" ht="12.75" customHeight="1" x14ac:dyDescent="0.3">
      <c r="A229" s="18">
        <v>226</v>
      </c>
      <c r="B229" s="20">
        <v>9</v>
      </c>
    </row>
    <row r="230" spans="1:2" ht="12.75" customHeight="1" x14ac:dyDescent="0.3">
      <c r="A230" s="18">
        <v>227</v>
      </c>
      <c r="B230" s="20">
        <v>11</v>
      </c>
    </row>
    <row r="231" spans="1:2" ht="12.75" customHeight="1" x14ac:dyDescent="0.3">
      <c r="A231" s="18">
        <v>228</v>
      </c>
      <c r="B231" s="20">
        <v>10</v>
      </c>
    </row>
    <row r="232" spans="1:2" ht="12.75" customHeight="1" x14ac:dyDescent="0.3">
      <c r="A232" s="18">
        <v>229</v>
      </c>
      <c r="B232" s="20">
        <v>6</v>
      </c>
    </row>
    <row r="233" spans="1:2" ht="12.75" customHeight="1" x14ac:dyDescent="0.3">
      <c r="A233" s="18">
        <v>230</v>
      </c>
      <c r="B233" s="20">
        <v>39</v>
      </c>
    </row>
    <row r="234" spans="1:2" ht="12.75" customHeight="1" x14ac:dyDescent="0.3">
      <c r="A234" s="18">
        <v>231</v>
      </c>
      <c r="B234" s="20">
        <v>14</v>
      </c>
    </row>
    <row r="235" spans="1:2" ht="12.75" customHeight="1" x14ac:dyDescent="0.3">
      <c r="A235" s="18">
        <v>232</v>
      </c>
      <c r="B235" s="20">
        <v>10</v>
      </c>
    </row>
    <row r="236" spans="1:2" ht="12.75" customHeight="1" x14ac:dyDescent="0.3">
      <c r="A236" s="18">
        <v>233</v>
      </c>
      <c r="B236" s="20">
        <v>11</v>
      </c>
    </row>
    <row r="237" spans="1:2" ht="12.75" customHeight="1" x14ac:dyDescent="0.3">
      <c r="A237" s="18">
        <v>234</v>
      </c>
      <c r="B237" s="20">
        <v>7</v>
      </c>
    </row>
    <row r="238" spans="1:2" ht="12.75" customHeight="1" x14ac:dyDescent="0.3">
      <c r="A238" s="18">
        <v>235</v>
      </c>
      <c r="B238" s="20">
        <v>13</v>
      </c>
    </row>
    <row r="239" spans="1:2" ht="12.75" customHeight="1" x14ac:dyDescent="0.3">
      <c r="A239" s="18">
        <v>236</v>
      </c>
      <c r="B239" s="20">
        <v>17</v>
      </c>
    </row>
    <row r="240" spans="1:2" ht="12.75" customHeight="1" x14ac:dyDescent="0.3">
      <c r="A240" s="18">
        <v>237</v>
      </c>
      <c r="B240" s="20">
        <v>8</v>
      </c>
    </row>
    <row r="241" spans="1:2" ht="12.75" customHeight="1" x14ac:dyDescent="0.3">
      <c r="A241" s="18">
        <v>238</v>
      </c>
      <c r="B241" s="20">
        <v>25</v>
      </c>
    </row>
    <row r="242" spans="1:2" ht="12.75" customHeight="1" x14ac:dyDescent="0.3">
      <c r="A242" s="18">
        <v>239</v>
      </c>
      <c r="B242" s="20">
        <v>20</v>
      </c>
    </row>
    <row r="243" spans="1:2" ht="12.75" customHeight="1" x14ac:dyDescent="0.3">
      <c r="A243" s="18">
        <v>240</v>
      </c>
      <c r="B243" s="20">
        <v>13</v>
      </c>
    </row>
    <row r="244" spans="1:2" ht="12.75" customHeight="1" x14ac:dyDescent="0.3">
      <c r="A244" s="18">
        <v>241</v>
      </c>
      <c r="B244" s="20">
        <v>21</v>
      </c>
    </row>
    <row r="245" spans="1:2" ht="12.75" customHeight="1" x14ac:dyDescent="0.3">
      <c r="A245" s="18">
        <v>242</v>
      </c>
      <c r="B245" s="20">
        <v>7</v>
      </c>
    </row>
    <row r="246" spans="1:2" ht="12.75" customHeight="1" x14ac:dyDescent="0.3">
      <c r="A246" s="18">
        <v>243</v>
      </c>
      <c r="B246" s="20">
        <v>12</v>
      </c>
    </row>
    <row r="247" spans="1:2" ht="12.75" customHeight="1" x14ac:dyDescent="0.3">
      <c r="A247" s="18">
        <v>244</v>
      </c>
      <c r="B247" s="20">
        <v>16</v>
      </c>
    </row>
    <row r="248" spans="1:2" ht="12.75" customHeight="1" x14ac:dyDescent="0.3">
      <c r="A248" s="18">
        <v>245</v>
      </c>
      <c r="B248" s="20">
        <v>23</v>
      </c>
    </row>
    <row r="249" spans="1:2" ht="12.75" customHeight="1" x14ac:dyDescent="0.3">
      <c r="A249" s="18">
        <v>246</v>
      </c>
      <c r="B249" s="20">
        <v>18</v>
      </c>
    </row>
    <row r="250" spans="1:2" ht="12.75" customHeight="1" x14ac:dyDescent="0.3">
      <c r="A250" s="18">
        <v>247</v>
      </c>
      <c r="B250" s="20">
        <v>31</v>
      </c>
    </row>
    <row r="251" spans="1:2" ht="12.75" customHeight="1" x14ac:dyDescent="0.3">
      <c r="A251" s="18">
        <v>248</v>
      </c>
      <c r="B251" s="20">
        <v>6</v>
      </c>
    </row>
    <row r="252" spans="1:2" ht="12.75" customHeight="1" x14ac:dyDescent="0.3">
      <c r="A252" s="18">
        <v>249</v>
      </c>
      <c r="B252" s="20">
        <v>17</v>
      </c>
    </row>
    <row r="253" spans="1:2" ht="12.75" customHeight="1" x14ac:dyDescent="0.3">
      <c r="A253" s="18">
        <v>250</v>
      </c>
      <c r="B253" s="20">
        <v>13</v>
      </c>
    </row>
    <row r="255" spans="1:2" ht="12.75" customHeight="1" x14ac:dyDescent="0.3">
      <c r="B255" s="19"/>
    </row>
  </sheetData>
  <pageMargins left="0.7" right="0.7" top="0.75" bottom="0.75" header="0.3" footer="0.3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A00E3-20A4-41B3-BF33-68F26A7F7653}">
  <dimension ref="A1:B15"/>
  <sheetViews>
    <sheetView workbookViewId="0">
      <selection activeCell="B12" sqref="B12:B14"/>
    </sheetView>
  </sheetViews>
  <sheetFormatPr defaultRowHeight="13.2" x14ac:dyDescent="0.25"/>
  <cols>
    <col min="2" max="2" width="22.44140625" bestFit="1" customWidth="1"/>
  </cols>
  <sheetData>
    <row r="1" spans="1:2" x14ac:dyDescent="0.25">
      <c r="A1" s="50" t="s">
        <v>1036</v>
      </c>
      <c r="B1" s="50"/>
    </row>
    <row r="2" spans="1:2" x14ac:dyDescent="0.25">
      <c r="A2" s="39"/>
      <c r="B2" s="39"/>
    </row>
    <row r="3" spans="1:2" x14ac:dyDescent="0.25">
      <c r="A3" s="39" t="s">
        <v>1061</v>
      </c>
      <c r="B3" s="51">
        <v>4214613.5276497696</v>
      </c>
    </row>
    <row r="4" spans="1:2" x14ac:dyDescent="0.25">
      <c r="A4" s="39" t="s">
        <v>1067</v>
      </c>
      <c r="B4" s="39">
        <v>186055.69378372107</v>
      </c>
    </row>
    <row r="5" spans="1:2" x14ac:dyDescent="0.25">
      <c r="A5" s="39" t="s">
        <v>1062</v>
      </c>
      <c r="B5" s="51">
        <v>1650000</v>
      </c>
    </row>
    <row r="6" spans="1:2" x14ac:dyDescent="0.25">
      <c r="A6" s="39" t="s">
        <v>1068</v>
      </c>
      <c r="B6" s="51">
        <v>507500</v>
      </c>
    </row>
    <row r="7" spans="1:2" x14ac:dyDescent="0.25">
      <c r="A7" s="39" t="s">
        <v>1069</v>
      </c>
      <c r="B7" s="51">
        <v>5481543.030237806</v>
      </c>
    </row>
    <row r="8" spans="1:2" x14ac:dyDescent="0.25">
      <c r="A8" s="39" t="s">
        <v>1070</v>
      </c>
      <c r="B8" s="51">
        <v>30047313992348.668</v>
      </c>
    </row>
    <row r="9" spans="1:2" x14ac:dyDescent="0.25">
      <c r="A9" s="39" t="s">
        <v>1071</v>
      </c>
      <c r="B9" s="39">
        <v>3.5924211037061031</v>
      </c>
    </row>
    <row r="10" spans="1:2" x14ac:dyDescent="0.25">
      <c r="A10" s="39" t="s">
        <v>1072</v>
      </c>
      <c r="B10" s="39">
        <v>1.9398326821123031</v>
      </c>
    </row>
    <row r="11" spans="1:2" x14ac:dyDescent="0.25">
      <c r="A11" s="39" t="s">
        <v>1073</v>
      </c>
      <c r="B11" s="39">
        <v>30492500</v>
      </c>
    </row>
    <row r="12" spans="1:2" x14ac:dyDescent="0.25">
      <c r="A12" s="39" t="s">
        <v>1074</v>
      </c>
      <c r="B12" s="51">
        <v>507500</v>
      </c>
    </row>
    <row r="13" spans="1:2" x14ac:dyDescent="0.25">
      <c r="A13" s="39" t="s">
        <v>1075</v>
      </c>
      <c r="B13" s="51">
        <v>31000000</v>
      </c>
    </row>
    <row r="14" spans="1:2" x14ac:dyDescent="0.25">
      <c r="A14" s="39" t="s">
        <v>1076</v>
      </c>
      <c r="B14" s="51">
        <v>3658284542</v>
      </c>
    </row>
    <row r="15" spans="1:2" ht="13.8" thickBot="1" x14ac:dyDescent="0.3">
      <c r="A15" s="40" t="s">
        <v>1077</v>
      </c>
      <c r="B15" s="40">
        <v>868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0FDF3D-693B-49FA-89F5-25AAF3B25528}">
  <dimension ref="A1:D869"/>
  <sheetViews>
    <sheetView tabSelected="1" topLeftCell="AF1" workbookViewId="0">
      <selection activeCell="AN29" sqref="AN29"/>
    </sheetView>
  </sheetViews>
  <sheetFormatPr defaultColWidth="8.6640625" defaultRowHeight="14.4" x14ac:dyDescent="0.3"/>
  <cols>
    <col min="1" max="1" width="25.109375" style="24" bestFit="1" customWidth="1"/>
    <col min="2" max="2" width="21.44140625" style="24" bestFit="1" customWidth="1"/>
    <col min="3" max="3" width="16.6640625" style="24" customWidth="1"/>
    <col min="4" max="4" width="11.5546875" style="25" bestFit="1" customWidth="1"/>
    <col min="5" max="16384" width="8.6640625" style="24"/>
  </cols>
  <sheetData>
    <row r="1" spans="1:4" x14ac:dyDescent="0.3">
      <c r="A1" s="29" t="s">
        <v>1039</v>
      </c>
      <c r="B1" s="29" t="s">
        <v>1038</v>
      </c>
      <c r="C1" s="29" t="s">
        <v>1037</v>
      </c>
      <c r="D1" s="28" t="s">
        <v>1036</v>
      </c>
    </row>
    <row r="2" spans="1:4" x14ac:dyDescent="0.3">
      <c r="A2" s="27" t="s">
        <v>1035</v>
      </c>
      <c r="B2" s="27" t="s">
        <v>201</v>
      </c>
      <c r="C2" s="27" t="s">
        <v>129</v>
      </c>
      <c r="D2" s="26">
        <v>8500000</v>
      </c>
    </row>
    <row r="3" spans="1:4" x14ac:dyDescent="0.3">
      <c r="A3" s="27" t="s">
        <v>1034</v>
      </c>
      <c r="B3" s="27" t="s">
        <v>132</v>
      </c>
      <c r="C3" s="27" t="s">
        <v>164</v>
      </c>
      <c r="D3" s="26">
        <v>4250000</v>
      </c>
    </row>
    <row r="4" spans="1:4" x14ac:dyDescent="0.3">
      <c r="A4" s="27" t="s">
        <v>1033</v>
      </c>
      <c r="B4" s="27" t="s">
        <v>210</v>
      </c>
      <c r="C4" s="27" t="s">
        <v>129</v>
      </c>
      <c r="D4" s="26">
        <v>517500</v>
      </c>
    </row>
    <row r="5" spans="1:4" x14ac:dyDescent="0.3">
      <c r="A5" s="27" t="s">
        <v>1032</v>
      </c>
      <c r="B5" s="27" t="s">
        <v>222</v>
      </c>
      <c r="C5" s="27" t="s">
        <v>164</v>
      </c>
      <c r="D5" s="26">
        <v>2000000</v>
      </c>
    </row>
    <row r="6" spans="1:4" x14ac:dyDescent="0.3">
      <c r="A6" s="27" t="s">
        <v>1031</v>
      </c>
      <c r="B6" s="27" t="s">
        <v>215</v>
      </c>
      <c r="C6" s="27" t="s">
        <v>166</v>
      </c>
      <c r="D6" s="26">
        <v>519500</v>
      </c>
    </row>
    <row r="7" spans="1:4" x14ac:dyDescent="0.3">
      <c r="A7" s="27" t="s">
        <v>1030</v>
      </c>
      <c r="B7" s="27" t="s">
        <v>241</v>
      </c>
      <c r="C7" s="27" t="s">
        <v>129</v>
      </c>
      <c r="D7" s="26">
        <v>530000</v>
      </c>
    </row>
    <row r="8" spans="1:4" x14ac:dyDescent="0.3">
      <c r="A8" s="27" t="s">
        <v>1029</v>
      </c>
      <c r="B8" s="27" t="s">
        <v>148</v>
      </c>
      <c r="C8" s="27" t="s">
        <v>129</v>
      </c>
      <c r="D8" s="26">
        <v>514200</v>
      </c>
    </row>
    <row r="9" spans="1:4" x14ac:dyDescent="0.3">
      <c r="A9" s="27" t="s">
        <v>1028</v>
      </c>
      <c r="B9" s="27" t="s">
        <v>241</v>
      </c>
      <c r="C9" s="27" t="s">
        <v>129</v>
      </c>
      <c r="D9" s="26">
        <v>1975000</v>
      </c>
    </row>
    <row r="10" spans="1:4" x14ac:dyDescent="0.3">
      <c r="A10" s="27" t="s">
        <v>1027</v>
      </c>
      <c r="B10" s="27" t="s">
        <v>309</v>
      </c>
      <c r="C10" s="27" t="s">
        <v>129</v>
      </c>
      <c r="D10" s="26">
        <v>5000000</v>
      </c>
    </row>
    <row r="11" spans="1:4" x14ac:dyDescent="0.3">
      <c r="A11" s="27" t="s">
        <v>1026</v>
      </c>
      <c r="B11" s="27" t="s">
        <v>215</v>
      </c>
      <c r="C11" s="27" t="s">
        <v>137</v>
      </c>
      <c r="D11" s="26">
        <v>12000000</v>
      </c>
    </row>
    <row r="12" spans="1:4" x14ac:dyDescent="0.3">
      <c r="A12" s="27" t="s">
        <v>1025</v>
      </c>
      <c r="B12" s="27" t="s">
        <v>244</v>
      </c>
      <c r="C12" s="27" t="s">
        <v>129</v>
      </c>
      <c r="D12" s="26">
        <v>527000</v>
      </c>
    </row>
    <row r="13" spans="1:4" x14ac:dyDescent="0.3">
      <c r="A13" s="27" t="s">
        <v>1024</v>
      </c>
      <c r="B13" s="27" t="s">
        <v>244</v>
      </c>
      <c r="C13" s="27" t="s">
        <v>129</v>
      </c>
      <c r="D13" s="26">
        <v>510800</v>
      </c>
    </row>
    <row r="14" spans="1:4" x14ac:dyDescent="0.3">
      <c r="A14" s="27" t="s">
        <v>1023</v>
      </c>
      <c r="B14" s="27" t="s">
        <v>220</v>
      </c>
      <c r="C14" s="27" t="s">
        <v>129</v>
      </c>
      <c r="D14" s="26">
        <v>520000</v>
      </c>
    </row>
    <row r="15" spans="1:4" x14ac:dyDescent="0.3">
      <c r="A15" s="27" t="s">
        <v>1022</v>
      </c>
      <c r="B15" s="27" t="s">
        <v>140</v>
      </c>
      <c r="C15" s="27" t="s">
        <v>166</v>
      </c>
      <c r="D15" s="26">
        <v>560000</v>
      </c>
    </row>
    <row r="16" spans="1:4" x14ac:dyDescent="0.3">
      <c r="A16" s="27" t="s">
        <v>1021</v>
      </c>
      <c r="B16" s="24" t="s">
        <v>144</v>
      </c>
      <c r="C16" s="27" t="s">
        <v>166</v>
      </c>
      <c r="D16" s="26">
        <v>13355106</v>
      </c>
    </row>
    <row r="17" spans="1:4" x14ac:dyDescent="0.3">
      <c r="A17" s="27" t="s">
        <v>1020</v>
      </c>
      <c r="B17" s="27" t="s">
        <v>140</v>
      </c>
      <c r="C17" s="27" t="s">
        <v>155</v>
      </c>
      <c r="D17" s="26">
        <v>12000000</v>
      </c>
    </row>
    <row r="18" spans="1:4" x14ac:dyDescent="0.3">
      <c r="A18" s="27" t="s">
        <v>1019</v>
      </c>
      <c r="B18" s="27" t="s">
        <v>175</v>
      </c>
      <c r="C18" s="27" t="s">
        <v>155</v>
      </c>
      <c r="D18" s="26">
        <v>7500000</v>
      </c>
    </row>
    <row r="19" spans="1:4" x14ac:dyDescent="0.3">
      <c r="A19" s="27" t="s">
        <v>1018</v>
      </c>
      <c r="B19" s="27" t="s">
        <v>186</v>
      </c>
      <c r="C19" s="27" t="s">
        <v>129</v>
      </c>
      <c r="D19" s="26">
        <v>1300000</v>
      </c>
    </row>
    <row r="20" spans="1:4" x14ac:dyDescent="0.3">
      <c r="A20" s="27" t="s">
        <v>1017</v>
      </c>
      <c r="B20" s="27" t="s">
        <v>150</v>
      </c>
      <c r="C20" s="27" t="s">
        <v>155</v>
      </c>
      <c r="D20" s="26">
        <v>900000</v>
      </c>
    </row>
    <row r="21" spans="1:4" x14ac:dyDescent="0.3">
      <c r="A21" s="27" t="s">
        <v>1016</v>
      </c>
      <c r="B21" s="27" t="s">
        <v>170</v>
      </c>
      <c r="C21" s="27" t="s">
        <v>129</v>
      </c>
      <c r="D21" s="26">
        <v>19500000</v>
      </c>
    </row>
    <row r="22" spans="1:4" x14ac:dyDescent="0.3">
      <c r="A22" s="27" t="s">
        <v>1015</v>
      </c>
      <c r="B22" s="27" t="s">
        <v>270</v>
      </c>
      <c r="C22" s="27" t="s">
        <v>129</v>
      </c>
      <c r="D22" s="26">
        <v>572600</v>
      </c>
    </row>
    <row r="23" spans="1:4" x14ac:dyDescent="0.3">
      <c r="A23" s="27" t="s">
        <v>1014</v>
      </c>
      <c r="B23" s="27" t="s">
        <v>215</v>
      </c>
      <c r="C23" s="27" t="s">
        <v>129</v>
      </c>
      <c r="D23" s="26">
        <v>4875000</v>
      </c>
    </row>
    <row r="24" spans="1:4" x14ac:dyDescent="0.3">
      <c r="A24" s="27" t="s">
        <v>1013</v>
      </c>
      <c r="B24" s="27" t="s">
        <v>241</v>
      </c>
      <c r="C24" s="27" t="s">
        <v>134</v>
      </c>
      <c r="D24" s="26">
        <v>1925000</v>
      </c>
    </row>
    <row r="25" spans="1:4" x14ac:dyDescent="0.3">
      <c r="A25" s="27" t="s">
        <v>1012</v>
      </c>
      <c r="B25" s="27" t="s">
        <v>150</v>
      </c>
      <c r="C25" s="27" t="s">
        <v>182</v>
      </c>
      <c r="D25" s="26">
        <v>16000000</v>
      </c>
    </row>
    <row r="26" spans="1:4" x14ac:dyDescent="0.3">
      <c r="A26" s="27" t="s">
        <v>1011</v>
      </c>
      <c r="B26" s="27" t="s">
        <v>132</v>
      </c>
      <c r="C26" s="27" t="s">
        <v>155</v>
      </c>
      <c r="D26" s="26">
        <v>21857142</v>
      </c>
    </row>
    <row r="27" spans="1:4" x14ac:dyDescent="0.3">
      <c r="A27" s="27" t="s">
        <v>1010</v>
      </c>
      <c r="B27" s="27" t="s">
        <v>161</v>
      </c>
      <c r="C27" s="27" t="s">
        <v>129</v>
      </c>
      <c r="D27" s="26">
        <v>1725000</v>
      </c>
    </row>
    <row r="28" spans="1:4" x14ac:dyDescent="0.3">
      <c r="A28" s="27" t="s">
        <v>1009</v>
      </c>
      <c r="B28" s="27" t="s">
        <v>196</v>
      </c>
      <c r="C28" s="27" t="s">
        <v>155</v>
      </c>
      <c r="D28" s="26">
        <v>24000000</v>
      </c>
    </row>
    <row r="29" spans="1:4" x14ac:dyDescent="0.3">
      <c r="A29" s="27" t="s">
        <v>1008</v>
      </c>
      <c r="B29" s="27" t="s">
        <v>222</v>
      </c>
      <c r="C29" s="27" t="s">
        <v>137</v>
      </c>
      <c r="D29" s="26">
        <v>3000000</v>
      </c>
    </row>
    <row r="30" spans="1:4" x14ac:dyDescent="0.3">
      <c r="A30" s="27" t="s">
        <v>1007</v>
      </c>
      <c r="B30" s="27" t="s">
        <v>153</v>
      </c>
      <c r="C30" s="27" t="s">
        <v>134</v>
      </c>
      <c r="D30" s="26">
        <v>3000000</v>
      </c>
    </row>
    <row r="31" spans="1:4" x14ac:dyDescent="0.3">
      <c r="A31" s="27" t="s">
        <v>1006</v>
      </c>
      <c r="B31" s="24" t="s">
        <v>144</v>
      </c>
      <c r="C31" s="27" t="s">
        <v>227</v>
      </c>
      <c r="D31" s="26">
        <v>5000000</v>
      </c>
    </row>
    <row r="32" spans="1:4" x14ac:dyDescent="0.3">
      <c r="A32" s="27" t="s">
        <v>1005</v>
      </c>
      <c r="B32" s="27" t="s">
        <v>161</v>
      </c>
      <c r="C32" s="27" t="s">
        <v>164</v>
      </c>
      <c r="D32" s="26">
        <v>5400000</v>
      </c>
    </row>
    <row r="33" spans="1:4" x14ac:dyDescent="0.3">
      <c r="A33" s="27" t="s">
        <v>1004</v>
      </c>
      <c r="B33" s="27" t="s">
        <v>252</v>
      </c>
      <c r="C33" s="27" t="s">
        <v>129</v>
      </c>
      <c r="D33" s="26">
        <v>4000000</v>
      </c>
    </row>
    <row r="34" spans="1:4" x14ac:dyDescent="0.3">
      <c r="A34" s="27" t="s">
        <v>1003</v>
      </c>
      <c r="B34" s="27" t="s">
        <v>252</v>
      </c>
      <c r="C34" s="27" t="s">
        <v>129</v>
      </c>
      <c r="D34" s="26">
        <v>510800</v>
      </c>
    </row>
    <row r="35" spans="1:4" x14ac:dyDescent="0.3">
      <c r="A35" s="27" t="s">
        <v>1002</v>
      </c>
      <c r="B35" s="27" t="s">
        <v>153</v>
      </c>
      <c r="C35" s="27" t="s">
        <v>227</v>
      </c>
      <c r="D35" s="26">
        <v>13750000</v>
      </c>
    </row>
    <row r="36" spans="1:4" x14ac:dyDescent="0.3">
      <c r="A36" s="27" t="s">
        <v>1001</v>
      </c>
      <c r="B36" s="27" t="s">
        <v>132</v>
      </c>
      <c r="C36" s="27" t="s">
        <v>137</v>
      </c>
      <c r="D36" s="26">
        <v>6500000</v>
      </c>
    </row>
    <row r="37" spans="1:4" x14ac:dyDescent="0.3">
      <c r="A37" s="27" t="s">
        <v>1000</v>
      </c>
      <c r="B37" s="27" t="s">
        <v>153</v>
      </c>
      <c r="C37" s="27" t="s">
        <v>160</v>
      </c>
      <c r="D37" s="26">
        <v>9500000</v>
      </c>
    </row>
    <row r="38" spans="1:4" x14ac:dyDescent="0.3">
      <c r="A38" s="27" t="s">
        <v>999</v>
      </c>
      <c r="B38" s="27" t="s">
        <v>270</v>
      </c>
      <c r="C38" s="27" t="s">
        <v>182</v>
      </c>
      <c r="D38" s="26">
        <v>22000000</v>
      </c>
    </row>
    <row r="39" spans="1:4" x14ac:dyDescent="0.3">
      <c r="A39" s="27" t="s">
        <v>998</v>
      </c>
      <c r="B39" s="27" t="s">
        <v>130</v>
      </c>
      <c r="C39" s="27" t="s">
        <v>129</v>
      </c>
      <c r="D39" s="26">
        <v>522900</v>
      </c>
    </row>
    <row r="40" spans="1:4" x14ac:dyDescent="0.3">
      <c r="A40" s="27" t="s">
        <v>997</v>
      </c>
      <c r="B40" s="27" t="s">
        <v>222</v>
      </c>
      <c r="C40" s="27" t="s">
        <v>129</v>
      </c>
      <c r="D40" s="26">
        <v>520000</v>
      </c>
    </row>
    <row r="41" spans="1:4" x14ac:dyDescent="0.3">
      <c r="A41" s="27" t="s">
        <v>996</v>
      </c>
      <c r="B41" s="27" t="s">
        <v>140</v>
      </c>
      <c r="C41" s="27" t="s">
        <v>134</v>
      </c>
      <c r="D41" s="26">
        <v>10000000</v>
      </c>
    </row>
    <row r="42" spans="1:4" x14ac:dyDescent="0.3">
      <c r="A42" s="27" t="s">
        <v>995</v>
      </c>
      <c r="B42" s="27" t="s">
        <v>156</v>
      </c>
      <c r="C42" s="27" t="s">
        <v>182</v>
      </c>
      <c r="D42" s="26">
        <v>1150000</v>
      </c>
    </row>
    <row r="43" spans="1:4" x14ac:dyDescent="0.3">
      <c r="A43" s="27" t="s">
        <v>994</v>
      </c>
      <c r="B43" s="27" t="s">
        <v>173</v>
      </c>
      <c r="C43" s="27" t="s">
        <v>129</v>
      </c>
      <c r="D43" s="26">
        <v>1500000</v>
      </c>
    </row>
    <row r="44" spans="1:4" x14ac:dyDescent="0.3">
      <c r="A44" s="27" t="s">
        <v>993</v>
      </c>
      <c r="B44" s="27" t="s">
        <v>161</v>
      </c>
      <c r="C44" s="27" t="s">
        <v>129</v>
      </c>
      <c r="D44" s="26">
        <v>5550000</v>
      </c>
    </row>
    <row r="45" spans="1:4" x14ac:dyDescent="0.3">
      <c r="A45" s="27" t="s">
        <v>992</v>
      </c>
      <c r="B45" s="27" t="s">
        <v>173</v>
      </c>
      <c r="C45" s="27" t="s">
        <v>227</v>
      </c>
      <c r="D45" s="26">
        <v>5500000</v>
      </c>
    </row>
    <row r="46" spans="1:4" x14ac:dyDescent="0.3">
      <c r="A46" s="27" t="s">
        <v>991</v>
      </c>
      <c r="B46" s="27" t="s">
        <v>132</v>
      </c>
      <c r="C46" s="27" t="s">
        <v>166</v>
      </c>
      <c r="D46" s="26">
        <v>18000000</v>
      </c>
    </row>
    <row r="47" spans="1:4" x14ac:dyDescent="0.3">
      <c r="A47" s="27" t="s">
        <v>990</v>
      </c>
      <c r="B47" s="27" t="s">
        <v>222</v>
      </c>
      <c r="C47" s="27" t="s">
        <v>134</v>
      </c>
      <c r="D47" s="26">
        <v>3142857</v>
      </c>
    </row>
    <row r="48" spans="1:4" x14ac:dyDescent="0.3">
      <c r="A48" s="27" t="s">
        <v>989</v>
      </c>
      <c r="B48" s="27" t="s">
        <v>309</v>
      </c>
      <c r="C48" s="27" t="s">
        <v>134</v>
      </c>
      <c r="D48" s="26">
        <v>850000</v>
      </c>
    </row>
    <row r="49" spans="1:4" x14ac:dyDescent="0.3">
      <c r="A49" s="27" t="s">
        <v>988</v>
      </c>
      <c r="B49" s="27" t="s">
        <v>156</v>
      </c>
      <c r="C49" s="27" t="s">
        <v>129</v>
      </c>
      <c r="D49" s="26">
        <v>4050000</v>
      </c>
    </row>
    <row r="50" spans="1:4" x14ac:dyDescent="0.3">
      <c r="A50" s="27" t="s">
        <v>987</v>
      </c>
      <c r="B50" s="27" t="s">
        <v>215</v>
      </c>
      <c r="C50" s="27" t="s">
        <v>129</v>
      </c>
      <c r="D50" s="26">
        <v>507500</v>
      </c>
    </row>
    <row r="51" spans="1:4" x14ac:dyDescent="0.3">
      <c r="A51" s="27" t="s">
        <v>986</v>
      </c>
      <c r="B51" s="27" t="s">
        <v>201</v>
      </c>
      <c r="C51" s="27" t="s">
        <v>227</v>
      </c>
      <c r="D51" s="26">
        <v>515000</v>
      </c>
    </row>
    <row r="52" spans="1:4" x14ac:dyDescent="0.3">
      <c r="A52" s="27" t="s">
        <v>985</v>
      </c>
      <c r="B52" s="27" t="s">
        <v>201</v>
      </c>
      <c r="C52" s="27" t="s">
        <v>166</v>
      </c>
      <c r="D52" s="26">
        <v>10208333</v>
      </c>
    </row>
    <row r="53" spans="1:4" x14ac:dyDescent="0.3">
      <c r="A53" s="27" t="s">
        <v>984</v>
      </c>
      <c r="B53" s="27" t="s">
        <v>222</v>
      </c>
      <c r="C53" s="27" t="s">
        <v>129</v>
      </c>
      <c r="D53" s="26">
        <v>507500</v>
      </c>
    </row>
    <row r="54" spans="1:4" x14ac:dyDescent="0.3">
      <c r="A54" s="27" t="s">
        <v>983</v>
      </c>
      <c r="B54" s="27" t="s">
        <v>270</v>
      </c>
      <c r="C54" s="27" t="s">
        <v>129</v>
      </c>
      <c r="D54" s="26">
        <v>9000000</v>
      </c>
    </row>
    <row r="55" spans="1:4" x14ac:dyDescent="0.3">
      <c r="A55" s="27" t="s">
        <v>982</v>
      </c>
      <c r="B55" s="27" t="s">
        <v>161</v>
      </c>
      <c r="C55" s="27" t="s">
        <v>134</v>
      </c>
      <c r="D55" s="26">
        <v>520000</v>
      </c>
    </row>
    <row r="56" spans="1:4" x14ac:dyDescent="0.3">
      <c r="A56" s="27" t="s">
        <v>981</v>
      </c>
      <c r="B56" s="27" t="s">
        <v>161</v>
      </c>
      <c r="C56" s="27" t="s">
        <v>129</v>
      </c>
      <c r="D56" s="26">
        <v>507500</v>
      </c>
    </row>
    <row r="57" spans="1:4" x14ac:dyDescent="0.3">
      <c r="A57" s="27" t="s">
        <v>980</v>
      </c>
      <c r="B57" s="27" t="s">
        <v>146</v>
      </c>
      <c r="C57" s="27" t="s">
        <v>166</v>
      </c>
      <c r="D57" s="26">
        <v>10250000</v>
      </c>
    </row>
    <row r="58" spans="1:4" x14ac:dyDescent="0.3">
      <c r="A58" s="27" t="s">
        <v>979</v>
      </c>
      <c r="B58" s="27" t="s">
        <v>161</v>
      </c>
      <c r="C58" s="27" t="s">
        <v>129</v>
      </c>
      <c r="D58" s="26">
        <v>16800000</v>
      </c>
    </row>
    <row r="59" spans="1:4" x14ac:dyDescent="0.3">
      <c r="A59" s="27" t="s">
        <v>978</v>
      </c>
      <c r="B59" s="27" t="s">
        <v>150</v>
      </c>
      <c r="C59" s="27" t="s">
        <v>129</v>
      </c>
      <c r="D59" s="26">
        <v>725000</v>
      </c>
    </row>
    <row r="60" spans="1:4" x14ac:dyDescent="0.3">
      <c r="A60" s="27" t="s">
        <v>977</v>
      </c>
      <c r="B60" s="27" t="s">
        <v>135</v>
      </c>
      <c r="C60" s="27" t="s">
        <v>129</v>
      </c>
      <c r="D60" s="26">
        <v>507500</v>
      </c>
    </row>
    <row r="61" spans="1:4" x14ac:dyDescent="0.3">
      <c r="A61" s="27" t="s">
        <v>976</v>
      </c>
      <c r="B61" s="27" t="s">
        <v>161</v>
      </c>
      <c r="C61" s="27" t="s">
        <v>166</v>
      </c>
      <c r="D61" s="26">
        <v>515000</v>
      </c>
    </row>
    <row r="62" spans="1:4" x14ac:dyDescent="0.3">
      <c r="A62" s="27" t="s">
        <v>975</v>
      </c>
      <c r="B62" s="27" t="s">
        <v>130</v>
      </c>
      <c r="C62" s="27" t="s">
        <v>164</v>
      </c>
      <c r="D62" s="26">
        <v>517880</v>
      </c>
    </row>
    <row r="63" spans="1:4" x14ac:dyDescent="0.3">
      <c r="A63" s="27" t="s">
        <v>974</v>
      </c>
      <c r="B63" s="27" t="s">
        <v>148</v>
      </c>
      <c r="C63" s="27" t="s">
        <v>182</v>
      </c>
      <c r="D63" s="26">
        <v>2500000</v>
      </c>
    </row>
    <row r="64" spans="1:4" x14ac:dyDescent="0.3">
      <c r="A64" s="27" t="s">
        <v>973</v>
      </c>
      <c r="B64" s="27" t="s">
        <v>191</v>
      </c>
      <c r="C64" s="27" t="s">
        <v>155</v>
      </c>
      <c r="D64" s="26">
        <v>5285714</v>
      </c>
    </row>
    <row r="65" spans="1:4" x14ac:dyDescent="0.3">
      <c r="A65" s="27" t="s">
        <v>972</v>
      </c>
      <c r="B65" s="27" t="s">
        <v>138</v>
      </c>
      <c r="C65" s="27" t="s">
        <v>129</v>
      </c>
      <c r="D65" s="26">
        <v>900000</v>
      </c>
    </row>
    <row r="66" spans="1:4" x14ac:dyDescent="0.3">
      <c r="A66" s="27" t="s">
        <v>971</v>
      </c>
      <c r="B66" s="27" t="s">
        <v>173</v>
      </c>
      <c r="C66" s="27" t="s">
        <v>129</v>
      </c>
      <c r="D66" s="26">
        <v>576500</v>
      </c>
    </row>
    <row r="67" spans="1:4" x14ac:dyDescent="0.3">
      <c r="A67" s="27" t="s">
        <v>970</v>
      </c>
      <c r="B67" s="27" t="s">
        <v>150</v>
      </c>
      <c r="C67" s="27" t="s">
        <v>160</v>
      </c>
      <c r="D67" s="26">
        <v>600000</v>
      </c>
    </row>
    <row r="68" spans="1:4" x14ac:dyDescent="0.3">
      <c r="A68" s="27" t="s">
        <v>969</v>
      </c>
      <c r="B68" s="27" t="s">
        <v>201</v>
      </c>
      <c r="C68" s="27" t="s">
        <v>129</v>
      </c>
      <c r="D68" s="26">
        <v>3100000</v>
      </c>
    </row>
    <row r="69" spans="1:4" x14ac:dyDescent="0.3">
      <c r="A69" s="27" t="s">
        <v>968</v>
      </c>
      <c r="B69" s="27" t="s">
        <v>175</v>
      </c>
      <c r="C69" s="27" t="s">
        <v>182</v>
      </c>
      <c r="D69" s="26">
        <v>14000000</v>
      </c>
    </row>
    <row r="70" spans="1:4" x14ac:dyDescent="0.3">
      <c r="A70" s="27" t="s">
        <v>967</v>
      </c>
      <c r="B70" s="27" t="s">
        <v>215</v>
      </c>
      <c r="C70" s="27" t="s">
        <v>129</v>
      </c>
      <c r="D70" s="26">
        <v>507500</v>
      </c>
    </row>
    <row r="71" spans="1:4" x14ac:dyDescent="0.3">
      <c r="A71" s="27" t="s">
        <v>966</v>
      </c>
      <c r="B71" s="27" t="s">
        <v>191</v>
      </c>
      <c r="C71" s="27" t="s">
        <v>137</v>
      </c>
      <c r="D71" s="26">
        <v>510000</v>
      </c>
    </row>
    <row r="72" spans="1:4" x14ac:dyDescent="0.3">
      <c r="A72" s="27" t="s">
        <v>965</v>
      </c>
      <c r="B72" s="27" t="s">
        <v>135</v>
      </c>
      <c r="C72" s="27" t="s">
        <v>129</v>
      </c>
      <c r="D72" s="26">
        <v>8050000</v>
      </c>
    </row>
    <row r="73" spans="1:4" x14ac:dyDescent="0.3">
      <c r="A73" s="27" t="s">
        <v>964</v>
      </c>
      <c r="B73" s="27" t="s">
        <v>201</v>
      </c>
      <c r="C73" s="27" t="s">
        <v>129</v>
      </c>
      <c r="D73" s="26">
        <v>515500</v>
      </c>
    </row>
    <row r="74" spans="1:4" x14ac:dyDescent="0.3">
      <c r="A74" s="27" t="s">
        <v>963</v>
      </c>
      <c r="B74" s="27" t="s">
        <v>252</v>
      </c>
      <c r="C74" s="27" t="s">
        <v>137</v>
      </c>
      <c r="D74" s="26">
        <v>7500000</v>
      </c>
    </row>
    <row r="75" spans="1:4" x14ac:dyDescent="0.3">
      <c r="A75" s="27" t="s">
        <v>962</v>
      </c>
      <c r="B75" s="27" t="s">
        <v>184</v>
      </c>
      <c r="C75" s="27" t="s">
        <v>129</v>
      </c>
      <c r="D75" s="26">
        <v>507500</v>
      </c>
    </row>
    <row r="76" spans="1:4" x14ac:dyDescent="0.3">
      <c r="A76" s="27" t="s">
        <v>961</v>
      </c>
      <c r="B76" s="27" t="s">
        <v>138</v>
      </c>
      <c r="C76" s="27" t="s">
        <v>129</v>
      </c>
      <c r="D76" s="26">
        <v>507700</v>
      </c>
    </row>
    <row r="77" spans="1:4" x14ac:dyDescent="0.3">
      <c r="A77" s="27" t="s">
        <v>960</v>
      </c>
      <c r="B77" s="27" t="s">
        <v>158</v>
      </c>
      <c r="C77" s="27" t="s">
        <v>166</v>
      </c>
      <c r="D77" s="26">
        <v>7700000</v>
      </c>
    </row>
    <row r="78" spans="1:4" x14ac:dyDescent="0.3">
      <c r="A78" s="27" t="s">
        <v>959</v>
      </c>
      <c r="B78" s="27" t="s">
        <v>140</v>
      </c>
      <c r="C78" s="27" t="s">
        <v>160</v>
      </c>
      <c r="D78" s="26">
        <v>523000</v>
      </c>
    </row>
    <row r="79" spans="1:4" x14ac:dyDescent="0.3">
      <c r="A79" s="27" t="s">
        <v>958</v>
      </c>
      <c r="B79" s="27" t="s">
        <v>130</v>
      </c>
      <c r="C79" s="27" t="s">
        <v>129</v>
      </c>
      <c r="D79" s="26">
        <v>11000000</v>
      </c>
    </row>
    <row r="80" spans="1:4" x14ac:dyDescent="0.3">
      <c r="A80" s="27" t="s">
        <v>957</v>
      </c>
      <c r="B80" s="27" t="s">
        <v>309</v>
      </c>
      <c r="C80" s="27" t="s">
        <v>166</v>
      </c>
      <c r="D80" s="26">
        <v>4100000</v>
      </c>
    </row>
    <row r="81" spans="1:4" x14ac:dyDescent="0.3">
      <c r="A81" s="27" t="s">
        <v>956</v>
      </c>
      <c r="B81" s="27" t="s">
        <v>210</v>
      </c>
      <c r="C81" s="27" t="s">
        <v>137</v>
      </c>
      <c r="D81" s="26">
        <v>7750000</v>
      </c>
    </row>
    <row r="82" spans="1:4" x14ac:dyDescent="0.3">
      <c r="A82" s="27" t="s">
        <v>955</v>
      </c>
      <c r="B82" s="27" t="s">
        <v>210</v>
      </c>
      <c r="C82" s="27" t="s">
        <v>166</v>
      </c>
      <c r="D82" s="26">
        <v>507500</v>
      </c>
    </row>
    <row r="83" spans="1:4" x14ac:dyDescent="0.3">
      <c r="A83" s="27" t="s">
        <v>954</v>
      </c>
      <c r="B83" s="27" t="s">
        <v>210</v>
      </c>
      <c r="C83" s="27" t="s">
        <v>198</v>
      </c>
      <c r="D83" s="26">
        <v>6666666</v>
      </c>
    </row>
    <row r="84" spans="1:4" x14ac:dyDescent="0.3">
      <c r="A84" s="27" t="s">
        <v>953</v>
      </c>
      <c r="B84" s="27" t="s">
        <v>135</v>
      </c>
      <c r="C84" s="27" t="s">
        <v>166</v>
      </c>
      <c r="D84" s="26">
        <v>545000</v>
      </c>
    </row>
    <row r="85" spans="1:4" x14ac:dyDescent="0.3">
      <c r="A85" s="27" t="s">
        <v>952</v>
      </c>
      <c r="B85" s="27" t="s">
        <v>220</v>
      </c>
      <c r="C85" s="27" t="s">
        <v>129</v>
      </c>
      <c r="D85" s="26">
        <v>750000</v>
      </c>
    </row>
    <row r="86" spans="1:4" x14ac:dyDescent="0.3">
      <c r="A86" s="27" t="s">
        <v>951</v>
      </c>
      <c r="B86" s="27" t="s">
        <v>148</v>
      </c>
      <c r="C86" s="27" t="s">
        <v>129</v>
      </c>
      <c r="D86" s="26">
        <v>512800</v>
      </c>
    </row>
    <row r="87" spans="1:4" x14ac:dyDescent="0.3">
      <c r="A87" s="27" t="s">
        <v>950</v>
      </c>
      <c r="B87" s="27" t="s">
        <v>130</v>
      </c>
      <c r="C87" s="27" t="s">
        <v>129</v>
      </c>
      <c r="D87" s="26">
        <v>3700000</v>
      </c>
    </row>
    <row r="88" spans="1:4" x14ac:dyDescent="0.3">
      <c r="A88" s="27" t="s">
        <v>949</v>
      </c>
      <c r="B88" s="27" t="s">
        <v>252</v>
      </c>
      <c r="C88" s="27" t="s">
        <v>164</v>
      </c>
      <c r="D88" s="26">
        <v>700000</v>
      </c>
    </row>
    <row r="89" spans="1:4" x14ac:dyDescent="0.3">
      <c r="A89" s="27" t="s">
        <v>948</v>
      </c>
      <c r="B89" s="27" t="s">
        <v>186</v>
      </c>
      <c r="C89" s="27" t="s">
        <v>129</v>
      </c>
      <c r="D89" s="26">
        <v>5500000</v>
      </c>
    </row>
    <row r="90" spans="1:4" x14ac:dyDescent="0.3">
      <c r="A90" s="27" t="s">
        <v>947</v>
      </c>
      <c r="B90" s="27" t="s">
        <v>252</v>
      </c>
      <c r="C90" s="27" t="s">
        <v>129</v>
      </c>
      <c r="D90" s="26">
        <v>521400</v>
      </c>
    </row>
    <row r="91" spans="1:4" x14ac:dyDescent="0.3">
      <c r="A91" s="27" t="s">
        <v>946</v>
      </c>
      <c r="B91" s="24" t="s">
        <v>144</v>
      </c>
      <c r="C91" s="27" t="s">
        <v>129</v>
      </c>
      <c r="D91" s="26">
        <v>523000</v>
      </c>
    </row>
    <row r="92" spans="1:4" x14ac:dyDescent="0.3">
      <c r="A92" s="27" t="s">
        <v>945</v>
      </c>
      <c r="B92" s="27" t="s">
        <v>241</v>
      </c>
      <c r="C92" s="27" t="s">
        <v>129</v>
      </c>
      <c r="D92" s="26">
        <v>520000</v>
      </c>
    </row>
    <row r="93" spans="1:4" x14ac:dyDescent="0.3">
      <c r="A93" s="27" t="s">
        <v>944</v>
      </c>
      <c r="B93" s="27" t="s">
        <v>158</v>
      </c>
      <c r="C93" s="27" t="s">
        <v>134</v>
      </c>
      <c r="D93" s="26">
        <v>527600</v>
      </c>
    </row>
    <row r="94" spans="1:4" x14ac:dyDescent="0.3">
      <c r="A94" s="27" t="s">
        <v>943</v>
      </c>
      <c r="B94" s="27" t="s">
        <v>184</v>
      </c>
      <c r="C94" s="27" t="s">
        <v>129</v>
      </c>
      <c r="D94" s="26">
        <v>515800</v>
      </c>
    </row>
    <row r="95" spans="1:4" x14ac:dyDescent="0.3">
      <c r="A95" s="27" t="s">
        <v>942</v>
      </c>
      <c r="B95" s="27" t="s">
        <v>215</v>
      </c>
      <c r="C95" s="27" t="s">
        <v>129</v>
      </c>
      <c r="D95" s="26">
        <v>5000000</v>
      </c>
    </row>
    <row r="96" spans="1:4" x14ac:dyDescent="0.3">
      <c r="A96" s="27" t="s">
        <v>941</v>
      </c>
      <c r="B96" s="27" t="s">
        <v>132</v>
      </c>
      <c r="C96" s="27" t="s">
        <v>129</v>
      </c>
      <c r="D96" s="26">
        <v>2500000</v>
      </c>
    </row>
    <row r="97" spans="1:4" x14ac:dyDescent="0.3">
      <c r="A97" s="27" t="s">
        <v>940</v>
      </c>
      <c r="B97" s="27" t="s">
        <v>146</v>
      </c>
      <c r="C97" s="27" t="s">
        <v>155</v>
      </c>
      <c r="D97" s="26">
        <v>3600000</v>
      </c>
    </row>
    <row r="98" spans="1:4" x14ac:dyDescent="0.3">
      <c r="A98" s="27" t="s">
        <v>939</v>
      </c>
      <c r="B98" s="27" t="s">
        <v>146</v>
      </c>
      <c r="C98" s="27" t="s">
        <v>134</v>
      </c>
      <c r="D98" s="26">
        <v>3175000</v>
      </c>
    </row>
    <row r="99" spans="1:4" x14ac:dyDescent="0.3">
      <c r="A99" s="27" t="s">
        <v>938</v>
      </c>
      <c r="B99" s="27" t="s">
        <v>201</v>
      </c>
      <c r="C99" s="27" t="s">
        <v>129</v>
      </c>
      <c r="D99" s="26">
        <v>520500</v>
      </c>
    </row>
    <row r="100" spans="1:4" x14ac:dyDescent="0.3">
      <c r="A100" s="27" t="s">
        <v>937</v>
      </c>
      <c r="B100" s="27" t="s">
        <v>252</v>
      </c>
      <c r="C100" s="27" t="s">
        <v>227</v>
      </c>
      <c r="D100" s="26">
        <v>515800</v>
      </c>
    </row>
    <row r="101" spans="1:4" x14ac:dyDescent="0.3">
      <c r="A101" s="27" t="s">
        <v>936</v>
      </c>
      <c r="B101" s="27" t="s">
        <v>132</v>
      </c>
      <c r="C101" s="27" t="s">
        <v>129</v>
      </c>
      <c r="D101" s="26">
        <v>8500000</v>
      </c>
    </row>
    <row r="102" spans="1:4" x14ac:dyDescent="0.3">
      <c r="A102" s="27" t="s">
        <v>935</v>
      </c>
      <c r="B102" s="27" t="s">
        <v>132</v>
      </c>
      <c r="C102" s="27" t="s">
        <v>129</v>
      </c>
      <c r="D102" s="26">
        <v>12500000</v>
      </c>
    </row>
    <row r="103" spans="1:4" x14ac:dyDescent="0.3">
      <c r="A103" s="27" t="s">
        <v>934</v>
      </c>
      <c r="B103" s="27" t="s">
        <v>156</v>
      </c>
      <c r="C103" s="27" t="s">
        <v>129</v>
      </c>
      <c r="D103" s="26">
        <v>2500000</v>
      </c>
    </row>
    <row r="104" spans="1:4" x14ac:dyDescent="0.3">
      <c r="A104" s="27" t="s">
        <v>933</v>
      </c>
      <c r="B104" s="27" t="s">
        <v>138</v>
      </c>
      <c r="C104" s="27" t="s">
        <v>160</v>
      </c>
      <c r="D104" s="26">
        <v>6500000</v>
      </c>
    </row>
    <row r="105" spans="1:4" x14ac:dyDescent="0.3">
      <c r="A105" s="27" t="s">
        <v>932</v>
      </c>
      <c r="B105" s="27" t="s">
        <v>135</v>
      </c>
      <c r="C105" s="27" t="s">
        <v>137</v>
      </c>
      <c r="D105" s="26">
        <v>12083333</v>
      </c>
    </row>
    <row r="106" spans="1:4" x14ac:dyDescent="0.3">
      <c r="A106" s="27" t="s">
        <v>931</v>
      </c>
      <c r="B106" s="27" t="s">
        <v>135</v>
      </c>
      <c r="C106" s="27" t="s">
        <v>164</v>
      </c>
      <c r="D106" s="26">
        <v>1400000</v>
      </c>
    </row>
    <row r="107" spans="1:4" x14ac:dyDescent="0.3">
      <c r="A107" s="27" t="s">
        <v>930</v>
      </c>
      <c r="B107" s="27" t="s">
        <v>270</v>
      </c>
      <c r="C107" s="27" t="s">
        <v>137</v>
      </c>
      <c r="D107" s="26">
        <v>2000000</v>
      </c>
    </row>
    <row r="108" spans="1:4" x14ac:dyDescent="0.3">
      <c r="A108" s="27" t="s">
        <v>929</v>
      </c>
      <c r="B108" s="27" t="s">
        <v>135</v>
      </c>
      <c r="C108" s="27" t="s">
        <v>227</v>
      </c>
      <c r="D108" s="26">
        <v>1250000</v>
      </c>
    </row>
    <row r="109" spans="1:4" x14ac:dyDescent="0.3">
      <c r="A109" s="27" t="s">
        <v>928</v>
      </c>
      <c r="B109" s="27" t="s">
        <v>132</v>
      </c>
      <c r="C109" s="27" t="s">
        <v>129</v>
      </c>
      <c r="D109" s="26">
        <v>10000000</v>
      </c>
    </row>
    <row r="110" spans="1:4" x14ac:dyDescent="0.3">
      <c r="A110" s="27" t="s">
        <v>927</v>
      </c>
      <c r="B110" s="27" t="s">
        <v>244</v>
      </c>
      <c r="C110" s="27" t="s">
        <v>129</v>
      </c>
      <c r="D110" s="26">
        <v>2475000</v>
      </c>
    </row>
    <row r="111" spans="1:4" x14ac:dyDescent="0.3">
      <c r="A111" s="27" t="s">
        <v>926</v>
      </c>
      <c r="B111" s="27" t="s">
        <v>270</v>
      </c>
      <c r="C111" s="27" t="s">
        <v>227</v>
      </c>
      <c r="D111" s="26">
        <v>12500000</v>
      </c>
    </row>
    <row r="112" spans="1:4" x14ac:dyDescent="0.3">
      <c r="A112" s="27" t="s">
        <v>925</v>
      </c>
      <c r="B112" s="27" t="s">
        <v>210</v>
      </c>
      <c r="C112" s="27" t="s">
        <v>137</v>
      </c>
      <c r="D112" s="26">
        <v>1925000</v>
      </c>
    </row>
    <row r="113" spans="1:4" x14ac:dyDescent="0.3">
      <c r="A113" s="27" t="s">
        <v>924</v>
      </c>
      <c r="B113" s="27" t="s">
        <v>184</v>
      </c>
      <c r="C113" s="27" t="s">
        <v>129</v>
      </c>
      <c r="D113" s="26">
        <v>515800</v>
      </c>
    </row>
    <row r="114" spans="1:4" x14ac:dyDescent="0.3">
      <c r="A114" s="27" t="s">
        <v>923</v>
      </c>
      <c r="B114" s="27" t="s">
        <v>220</v>
      </c>
      <c r="C114" s="27" t="s">
        <v>137</v>
      </c>
      <c r="D114" s="26">
        <v>2000000</v>
      </c>
    </row>
    <row r="115" spans="1:4" x14ac:dyDescent="0.3">
      <c r="A115" s="27" t="s">
        <v>922</v>
      </c>
      <c r="B115" s="27" t="s">
        <v>220</v>
      </c>
      <c r="C115" s="27" t="s">
        <v>129</v>
      </c>
      <c r="D115" s="26">
        <v>2700000</v>
      </c>
    </row>
    <row r="116" spans="1:4" x14ac:dyDescent="0.3">
      <c r="A116" s="27" t="s">
        <v>921</v>
      </c>
      <c r="B116" s="24" t="s">
        <v>144</v>
      </c>
      <c r="C116" s="27" t="s">
        <v>129</v>
      </c>
      <c r="D116" s="26">
        <v>3200000</v>
      </c>
    </row>
    <row r="117" spans="1:4" x14ac:dyDescent="0.3">
      <c r="A117" s="27" t="s">
        <v>920</v>
      </c>
      <c r="B117" s="27" t="s">
        <v>270</v>
      </c>
      <c r="C117" s="27" t="s">
        <v>164</v>
      </c>
      <c r="D117" s="26">
        <v>17000000</v>
      </c>
    </row>
    <row r="118" spans="1:4" x14ac:dyDescent="0.3">
      <c r="A118" s="27" t="s">
        <v>919</v>
      </c>
      <c r="B118" s="27" t="s">
        <v>173</v>
      </c>
      <c r="C118" s="27" t="s">
        <v>182</v>
      </c>
      <c r="D118" s="26">
        <v>530500</v>
      </c>
    </row>
    <row r="119" spans="1:4" x14ac:dyDescent="0.3">
      <c r="A119" s="27" t="s">
        <v>918</v>
      </c>
      <c r="B119" s="27" t="s">
        <v>215</v>
      </c>
      <c r="C119" s="27" t="s">
        <v>129</v>
      </c>
      <c r="D119" s="26">
        <v>9500000</v>
      </c>
    </row>
    <row r="120" spans="1:4" x14ac:dyDescent="0.3">
      <c r="A120" s="27" t="s">
        <v>917</v>
      </c>
      <c r="B120" s="27" t="s">
        <v>186</v>
      </c>
      <c r="C120" s="27" t="s">
        <v>129</v>
      </c>
      <c r="D120" s="26">
        <v>509500</v>
      </c>
    </row>
    <row r="121" spans="1:4" x14ac:dyDescent="0.3">
      <c r="A121" s="27" t="s">
        <v>916</v>
      </c>
      <c r="B121" s="27" t="s">
        <v>161</v>
      </c>
      <c r="C121" s="27" t="s">
        <v>129</v>
      </c>
      <c r="D121" s="26">
        <v>510000</v>
      </c>
    </row>
    <row r="122" spans="1:4" x14ac:dyDescent="0.3">
      <c r="A122" s="27" t="s">
        <v>915</v>
      </c>
      <c r="B122" s="27" t="s">
        <v>241</v>
      </c>
      <c r="C122" s="27" t="s">
        <v>129</v>
      </c>
      <c r="D122" s="26">
        <v>531500</v>
      </c>
    </row>
    <row r="123" spans="1:4" x14ac:dyDescent="0.3">
      <c r="A123" s="27" t="s">
        <v>914</v>
      </c>
      <c r="B123" s="27" t="s">
        <v>138</v>
      </c>
      <c r="C123" s="27" t="s">
        <v>129</v>
      </c>
      <c r="D123" s="26">
        <v>1550000</v>
      </c>
    </row>
    <row r="124" spans="1:4" x14ac:dyDescent="0.3">
      <c r="A124" s="27" t="s">
        <v>913</v>
      </c>
      <c r="B124" s="27" t="s">
        <v>148</v>
      </c>
      <c r="C124" s="27" t="s">
        <v>160</v>
      </c>
      <c r="D124" s="26">
        <v>2500000</v>
      </c>
    </row>
    <row r="125" spans="1:4" x14ac:dyDescent="0.3">
      <c r="A125" s="27" t="s">
        <v>912</v>
      </c>
      <c r="B125" s="24" t="s">
        <v>144</v>
      </c>
      <c r="C125" s="27" t="s">
        <v>129</v>
      </c>
      <c r="D125" s="26">
        <v>8800000</v>
      </c>
    </row>
    <row r="126" spans="1:4" x14ac:dyDescent="0.3">
      <c r="A126" s="27" t="s">
        <v>911</v>
      </c>
      <c r="B126" s="27" t="s">
        <v>130</v>
      </c>
      <c r="C126" s="27" t="s">
        <v>129</v>
      </c>
      <c r="D126" s="26">
        <v>725000</v>
      </c>
    </row>
    <row r="127" spans="1:4" x14ac:dyDescent="0.3">
      <c r="A127" s="27" t="s">
        <v>910</v>
      </c>
      <c r="B127" s="27" t="s">
        <v>135</v>
      </c>
      <c r="C127" s="27" t="s">
        <v>129</v>
      </c>
      <c r="D127" s="26">
        <v>1000000</v>
      </c>
    </row>
    <row r="128" spans="1:4" x14ac:dyDescent="0.3">
      <c r="A128" s="27" t="s">
        <v>909</v>
      </c>
      <c r="B128" s="27" t="s">
        <v>146</v>
      </c>
      <c r="C128" s="27" t="s">
        <v>164</v>
      </c>
      <c r="D128" s="26">
        <v>17277777</v>
      </c>
    </row>
    <row r="129" spans="1:4" x14ac:dyDescent="0.3">
      <c r="A129" s="27" t="s">
        <v>908</v>
      </c>
      <c r="B129" s="27" t="s">
        <v>196</v>
      </c>
      <c r="C129" s="27" t="s">
        <v>198</v>
      </c>
      <c r="D129" s="26">
        <v>512500</v>
      </c>
    </row>
    <row r="130" spans="1:4" x14ac:dyDescent="0.3">
      <c r="A130" s="27" t="s">
        <v>907</v>
      </c>
      <c r="B130" s="27" t="s">
        <v>196</v>
      </c>
      <c r="C130" s="27" t="s">
        <v>129</v>
      </c>
      <c r="D130" s="26">
        <v>18500000</v>
      </c>
    </row>
    <row r="131" spans="1:4" x14ac:dyDescent="0.3">
      <c r="A131" s="27" t="s">
        <v>906</v>
      </c>
      <c r="B131" s="24" t="s">
        <v>144</v>
      </c>
      <c r="C131" s="27" t="s">
        <v>164</v>
      </c>
      <c r="D131" s="26">
        <v>515000</v>
      </c>
    </row>
    <row r="132" spans="1:4" x14ac:dyDescent="0.3">
      <c r="A132" s="27" t="s">
        <v>905</v>
      </c>
      <c r="B132" s="27" t="s">
        <v>222</v>
      </c>
      <c r="C132" s="27" t="s">
        <v>166</v>
      </c>
      <c r="D132" s="26">
        <v>7100000</v>
      </c>
    </row>
    <row r="133" spans="1:4" x14ac:dyDescent="0.3">
      <c r="A133" s="27" t="s">
        <v>904</v>
      </c>
      <c r="B133" s="27" t="s">
        <v>309</v>
      </c>
      <c r="C133" s="27" t="s">
        <v>164</v>
      </c>
      <c r="D133" s="26">
        <v>508000</v>
      </c>
    </row>
    <row r="134" spans="1:4" x14ac:dyDescent="0.3">
      <c r="A134" s="27" t="s">
        <v>903</v>
      </c>
      <c r="B134" s="27" t="s">
        <v>132</v>
      </c>
      <c r="C134" s="27" t="s">
        <v>227</v>
      </c>
      <c r="D134" s="26">
        <v>21357142</v>
      </c>
    </row>
    <row r="135" spans="1:4" x14ac:dyDescent="0.3">
      <c r="A135" s="27" t="s">
        <v>902</v>
      </c>
      <c r="B135" s="27" t="s">
        <v>270</v>
      </c>
      <c r="C135" s="27" t="s">
        <v>160</v>
      </c>
      <c r="D135" s="26">
        <v>15000000</v>
      </c>
    </row>
    <row r="136" spans="1:4" x14ac:dyDescent="0.3">
      <c r="A136" s="27" t="s">
        <v>901</v>
      </c>
      <c r="B136" s="27" t="s">
        <v>138</v>
      </c>
      <c r="C136" s="27" t="s">
        <v>129</v>
      </c>
      <c r="D136" s="26">
        <v>2337500</v>
      </c>
    </row>
    <row r="137" spans="1:4" x14ac:dyDescent="0.3">
      <c r="A137" s="27" t="s">
        <v>900</v>
      </c>
      <c r="B137" s="27" t="s">
        <v>150</v>
      </c>
      <c r="C137" s="27" t="s">
        <v>164</v>
      </c>
      <c r="D137" s="26">
        <v>975000</v>
      </c>
    </row>
    <row r="138" spans="1:4" x14ac:dyDescent="0.3">
      <c r="A138" s="27" t="s">
        <v>899</v>
      </c>
      <c r="B138" s="27" t="s">
        <v>175</v>
      </c>
      <c r="C138" s="27" t="s">
        <v>166</v>
      </c>
      <c r="D138" s="26">
        <v>8000000</v>
      </c>
    </row>
    <row r="139" spans="1:4" x14ac:dyDescent="0.3">
      <c r="A139" s="27" t="s">
        <v>898</v>
      </c>
      <c r="B139" s="27" t="s">
        <v>186</v>
      </c>
      <c r="C139" s="27" t="s">
        <v>227</v>
      </c>
      <c r="D139" s="26">
        <v>16428571</v>
      </c>
    </row>
    <row r="140" spans="1:4" x14ac:dyDescent="0.3">
      <c r="A140" s="27" t="s">
        <v>897</v>
      </c>
      <c r="B140" s="27" t="s">
        <v>170</v>
      </c>
      <c r="C140" s="27" t="s">
        <v>129</v>
      </c>
      <c r="D140" s="26">
        <v>520000</v>
      </c>
    </row>
    <row r="141" spans="1:4" x14ac:dyDescent="0.3">
      <c r="A141" s="27" t="s">
        <v>896</v>
      </c>
      <c r="B141" s="27" t="s">
        <v>222</v>
      </c>
      <c r="C141" s="27" t="s">
        <v>227</v>
      </c>
      <c r="D141" s="26">
        <v>8000000</v>
      </c>
    </row>
    <row r="142" spans="1:4" x14ac:dyDescent="0.3">
      <c r="A142" s="27" t="s">
        <v>895</v>
      </c>
      <c r="B142" s="27" t="s">
        <v>309</v>
      </c>
      <c r="C142" s="27" t="s">
        <v>164</v>
      </c>
      <c r="D142" s="26">
        <v>8500000</v>
      </c>
    </row>
    <row r="143" spans="1:4" x14ac:dyDescent="0.3">
      <c r="A143" s="27" t="s">
        <v>894</v>
      </c>
      <c r="B143" s="27" t="s">
        <v>140</v>
      </c>
      <c r="C143" s="27" t="s">
        <v>137</v>
      </c>
      <c r="D143" s="26">
        <v>510000</v>
      </c>
    </row>
    <row r="144" spans="1:4" x14ac:dyDescent="0.3">
      <c r="A144" s="27" t="s">
        <v>893</v>
      </c>
      <c r="B144" s="27" t="s">
        <v>138</v>
      </c>
      <c r="C144" s="27" t="s">
        <v>155</v>
      </c>
      <c r="D144" s="26">
        <v>6200000</v>
      </c>
    </row>
    <row r="145" spans="1:4" x14ac:dyDescent="0.3">
      <c r="A145" s="27" t="s">
        <v>892</v>
      </c>
      <c r="B145" s="27" t="s">
        <v>130</v>
      </c>
      <c r="C145" s="27" t="s">
        <v>129</v>
      </c>
      <c r="D145" s="26">
        <v>582125</v>
      </c>
    </row>
    <row r="146" spans="1:4" x14ac:dyDescent="0.3">
      <c r="A146" s="27" t="s">
        <v>891</v>
      </c>
      <c r="B146" s="27" t="s">
        <v>170</v>
      </c>
      <c r="C146" s="27" t="s">
        <v>129</v>
      </c>
      <c r="D146" s="26">
        <v>2000000</v>
      </c>
    </row>
    <row r="147" spans="1:4" x14ac:dyDescent="0.3">
      <c r="A147" s="27" t="s">
        <v>890</v>
      </c>
      <c r="B147" s="27" t="s">
        <v>158</v>
      </c>
      <c r="C147" s="27" t="s">
        <v>129</v>
      </c>
      <c r="D147" s="26">
        <v>509500</v>
      </c>
    </row>
    <row r="148" spans="1:4" x14ac:dyDescent="0.3">
      <c r="A148" s="27" t="s">
        <v>889</v>
      </c>
      <c r="B148" s="27" t="s">
        <v>220</v>
      </c>
      <c r="C148" s="27" t="s">
        <v>129</v>
      </c>
      <c r="D148" s="26">
        <v>1375000</v>
      </c>
    </row>
    <row r="149" spans="1:4" x14ac:dyDescent="0.3">
      <c r="A149" s="27" t="s">
        <v>888</v>
      </c>
      <c r="B149" s="27" t="s">
        <v>148</v>
      </c>
      <c r="C149" s="27" t="s">
        <v>129</v>
      </c>
      <c r="D149" s="26">
        <v>3500000</v>
      </c>
    </row>
    <row r="150" spans="1:4" x14ac:dyDescent="0.3">
      <c r="A150" s="27" t="s">
        <v>887</v>
      </c>
      <c r="B150" s="27" t="s">
        <v>146</v>
      </c>
      <c r="C150" s="27" t="s">
        <v>182</v>
      </c>
      <c r="D150" s="26">
        <v>4800000</v>
      </c>
    </row>
    <row r="151" spans="1:4" x14ac:dyDescent="0.3">
      <c r="A151" s="27" t="s">
        <v>886</v>
      </c>
      <c r="B151" s="27" t="s">
        <v>270</v>
      </c>
      <c r="C151" s="27" t="s">
        <v>129</v>
      </c>
      <c r="D151" s="26">
        <v>23000000</v>
      </c>
    </row>
    <row r="152" spans="1:4" x14ac:dyDescent="0.3">
      <c r="A152" s="27" t="s">
        <v>885</v>
      </c>
      <c r="B152" s="27" t="s">
        <v>309</v>
      </c>
      <c r="C152" s="27" t="s">
        <v>137</v>
      </c>
      <c r="D152" s="26">
        <v>510000</v>
      </c>
    </row>
    <row r="153" spans="1:4" x14ac:dyDescent="0.3">
      <c r="A153" s="27" t="s">
        <v>884</v>
      </c>
      <c r="B153" s="27" t="s">
        <v>309</v>
      </c>
      <c r="C153" s="27" t="s">
        <v>129</v>
      </c>
      <c r="D153" s="26">
        <v>575000</v>
      </c>
    </row>
    <row r="154" spans="1:4" x14ac:dyDescent="0.3">
      <c r="A154" s="27" t="s">
        <v>883</v>
      </c>
      <c r="B154" s="27" t="s">
        <v>196</v>
      </c>
      <c r="C154" s="27" t="s">
        <v>129</v>
      </c>
      <c r="D154" s="26">
        <v>1312500</v>
      </c>
    </row>
    <row r="155" spans="1:4" x14ac:dyDescent="0.3">
      <c r="A155" s="27" t="s">
        <v>882</v>
      </c>
      <c r="B155" s="27" t="s">
        <v>309</v>
      </c>
      <c r="C155" s="27" t="s">
        <v>129</v>
      </c>
      <c r="D155" s="26">
        <v>1500000</v>
      </c>
    </row>
    <row r="156" spans="1:4" x14ac:dyDescent="0.3">
      <c r="A156" s="27" t="s">
        <v>881</v>
      </c>
      <c r="B156" s="27" t="s">
        <v>184</v>
      </c>
      <c r="C156" s="27" t="s">
        <v>129</v>
      </c>
      <c r="D156" s="26">
        <v>3000000</v>
      </c>
    </row>
    <row r="157" spans="1:4" x14ac:dyDescent="0.3">
      <c r="A157" s="27" t="s">
        <v>880</v>
      </c>
      <c r="B157" s="27" t="s">
        <v>186</v>
      </c>
      <c r="C157" s="27" t="s">
        <v>160</v>
      </c>
      <c r="D157" s="26">
        <v>517500</v>
      </c>
    </row>
    <row r="158" spans="1:4" x14ac:dyDescent="0.3">
      <c r="A158" s="27" t="s">
        <v>879</v>
      </c>
      <c r="B158" s="27" t="s">
        <v>186</v>
      </c>
      <c r="C158" s="27" t="s">
        <v>137</v>
      </c>
      <c r="D158" s="26">
        <v>512500</v>
      </c>
    </row>
    <row r="159" spans="1:4" x14ac:dyDescent="0.3">
      <c r="A159" s="27" t="s">
        <v>878</v>
      </c>
      <c r="B159" s="27" t="s">
        <v>158</v>
      </c>
      <c r="C159" s="27" t="s">
        <v>129</v>
      </c>
      <c r="D159" s="26">
        <v>1300000</v>
      </c>
    </row>
    <row r="160" spans="1:4" x14ac:dyDescent="0.3">
      <c r="A160" s="27" t="s">
        <v>877</v>
      </c>
      <c r="B160" s="27" t="s">
        <v>201</v>
      </c>
      <c r="C160" s="27" t="s">
        <v>129</v>
      </c>
      <c r="D160" s="26">
        <v>8000000</v>
      </c>
    </row>
    <row r="161" spans="1:4" x14ac:dyDescent="0.3">
      <c r="A161" s="27" t="s">
        <v>876</v>
      </c>
      <c r="B161" s="27" t="s">
        <v>215</v>
      </c>
      <c r="C161" s="27" t="s">
        <v>129</v>
      </c>
      <c r="D161" s="26">
        <v>512500</v>
      </c>
    </row>
    <row r="162" spans="1:4" x14ac:dyDescent="0.3">
      <c r="A162" s="27" t="s">
        <v>875</v>
      </c>
      <c r="B162" s="27" t="s">
        <v>270</v>
      </c>
      <c r="C162" s="27" t="s">
        <v>182</v>
      </c>
      <c r="D162" s="26">
        <v>13000000</v>
      </c>
    </row>
    <row r="163" spans="1:4" x14ac:dyDescent="0.3">
      <c r="A163" s="27" t="s">
        <v>874</v>
      </c>
      <c r="B163" s="27" t="s">
        <v>309</v>
      </c>
      <c r="C163" s="27" t="s">
        <v>137</v>
      </c>
      <c r="D163" s="26">
        <v>10000000</v>
      </c>
    </row>
    <row r="164" spans="1:4" x14ac:dyDescent="0.3">
      <c r="A164" s="27" t="s">
        <v>873</v>
      </c>
      <c r="B164" s="27" t="s">
        <v>270</v>
      </c>
      <c r="C164" s="27" t="s">
        <v>129</v>
      </c>
      <c r="D164" s="26">
        <v>510275</v>
      </c>
    </row>
    <row r="165" spans="1:4" x14ac:dyDescent="0.3">
      <c r="A165" s="27" t="s">
        <v>872</v>
      </c>
      <c r="B165" s="27" t="s">
        <v>252</v>
      </c>
      <c r="C165" s="27" t="s">
        <v>129</v>
      </c>
      <c r="D165" s="26">
        <v>1166666</v>
      </c>
    </row>
    <row r="166" spans="1:4" x14ac:dyDescent="0.3">
      <c r="A166" s="27" t="s">
        <v>871</v>
      </c>
      <c r="B166" s="27" t="s">
        <v>270</v>
      </c>
      <c r="C166" s="27" t="s">
        <v>129</v>
      </c>
      <c r="D166" s="26">
        <v>5000000</v>
      </c>
    </row>
    <row r="167" spans="1:4" x14ac:dyDescent="0.3">
      <c r="A167" s="27" t="s">
        <v>870</v>
      </c>
      <c r="B167" s="27" t="s">
        <v>184</v>
      </c>
      <c r="C167" s="27" t="s">
        <v>198</v>
      </c>
      <c r="D167" s="26">
        <v>4175000</v>
      </c>
    </row>
    <row r="168" spans="1:4" x14ac:dyDescent="0.3">
      <c r="A168" s="27" t="s">
        <v>869</v>
      </c>
      <c r="B168" s="27" t="s">
        <v>191</v>
      </c>
      <c r="C168" s="27" t="s">
        <v>227</v>
      </c>
      <c r="D168" s="26">
        <v>2505000</v>
      </c>
    </row>
    <row r="169" spans="1:4" x14ac:dyDescent="0.3">
      <c r="A169" s="27" t="s">
        <v>868</v>
      </c>
      <c r="B169" s="24" t="s">
        <v>144</v>
      </c>
      <c r="C169" s="27" t="s">
        <v>155</v>
      </c>
      <c r="D169" s="26">
        <v>12000000</v>
      </c>
    </row>
    <row r="170" spans="1:4" x14ac:dyDescent="0.3">
      <c r="A170" s="27" t="s">
        <v>867</v>
      </c>
      <c r="B170" s="27" t="s">
        <v>191</v>
      </c>
      <c r="C170" s="27" t="s">
        <v>160</v>
      </c>
      <c r="D170" s="26">
        <v>2600000</v>
      </c>
    </row>
    <row r="171" spans="1:4" x14ac:dyDescent="0.3">
      <c r="A171" s="27" t="s">
        <v>866</v>
      </c>
      <c r="B171" s="27" t="s">
        <v>135</v>
      </c>
      <c r="C171" s="27" t="s">
        <v>182</v>
      </c>
      <c r="D171" s="26">
        <v>510000</v>
      </c>
    </row>
    <row r="172" spans="1:4" x14ac:dyDescent="0.3">
      <c r="A172" s="27" t="s">
        <v>865</v>
      </c>
      <c r="B172" s="27" t="s">
        <v>132</v>
      </c>
      <c r="C172" s="27" t="s">
        <v>129</v>
      </c>
      <c r="D172" s="26">
        <v>522500</v>
      </c>
    </row>
    <row r="173" spans="1:4" x14ac:dyDescent="0.3">
      <c r="A173" s="27" t="s">
        <v>864</v>
      </c>
      <c r="B173" s="27" t="s">
        <v>220</v>
      </c>
      <c r="C173" s="27" t="s">
        <v>164</v>
      </c>
      <c r="D173" s="26">
        <v>510000</v>
      </c>
    </row>
    <row r="174" spans="1:4" x14ac:dyDescent="0.3">
      <c r="A174" s="27" t="s">
        <v>863</v>
      </c>
      <c r="B174" s="27" t="s">
        <v>196</v>
      </c>
      <c r="C174" s="27" t="s">
        <v>164</v>
      </c>
      <c r="D174" s="26">
        <v>5525000</v>
      </c>
    </row>
    <row r="175" spans="1:4" x14ac:dyDescent="0.3">
      <c r="A175" s="27" t="s">
        <v>862</v>
      </c>
      <c r="B175" s="27" t="s">
        <v>222</v>
      </c>
      <c r="C175" s="27" t="s">
        <v>182</v>
      </c>
      <c r="D175" s="26">
        <v>6000000</v>
      </c>
    </row>
    <row r="176" spans="1:4" x14ac:dyDescent="0.3">
      <c r="A176" s="27" t="s">
        <v>861</v>
      </c>
      <c r="B176" s="27" t="s">
        <v>270</v>
      </c>
      <c r="C176" s="27" t="s">
        <v>129</v>
      </c>
      <c r="D176" s="26">
        <v>511025</v>
      </c>
    </row>
    <row r="177" spans="1:4" x14ac:dyDescent="0.3">
      <c r="A177" s="27" t="s">
        <v>860</v>
      </c>
      <c r="B177" s="27" t="s">
        <v>215</v>
      </c>
      <c r="C177" s="27" t="s">
        <v>134</v>
      </c>
      <c r="D177" s="26">
        <v>512500</v>
      </c>
    </row>
    <row r="178" spans="1:4" x14ac:dyDescent="0.3">
      <c r="A178" s="27" t="s">
        <v>859</v>
      </c>
      <c r="B178" s="27" t="s">
        <v>140</v>
      </c>
      <c r="C178" s="27" t="s">
        <v>129</v>
      </c>
      <c r="D178" s="26">
        <v>6000000</v>
      </c>
    </row>
    <row r="179" spans="1:4" x14ac:dyDescent="0.3">
      <c r="A179" s="27" t="s">
        <v>858</v>
      </c>
      <c r="B179" s="27" t="s">
        <v>201</v>
      </c>
      <c r="C179" s="27" t="s">
        <v>164</v>
      </c>
      <c r="D179" s="26">
        <v>1225000</v>
      </c>
    </row>
    <row r="180" spans="1:4" x14ac:dyDescent="0.3">
      <c r="A180" s="27" t="s">
        <v>857</v>
      </c>
      <c r="B180" s="27" t="s">
        <v>158</v>
      </c>
      <c r="C180" s="27" t="s">
        <v>134</v>
      </c>
      <c r="D180" s="26">
        <v>512400</v>
      </c>
    </row>
    <row r="181" spans="1:4" x14ac:dyDescent="0.3">
      <c r="A181" s="27" t="s">
        <v>856</v>
      </c>
      <c r="B181" s="24" t="s">
        <v>144</v>
      </c>
      <c r="C181" s="27" t="s">
        <v>129</v>
      </c>
      <c r="D181" s="26">
        <v>4315000</v>
      </c>
    </row>
    <row r="182" spans="1:4" x14ac:dyDescent="0.3">
      <c r="A182" s="27" t="s">
        <v>855</v>
      </c>
      <c r="B182" s="27" t="s">
        <v>132</v>
      </c>
      <c r="C182" s="27" t="s">
        <v>129</v>
      </c>
      <c r="D182" s="26">
        <v>522500</v>
      </c>
    </row>
    <row r="183" spans="1:4" x14ac:dyDescent="0.3">
      <c r="A183" s="27" t="s">
        <v>854</v>
      </c>
      <c r="B183" s="27" t="s">
        <v>153</v>
      </c>
      <c r="C183" s="27" t="s">
        <v>129</v>
      </c>
      <c r="D183" s="26">
        <v>675000</v>
      </c>
    </row>
    <row r="184" spans="1:4" x14ac:dyDescent="0.3">
      <c r="A184" s="27" t="s">
        <v>854</v>
      </c>
      <c r="B184" s="27" t="s">
        <v>270</v>
      </c>
      <c r="C184" s="27" t="s">
        <v>166</v>
      </c>
      <c r="D184" s="26">
        <v>2500000</v>
      </c>
    </row>
    <row r="185" spans="1:4" x14ac:dyDescent="0.3">
      <c r="A185" s="27" t="s">
        <v>853</v>
      </c>
      <c r="B185" s="27" t="s">
        <v>186</v>
      </c>
      <c r="C185" s="27" t="s">
        <v>129</v>
      </c>
      <c r="D185" s="26">
        <v>509500</v>
      </c>
    </row>
    <row r="186" spans="1:4" x14ac:dyDescent="0.3">
      <c r="A186" s="27" t="s">
        <v>852</v>
      </c>
      <c r="B186" s="27" t="s">
        <v>222</v>
      </c>
      <c r="C186" s="27" t="s">
        <v>164</v>
      </c>
      <c r="D186" s="26">
        <v>507500</v>
      </c>
    </row>
    <row r="187" spans="1:4" x14ac:dyDescent="0.3">
      <c r="A187" s="27" t="s">
        <v>851</v>
      </c>
      <c r="B187" s="27" t="s">
        <v>153</v>
      </c>
      <c r="C187" s="27" t="s">
        <v>134</v>
      </c>
      <c r="D187" s="26">
        <v>509525</v>
      </c>
    </row>
    <row r="188" spans="1:4" x14ac:dyDescent="0.3">
      <c r="A188" s="27" t="s">
        <v>850</v>
      </c>
      <c r="B188" s="27" t="s">
        <v>186</v>
      </c>
      <c r="C188" s="27" t="s">
        <v>129</v>
      </c>
      <c r="D188" s="26">
        <v>512500</v>
      </c>
    </row>
    <row r="189" spans="1:4" x14ac:dyDescent="0.3">
      <c r="A189" s="27" t="s">
        <v>849</v>
      </c>
      <c r="B189" s="27" t="s">
        <v>173</v>
      </c>
      <c r="C189" s="27" t="s">
        <v>164</v>
      </c>
      <c r="D189" s="26">
        <v>512500</v>
      </c>
    </row>
    <row r="190" spans="1:4" x14ac:dyDescent="0.3">
      <c r="A190" s="27" t="s">
        <v>848</v>
      </c>
      <c r="B190" s="27" t="s">
        <v>241</v>
      </c>
      <c r="C190" s="27" t="s">
        <v>227</v>
      </c>
      <c r="D190" s="26">
        <v>651000</v>
      </c>
    </row>
    <row r="191" spans="1:4" x14ac:dyDescent="0.3">
      <c r="A191" s="27" t="s">
        <v>847</v>
      </c>
      <c r="B191" s="27" t="s">
        <v>173</v>
      </c>
      <c r="C191" s="27" t="s">
        <v>129</v>
      </c>
      <c r="D191" s="26">
        <v>12250000</v>
      </c>
    </row>
    <row r="192" spans="1:4" x14ac:dyDescent="0.3">
      <c r="A192" s="27" t="s">
        <v>846</v>
      </c>
      <c r="B192" s="27" t="s">
        <v>132</v>
      </c>
      <c r="C192" s="27" t="s">
        <v>129</v>
      </c>
      <c r="D192" s="26">
        <v>31000000</v>
      </c>
    </row>
    <row r="193" spans="1:4" x14ac:dyDescent="0.3">
      <c r="A193" s="27" t="s">
        <v>845</v>
      </c>
      <c r="B193" s="27" t="s">
        <v>309</v>
      </c>
      <c r="C193" s="27" t="s">
        <v>129</v>
      </c>
      <c r="D193" s="26">
        <v>25000000</v>
      </c>
    </row>
    <row r="194" spans="1:4" x14ac:dyDescent="0.3">
      <c r="A194" s="27" t="s">
        <v>844</v>
      </c>
      <c r="B194" s="27" t="s">
        <v>215</v>
      </c>
      <c r="C194" s="27" t="s">
        <v>137</v>
      </c>
      <c r="D194" s="26">
        <v>3275000</v>
      </c>
    </row>
    <row r="195" spans="1:4" x14ac:dyDescent="0.3">
      <c r="A195" s="27" t="s">
        <v>843</v>
      </c>
      <c r="B195" s="27" t="s">
        <v>156</v>
      </c>
      <c r="C195" s="27" t="s">
        <v>134</v>
      </c>
      <c r="D195" s="26">
        <v>1300000</v>
      </c>
    </row>
    <row r="196" spans="1:4" x14ac:dyDescent="0.3">
      <c r="A196" s="27" t="s">
        <v>842</v>
      </c>
      <c r="B196" s="27" t="s">
        <v>148</v>
      </c>
      <c r="C196" s="27" t="s">
        <v>155</v>
      </c>
      <c r="D196" s="26">
        <v>525000</v>
      </c>
    </row>
    <row r="197" spans="1:4" x14ac:dyDescent="0.3">
      <c r="A197" s="27" t="s">
        <v>841</v>
      </c>
      <c r="B197" s="27" t="s">
        <v>210</v>
      </c>
      <c r="C197" s="27" t="s">
        <v>166</v>
      </c>
      <c r="D197" s="26">
        <v>11000000</v>
      </c>
    </row>
    <row r="198" spans="1:4" x14ac:dyDescent="0.3">
      <c r="A198" s="27" t="s">
        <v>840</v>
      </c>
      <c r="B198" s="27" t="s">
        <v>138</v>
      </c>
      <c r="C198" s="27" t="s">
        <v>129</v>
      </c>
      <c r="D198" s="26">
        <v>547100</v>
      </c>
    </row>
    <row r="199" spans="1:4" x14ac:dyDescent="0.3">
      <c r="A199" s="27" t="s">
        <v>839</v>
      </c>
      <c r="B199" s="27" t="s">
        <v>309</v>
      </c>
      <c r="C199" s="27" t="s">
        <v>227</v>
      </c>
      <c r="D199" s="26">
        <v>517500</v>
      </c>
    </row>
    <row r="200" spans="1:4" x14ac:dyDescent="0.3">
      <c r="A200" s="27" t="s">
        <v>838</v>
      </c>
      <c r="B200" s="27" t="s">
        <v>222</v>
      </c>
      <c r="C200" s="27" t="s">
        <v>129</v>
      </c>
      <c r="D200" s="26">
        <v>507500</v>
      </c>
    </row>
    <row r="201" spans="1:4" x14ac:dyDescent="0.3">
      <c r="A201" s="27" t="s">
        <v>837</v>
      </c>
      <c r="B201" s="27" t="s">
        <v>150</v>
      </c>
      <c r="C201" s="27" t="s">
        <v>129</v>
      </c>
      <c r="D201" s="26">
        <v>4000000</v>
      </c>
    </row>
    <row r="202" spans="1:4" x14ac:dyDescent="0.3">
      <c r="A202" s="27" t="s">
        <v>836</v>
      </c>
      <c r="B202" s="27" t="s">
        <v>184</v>
      </c>
      <c r="C202" s="27" t="s">
        <v>166</v>
      </c>
      <c r="D202" s="26">
        <v>8000000</v>
      </c>
    </row>
    <row r="203" spans="1:4" x14ac:dyDescent="0.3">
      <c r="A203" s="27" t="s">
        <v>835</v>
      </c>
      <c r="B203" s="27" t="s">
        <v>309</v>
      </c>
      <c r="C203" s="27" t="s">
        <v>129</v>
      </c>
      <c r="D203" s="26">
        <v>23500000</v>
      </c>
    </row>
    <row r="204" spans="1:4" x14ac:dyDescent="0.3">
      <c r="A204" s="27" t="s">
        <v>834</v>
      </c>
      <c r="B204" s="27" t="s">
        <v>196</v>
      </c>
      <c r="C204" s="27" t="s">
        <v>166</v>
      </c>
      <c r="D204" s="26">
        <v>995000</v>
      </c>
    </row>
    <row r="205" spans="1:4" x14ac:dyDescent="0.3">
      <c r="A205" s="27" t="s">
        <v>833</v>
      </c>
      <c r="B205" s="27" t="s">
        <v>184</v>
      </c>
      <c r="C205" s="27" t="s">
        <v>129</v>
      </c>
      <c r="D205" s="26">
        <v>516300</v>
      </c>
    </row>
    <row r="206" spans="1:4" x14ac:dyDescent="0.3">
      <c r="A206" s="27" t="s">
        <v>832</v>
      </c>
      <c r="B206" s="27" t="s">
        <v>244</v>
      </c>
      <c r="C206" s="27" t="s">
        <v>129</v>
      </c>
      <c r="D206" s="26">
        <v>510800</v>
      </c>
    </row>
    <row r="207" spans="1:4" x14ac:dyDescent="0.3">
      <c r="A207" s="27" t="s">
        <v>831</v>
      </c>
      <c r="B207" s="27" t="s">
        <v>140</v>
      </c>
      <c r="C207" s="27" t="s">
        <v>182</v>
      </c>
      <c r="D207" s="26">
        <v>555000</v>
      </c>
    </row>
    <row r="208" spans="1:4" x14ac:dyDescent="0.3">
      <c r="A208" s="27" t="s">
        <v>830</v>
      </c>
      <c r="B208" s="27" t="s">
        <v>186</v>
      </c>
      <c r="C208" s="27" t="s">
        <v>166</v>
      </c>
      <c r="D208" s="26">
        <v>512500</v>
      </c>
    </row>
    <row r="209" spans="1:4" x14ac:dyDescent="0.3">
      <c r="A209" s="27" t="s">
        <v>829</v>
      </c>
      <c r="B209" s="27" t="s">
        <v>201</v>
      </c>
      <c r="C209" s="27" t="s">
        <v>160</v>
      </c>
      <c r="D209" s="26">
        <v>2500000</v>
      </c>
    </row>
    <row r="210" spans="1:4" x14ac:dyDescent="0.3">
      <c r="A210" s="27" t="s">
        <v>828</v>
      </c>
      <c r="B210" s="27" t="s">
        <v>138</v>
      </c>
      <c r="C210" s="27" t="s">
        <v>129</v>
      </c>
      <c r="D210" s="26">
        <v>1000000</v>
      </c>
    </row>
    <row r="211" spans="1:4" x14ac:dyDescent="0.3">
      <c r="A211" s="27" t="s">
        <v>827</v>
      </c>
      <c r="B211" s="27" t="s">
        <v>156</v>
      </c>
      <c r="C211" s="27" t="s">
        <v>129</v>
      </c>
      <c r="D211" s="26">
        <v>5375000</v>
      </c>
    </row>
    <row r="212" spans="1:4" x14ac:dyDescent="0.3">
      <c r="A212" s="27" t="s">
        <v>826</v>
      </c>
      <c r="B212" s="27" t="s">
        <v>196</v>
      </c>
      <c r="C212" s="27" t="s">
        <v>129</v>
      </c>
      <c r="D212" s="26">
        <v>513000</v>
      </c>
    </row>
    <row r="213" spans="1:4" x14ac:dyDescent="0.3">
      <c r="A213" s="27" t="s">
        <v>825</v>
      </c>
      <c r="B213" s="27" t="s">
        <v>156</v>
      </c>
      <c r="C213" s="27" t="s">
        <v>137</v>
      </c>
      <c r="D213" s="26">
        <v>508500</v>
      </c>
    </row>
    <row r="214" spans="1:4" x14ac:dyDescent="0.3">
      <c r="A214" s="27" t="s">
        <v>824</v>
      </c>
      <c r="B214" s="27" t="s">
        <v>173</v>
      </c>
      <c r="C214" s="27" t="s">
        <v>129</v>
      </c>
      <c r="D214" s="26">
        <v>2000000</v>
      </c>
    </row>
    <row r="215" spans="1:4" x14ac:dyDescent="0.3">
      <c r="A215" s="27" t="s">
        <v>823</v>
      </c>
      <c r="B215" s="27" t="s">
        <v>210</v>
      </c>
      <c r="C215" s="27" t="s">
        <v>166</v>
      </c>
      <c r="D215" s="26">
        <v>1600000</v>
      </c>
    </row>
    <row r="216" spans="1:4" x14ac:dyDescent="0.3">
      <c r="A216" s="27" t="s">
        <v>822</v>
      </c>
      <c r="B216" s="27" t="s">
        <v>156</v>
      </c>
      <c r="C216" s="27" t="s">
        <v>129</v>
      </c>
      <c r="D216" s="26">
        <v>9250000</v>
      </c>
    </row>
    <row r="217" spans="1:4" x14ac:dyDescent="0.3">
      <c r="A217" s="27" t="s">
        <v>821</v>
      </c>
      <c r="B217" s="27" t="s">
        <v>148</v>
      </c>
      <c r="C217" s="27" t="s">
        <v>129</v>
      </c>
      <c r="D217" s="26">
        <v>2250000</v>
      </c>
    </row>
    <row r="218" spans="1:4" x14ac:dyDescent="0.3">
      <c r="A218" s="27" t="s">
        <v>820</v>
      </c>
      <c r="B218" s="27" t="s">
        <v>130</v>
      </c>
      <c r="C218" s="27" t="s">
        <v>160</v>
      </c>
      <c r="D218" s="26">
        <v>16000000</v>
      </c>
    </row>
    <row r="219" spans="1:4" x14ac:dyDescent="0.3">
      <c r="A219" s="27" t="s">
        <v>819</v>
      </c>
      <c r="B219" s="27" t="s">
        <v>156</v>
      </c>
      <c r="C219" s="27" t="s">
        <v>129</v>
      </c>
      <c r="D219" s="26">
        <v>1375000</v>
      </c>
    </row>
    <row r="220" spans="1:4" x14ac:dyDescent="0.3">
      <c r="A220" s="27" t="s">
        <v>818</v>
      </c>
      <c r="B220" s="27" t="s">
        <v>191</v>
      </c>
      <c r="C220" s="27" t="s">
        <v>129</v>
      </c>
      <c r="D220" s="26">
        <v>508500</v>
      </c>
    </row>
    <row r="221" spans="1:4" x14ac:dyDescent="0.3">
      <c r="A221" s="27" t="s">
        <v>817</v>
      </c>
      <c r="B221" s="27" t="s">
        <v>184</v>
      </c>
      <c r="C221" s="27" t="s">
        <v>129</v>
      </c>
      <c r="D221" s="26">
        <v>524500</v>
      </c>
    </row>
    <row r="222" spans="1:4" x14ac:dyDescent="0.3">
      <c r="A222" s="27" t="s">
        <v>816</v>
      </c>
      <c r="B222" s="27" t="s">
        <v>244</v>
      </c>
      <c r="C222" s="27" t="s">
        <v>160</v>
      </c>
      <c r="D222" s="26">
        <v>508500</v>
      </c>
    </row>
    <row r="223" spans="1:4" x14ac:dyDescent="0.3">
      <c r="A223" s="27" t="s">
        <v>815</v>
      </c>
      <c r="B223" s="27" t="s">
        <v>241</v>
      </c>
      <c r="C223" s="27" t="s">
        <v>129</v>
      </c>
      <c r="D223" s="26">
        <v>10000000</v>
      </c>
    </row>
    <row r="224" spans="1:4" x14ac:dyDescent="0.3">
      <c r="A224" s="27" t="s">
        <v>814</v>
      </c>
      <c r="B224" s="27" t="s">
        <v>140</v>
      </c>
      <c r="C224" s="27" t="s">
        <v>129</v>
      </c>
      <c r="D224" s="26">
        <v>523000</v>
      </c>
    </row>
    <row r="225" spans="1:4" x14ac:dyDescent="0.3">
      <c r="A225" s="27" t="s">
        <v>813</v>
      </c>
      <c r="B225" s="27" t="s">
        <v>210</v>
      </c>
      <c r="C225" s="27" t="s">
        <v>129</v>
      </c>
      <c r="D225" s="26">
        <v>512500</v>
      </c>
    </row>
    <row r="226" spans="1:4" x14ac:dyDescent="0.3">
      <c r="A226" s="27" t="s">
        <v>812</v>
      </c>
      <c r="B226" s="27" t="s">
        <v>148</v>
      </c>
      <c r="C226" s="27" t="s">
        <v>137</v>
      </c>
      <c r="D226" s="26">
        <v>13250000</v>
      </c>
    </row>
    <row r="227" spans="1:4" x14ac:dyDescent="0.3">
      <c r="A227" s="27" t="s">
        <v>811</v>
      </c>
      <c r="B227" s="27" t="s">
        <v>186</v>
      </c>
      <c r="C227" s="27" t="s">
        <v>134</v>
      </c>
      <c r="D227" s="26">
        <v>1500000</v>
      </c>
    </row>
    <row r="228" spans="1:4" x14ac:dyDescent="0.3">
      <c r="A228" s="27" t="s">
        <v>810</v>
      </c>
      <c r="B228" s="27" t="s">
        <v>215</v>
      </c>
      <c r="C228" s="27" t="s">
        <v>129</v>
      </c>
      <c r="D228" s="26">
        <v>800000</v>
      </c>
    </row>
    <row r="229" spans="1:4" x14ac:dyDescent="0.3">
      <c r="A229" s="27" t="s">
        <v>809</v>
      </c>
      <c r="B229" s="27" t="s">
        <v>130</v>
      </c>
      <c r="C229" s="27" t="s">
        <v>137</v>
      </c>
      <c r="D229" s="26">
        <v>8000000</v>
      </c>
    </row>
    <row r="230" spans="1:4" x14ac:dyDescent="0.3">
      <c r="A230" s="27" t="s">
        <v>808</v>
      </c>
      <c r="B230" s="27" t="s">
        <v>173</v>
      </c>
      <c r="C230" s="27" t="s">
        <v>160</v>
      </c>
      <c r="D230" s="26">
        <v>1850000</v>
      </c>
    </row>
    <row r="231" spans="1:4" x14ac:dyDescent="0.3">
      <c r="A231" s="27" t="s">
        <v>807</v>
      </c>
      <c r="B231" s="27" t="s">
        <v>244</v>
      </c>
      <c r="C231" s="27" t="s">
        <v>129</v>
      </c>
      <c r="D231" s="26">
        <v>508700</v>
      </c>
    </row>
    <row r="232" spans="1:4" x14ac:dyDescent="0.3">
      <c r="A232" s="27" t="s">
        <v>806</v>
      </c>
      <c r="B232" s="27" t="s">
        <v>222</v>
      </c>
      <c r="C232" s="27" t="s">
        <v>129</v>
      </c>
      <c r="D232" s="26">
        <v>507500</v>
      </c>
    </row>
    <row r="233" spans="1:4" x14ac:dyDescent="0.3">
      <c r="A233" s="27" t="s">
        <v>805</v>
      </c>
      <c r="B233" s="27" t="s">
        <v>153</v>
      </c>
      <c r="C233" s="27" t="s">
        <v>129</v>
      </c>
      <c r="D233" s="26">
        <v>2425000</v>
      </c>
    </row>
    <row r="234" spans="1:4" x14ac:dyDescent="0.3">
      <c r="A234" s="27" t="s">
        <v>804</v>
      </c>
      <c r="B234" s="27" t="s">
        <v>148</v>
      </c>
      <c r="C234" s="27" t="s">
        <v>137</v>
      </c>
      <c r="D234" s="26">
        <v>1800000</v>
      </c>
    </row>
    <row r="235" spans="1:4" x14ac:dyDescent="0.3">
      <c r="A235" s="27" t="s">
        <v>803</v>
      </c>
      <c r="B235" s="27" t="s">
        <v>158</v>
      </c>
      <c r="C235" s="27" t="s">
        <v>129</v>
      </c>
      <c r="D235" s="26">
        <v>527000</v>
      </c>
    </row>
    <row r="236" spans="1:4" x14ac:dyDescent="0.3">
      <c r="A236" s="27" t="s">
        <v>802</v>
      </c>
      <c r="B236" s="27" t="s">
        <v>220</v>
      </c>
      <c r="C236" s="27" t="s">
        <v>134</v>
      </c>
      <c r="D236" s="26">
        <v>530000</v>
      </c>
    </row>
    <row r="237" spans="1:4" x14ac:dyDescent="0.3">
      <c r="A237" s="27" t="s">
        <v>801</v>
      </c>
      <c r="B237" s="27" t="s">
        <v>244</v>
      </c>
      <c r="C237" s="27" t="s">
        <v>182</v>
      </c>
      <c r="D237" s="26">
        <v>1675000</v>
      </c>
    </row>
    <row r="238" spans="1:4" x14ac:dyDescent="0.3">
      <c r="A238" s="27" t="s">
        <v>800</v>
      </c>
      <c r="B238" s="27" t="s">
        <v>309</v>
      </c>
      <c r="C238" s="27" t="s">
        <v>227</v>
      </c>
      <c r="D238" s="26">
        <v>515000</v>
      </c>
    </row>
    <row r="239" spans="1:4" x14ac:dyDescent="0.3">
      <c r="A239" s="27" t="s">
        <v>799</v>
      </c>
      <c r="B239" s="24" t="s">
        <v>144</v>
      </c>
      <c r="C239" s="27" t="s">
        <v>129</v>
      </c>
      <c r="D239" s="26">
        <v>4250000</v>
      </c>
    </row>
    <row r="240" spans="1:4" x14ac:dyDescent="0.3">
      <c r="A240" s="27" t="s">
        <v>798</v>
      </c>
      <c r="B240" s="27" t="s">
        <v>132</v>
      </c>
      <c r="C240" s="27" t="s">
        <v>137</v>
      </c>
      <c r="D240" s="26">
        <v>2525000</v>
      </c>
    </row>
    <row r="241" spans="1:4" x14ac:dyDescent="0.3">
      <c r="A241" s="27" t="s">
        <v>797</v>
      </c>
      <c r="B241" s="27" t="s">
        <v>309</v>
      </c>
      <c r="C241" s="27" t="s">
        <v>129</v>
      </c>
      <c r="D241" s="26">
        <v>512500</v>
      </c>
    </row>
    <row r="242" spans="1:4" x14ac:dyDescent="0.3">
      <c r="A242" s="27" t="s">
        <v>796</v>
      </c>
      <c r="B242" s="27" t="s">
        <v>270</v>
      </c>
      <c r="C242" s="27" t="s">
        <v>129</v>
      </c>
      <c r="D242" s="26">
        <v>1275000</v>
      </c>
    </row>
    <row r="243" spans="1:4" x14ac:dyDescent="0.3">
      <c r="A243" s="27" t="s">
        <v>795</v>
      </c>
      <c r="B243" s="27" t="s">
        <v>252</v>
      </c>
      <c r="C243" s="27" t="s">
        <v>227</v>
      </c>
      <c r="D243" s="26">
        <v>5114378</v>
      </c>
    </row>
    <row r="244" spans="1:4" x14ac:dyDescent="0.3">
      <c r="A244" s="27" t="s">
        <v>794</v>
      </c>
      <c r="B244" s="27" t="s">
        <v>196</v>
      </c>
      <c r="C244" s="27" t="s">
        <v>182</v>
      </c>
      <c r="D244" s="26">
        <v>6425000</v>
      </c>
    </row>
    <row r="245" spans="1:4" x14ac:dyDescent="0.3">
      <c r="A245" s="27" t="s">
        <v>793</v>
      </c>
      <c r="B245" s="27" t="s">
        <v>186</v>
      </c>
      <c r="C245" s="27" t="s">
        <v>129</v>
      </c>
      <c r="D245" s="26">
        <v>512500</v>
      </c>
    </row>
    <row r="246" spans="1:4" x14ac:dyDescent="0.3">
      <c r="A246" s="27" t="s">
        <v>792</v>
      </c>
      <c r="B246" s="27" t="s">
        <v>215</v>
      </c>
      <c r="C246" s="27" t="s">
        <v>129</v>
      </c>
      <c r="D246" s="26">
        <v>2000000</v>
      </c>
    </row>
    <row r="247" spans="1:4" x14ac:dyDescent="0.3">
      <c r="A247" s="27" t="s">
        <v>791</v>
      </c>
      <c r="B247" s="24" t="s">
        <v>144</v>
      </c>
      <c r="C247" s="27" t="s">
        <v>227</v>
      </c>
      <c r="D247" s="26">
        <v>525500</v>
      </c>
    </row>
    <row r="248" spans="1:4" x14ac:dyDescent="0.3">
      <c r="A248" s="27" t="s">
        <v>790</v>
      </c>
      <c r="B248" s="27" t="s">
        <v>138</v>
      </c>
      <c r="C248" s="27" t="s">
        <v>160</v>
      </c>
      <c r="D248" s="26">
        <v>6000000</v>
      </c>
    </row>
    <row r="249" spans="1:4" x14ac:dyDescent="0.3">
      <c r="A249" s="27" t="s">
        <v>789</v>
      </c>
      <c r="B249" s="27" t="s">
        <v>173</v>
      </c>
      <c r="C249" s="27" t="s">
        <v>198</v>
      </c>
      <c r="D249" s="26">
        <v>16000000</v>
      </c>
    </row>
    <row r="250" spans="1:4" x14ac:dyDescent="0.3">
      <c r="A250" s="27" t="s">
        <v>788</v>
      </c>
      <c r="B250" s="27" t="s">
        <v>215</v>
      </c>
      <c r="C250" s="27" t="s">
        <v>160</v>
      </c>
      <c r="D250" s="26">
        <v>512000</v>
      </c>
    </row>
    <row r="251" spans="1:4" x14ac:dyDescent="0.3">
      <c r="A251" s="27" t="s">
        <v>787</v>
      </c>
      <c r="B251" s="27" t="s">
        <v>241</v>
      </c>
      <c r="C251" s="27" t="s">
        <v>129</v>
      </c>
      <c r="D251" s="26">
        <v>1400000</v>
      </c>
    </row>
    <row r="252" spans="1:4" x14ac:dyDescent="0.3">
      <c r="A252" s="27" t="s">
        <v>786</v>
      </c>
      <c r="B252" s="27" t="s">
        <v>161</v>
      </c>
      <c r="C252" s="27" t="s">
        <v>129</v>
      </c>
      <c r="D252" s="26">
        <v>19750000</v>
      </c>
    </row>
    <row r="253" spans="1:4" x14ac:dyDescent="0.3">
      <c r="A253" s="27" t="s">
        <v>785</v>
      </c>
      <c r="B253" s="27" t="s">
        <v>140</v>
      </c>
      <c r="C253" s="27" t="s">
        <v>129</v>
      </c>
      <c r="D253" s="26">
        <v>10000000</v>
      </c>
    </row>
    <row r="254" spans="1:4" x14ac:dyDescent="0.3">
      <c r="A254" s="27" t="s">
        <v>784</v>
      </c>
      <c r="B254" s="27" t="s">
        <v>191</v>
      </c>
      <c r="C254" s="27" t="s">
        <v>164</v>
      </c>
      <c r="D254" s="26">
        <v>2500000</v>
      </c>
    </row>
    <row r="255" spans="1:4" x14ac:dyDescent="0.3">
      <c r="A255" s="27" t="s">
        <v>783</v>
      </c>
      <c r="B255" s="27" t="s">
        <v>130</v>
      </c>
      <c r="C255" s="27" t="s">
        <v>182</v>
      </c>
      <c r="D255" s="26">
        <v>19347170</v>
      </c>
    </row>
    <row r="256" spans="1:4" x14ac:dyDescent="0.3">
      <c r="A256" s="27" t="s">
        <v>782</v>
      </c>
      <c r="B256" s="27" t="s">
        <v>241</v>
      </c>
      <c r="C256" s="27" t="s">
        <v>137</v>
      </c>
      <c r="D256" s="26">
        <v>2500000</v>
      </c>
    </row>
    <row r="257" spans="1:4" x14ac:dyDescent="0.3">
      <c r="A257" s="27" t="s">
        <v>781</v>
      </c>
      <c r="B257" s="27" t="s">
        <v>150</v>
      </c>
      <c r="C257" s="27" t="s">
        <v>166</v>
      </c>
      <c r="D257" s="26">
        <v>507500</v>
      </c>
    </row>
    <row r="258" spans="1:4" x14ac:dyDescent="0.3">
      <c r="A258" s="27" t="s">
        <v>780</v>
      </c>
      <c r="B258" s="27" t="s">
        <v>270</v>
      </c>
      <c r="C258" s="27" t="s">
        <v>129</v>
      </c>
      <c r="D258" s="26">
        <v>507500</v>
      </c>
    </row>
    <row r="259" spans="1:4" x14ac:dyDescent="0.3">
      <c r="A259" s="27" t="s">
        <v>779</v>
      </c>
      <c r="B259" s="24" t="s">
        <v>144</v>
      </c>
      <c r="C259" s="27" t="s">
        <v>227</v>
      </c>
      <c r="D259" s="26">
        <v>2250000</v>
      </c>
    </row>
    <row r="260" spans="1:4" x14ac:dyDescent="0.3">
      <c r="A260" s="27" t="s">
        <v>778</v>
      </c>
      <c r="B260" s="27" t="s">
        <v>148</v>
      </c>
      <c r="C260" s="27" t="s">
        <v>166</v>
      </c>
      <c r="D260" s="26">
        <v>9000000</v>
      </c>
    </row>
    <row r="261" spans="1:4" x14ac:dyDescent="0.3">
      <c r="A261" s="27" t="s">
        <v>777</v>
      </c>
      <c r="B261" s="27" t="s">
        <v>150</v>
      </c>
      <c r="C261" s="27" t="s">
        <v>129</v>
      </c>
      <c r="D261" s="26">
        <v>7400000</v>
      </c>
    </row>
    <row r="262" spans="1:4" x14ac:dyDescent="0.3">
      <c r="A262" s="27" t="s">
        <v>776</v>
      </c>
      <c r="B262" s="27" t="s">
        <v>156</v>
      </c>
      <c r="C262" s="27" t="s">
        <v>164</v>
      </c>
      <c r="D262" s="26">
        <v>545000</v>
      </c>
    </row>
    <row r="263" spans="1:4" x14ac:dyDescent="0.3">
      <c r="A263" s="27" t="s">
        <v>775</v>
      </c>
      <c r="B263" s="27" t="s">
        <v>252</v>
      </c>
      <c r="C263" s="27" t="s">
        <v>166</v>
      </c>
      <c r="D263" s="26">
        <v>3100000</v>
      </c>
    </row>
    <row r="264" spans="1:4" x14ac:dyDescent="0.3">
      <c r="A264" s="27" t="s">
        <v>774</v>
      </c>
      <c r="B264" s="27" t="s">
        <v>135</v>
      </c>
      <c r="C264" s="27" t="s">
        <v>164</v>
      </c>
      <c r="D264" s="26">
        <v>2525000</v>
      </c>
    </row>
    <row r="265" spans="1:4" x14ac:dyDescent="0.3">
      <c r="A265" s="27" t="s">
        <v>773</v>
      </c>
      <c r="B265" s="27" t="s">
        <v>244</v>
      </c>
      <c r="C265" s="27" t="s">
        <v>137</v>
      </c>
      <c r="D265" s="26">
        <v>507500</v>
      </c>
    </row>
    <row r="266" spans="1:4" x14ac:dyDescent="0.3">
      <c r="A266" s="27" t="s">
        <v>772</v>
      </c>
      <c r="B266" s="27" t="s">
        <v>191</v>
      </c>
      <c r="C266" s="27" t="s">
        <v>166</v>
      </c>
      <c r="D266" s="26">
        <v>9500000</v>
      </c>
    </row>
    <row r="267" spans="1:4" x14ac:dyDescent="0.3">
      <c r="A267" s="27" t="s">
        <v>771</v>
      </c>
      <c r="B267" s="27" t="s">
        <v>270</v>
      </c>
      <c r="C267" s="27" t="s">
        <v>134</v>
      </c>
      <c r="D267" s="26">
        <v>553900</v>
      </c>
    </row>
    <row r="268" spans="1:4" x14ac:dyDescent="0.3">
      <c r="A268" s="27" t="s">
        <v>770</v>
      </c>
      <c r="B268" s="27" t="s">
        <v>130</v>
      </c>
      <c r="C268" s="27" t="s">
        <v>129</v>
      </c>
      <c r="D268" s="26">
        <v>5300000</v>
      </c>
    </row>
    <row r="269" spans="1:4" x14ac:dyDescent="0.3">
      <c r="A269" s="27" t="s">
        <v>769</v>
      </c>
      <c r="B269" s="27" t="s">
        <v>244</v>
      </c>
      <c r="C269" s="27" t="s">
        <v>164</v>
      </c>
      <c r="D269" s="26">
        <v>5000000</v>
      </c>
    </row>
    <row r="270" spans="1:4" x14ac:dyDescent="0.3">
      <c r="A270" s="27" t="s">
        <v>768</v>
      </c>
      <c r="B270" s="27" t="s">
        <v>186</v>
      </c>
      <c r="C270" s="27" t="s">
        <v>137</v>
      </c>
      <c r="D270" s="26">
        <v>517500</v>
      </c>
    </row>
    <row r="271" spans="1:4" x14ac:dyDescent="0.3">
      <c r="A271" s="27" t="s">
        <v>767</v>
      </c>
      <c r="B271" s="27" t="s">
        <v>309</v>
      </c>
      <c r="C271" s="27" t="s">
        <v>160</v>
      </c>
      <c r="D271" s="26">
        <v>2500000</v>
      </c>
    </row>
    <row r="272" spans="1:4" x14ac:dyDescent="0.3">
      <c r="A272" s="27" t="s">
        <v>766</v>
      </c>
      <c r="B272" s="27" t="s">
        <v>241</v>
      </c>
      <c r="C272" s="27" t="s">
        <v>182</v>
      </c>
      <c r="D272" s="26">
        <v>1250000</v>
      </c>
    </row>
    <row r="273" spans="1:4" x14ac:dyDescent="0.3">
      <c r="A273" s="27" t="s">
        <v>765</v>
      </c>
      <c r="B273" s="27" t="s">
        <v>241</v>
      </c>
      <c r="C273" s="27" t="s">
        <v>134</v>
      </c>
      <c r="D273" s="26">
        <v>531500</v>
      </c>
    </row>
    <row r="274" spans="1:4" x14ac:dyDescent="0.3">
      <c r="A274" s="27" t="s">
        <v>764</v>
      </c>
      <c r="B274" s="27" t="s">
        <v>148</v>
      </c>
      <c r="C274" s="27" t="s">
        <v>129</v>
      </c>
      <c r="D274" s="26">
        <v>11400000</v>
      </c>
    </row>
    <row r="275" spans="1:4" x14ac:dyDescent="0.3">
      <c r="A275" s="27" t="s">
        <v>763</v>
      </c>
      <c r="B275" s="27" t="s">
        <v>196</v>
      </c>
      <c r="C275" s="27" t="s">
        <v>164</v>
      </c>
      <c r="D275" s="26">
        <v>987500</v>
      </c>
    </row>
    <row r="276" spans="1:4" x14ac:dyDescent="0.3">
      <c r="A276" s="27" t="s">
        <v>762</v>
      </c>
      <c r="B276" s="27" t="s">
        <v>244</v>
      </c>
      <c r="C276" s="27" t="s">
        <v>129</v>
      </c>
      <c r="D276" s="26">
        <v>520100</v>
      </c>
    </row>
    <row r="277" spans="1:4" x14ac:dyDescent="0.3">
      <c r="A277" s="27" t="s">
        <v>761</v>
      </c>
      <c r="B277" s="27" t="s">
        <v>210</v>
      </c>
      <c r="C277" s="27" t="s">
        <v>129</v>
      </c>
      <c r="D277" s="26">
        <v>517500</v>
      </c>
    </row>
    <row r="278" spans="1:4" x14ac:dyDescent="0.3">
      <c r="A278" s="27" t="s">
        <v>760</v>
      </c>
      <c r="B278" s="27" t="s">
        <v>196</v>
      </c>
      <c r="C278" s="27" t="s">
        <v>129</v>
      </c>
      <c r="D278" s="26">
        <v>507500</v>
      </c>
    </row>
    <row r="279" spans="1:4" x14ac:dyDescent="0.3">
      <c r="A279" s="27" t="s">
        <v>759</v>
      </c>
      <c r="B279" s="27" t="s">
        <v>252</v>
      </c>
      <c r="C279" s="27" t="s">
        <v>129</v>
      </c>
      <c r="D279" s="26">
        <v>2650000</v>
      </c>
    </row>
    <row r="280" spans="1:4" x14ac:dyDescent="0.3">
      <c r="A280" s="27" t="s">
        <v>758</v>
      </c>
      <c r="B280" s="27" t="s">
        <v>148</v>
      </c>
      <c r="C280" s="27" t="s">
        <v>129</v>
      </c>
      <c r="D280" s="26">
        <v>5700000</v>
      </c>
    </row>
    <row r="281" spans="1:4" x14ac:dyDescent="0.3">
      <c r="A281" s="27" t="s">
        <v>757</v>
      </c>
      <c r="B281" s="27" t="s">
        <v>186</v>
      </c>
      <c r="C281" s="27" t="s">
        <v>227</v>
      </c>
      <c r="D281" s="26">
        <v>5825000</v>
      </c>
    </row>
    <row r="282" spans="1:4" x14ac:dyDescent="0.3">
      <c r="A282" s="27" t="s">
        <v>756</v>
      </c>
      <c r="B282" s="27" t="s">
        <v>158</v>
      </c>
      <c r="C282" s="27" t="s">
        <v>227</v>
      </c>
      <c r="D282" s="26">
        <v>2600000</v>
      </c>
    </row>
    <row r="283" spans="1:4" x14ac:dyDescent="0.3">
      <c r="A283" s="27" t="s">
        <v>755</v>
      </c>
      <c r="B283" s="27" t="s">
        <v>309</v>
      </c>
      <c r="C283" s="27" t="s">
        <v>129</v>
      </c>
      <c r="D283" s="26">
        <v>600000</v>
      </c>
    </row>
    <row r="284" spans="1:4" x14ac:dyDescent="0.3">
      <c r="A284" s="27" t="s">
        <v>754</v>
      </c>
      <c r="B284" s="27" t="s">
        <v>173</v>
      </c>
      <c r="C284" s="27" t="s">
        <v>137</v>
      </c>
      <c r="D284" s="26">
        <v>12142348</v>
      </c>
    </row>
    <row r="285" spans="1:4" x14ac:dyDescent="0.3">
      <c r="A285" s="27" t="s">
        <v>753</v>
      </c>
      <c r="B285" s="27" t="s">
        <v>186</v>
      </c>
      <c r="C285" s="27" t="s">
        <v>129</v>
      </c>
      <c r="D285" s="26">
        <v>509500</v>
      </c>
    </row>
    <row r="286" spans="1:4" x14ac:dyDescent="0.3">
      <c r="A286" s="27" t="s">
        <v>752</v>
      </c>
      <c r="B286" s="27" t="s">
        <v>158</v>
      </c>
      <c r="C286" s="27" t="s">
        <v>129</v>
      </c>
      <c r="D286" s="26">
        <v>512500</v>
      </c>
    </row>
    <row r="287" spans="1:4" x14ac:dyDescent="0.3">
      <c r="A287" s="27" t="s">
        <v>751</v>
      </c>
      <c r="B287" s="27" t="s">
        <v>153</v>
      </c>
      <c r="C287" s="27" t="s">
        <v>129</v>
      </c>
      <c r="D287" s="26">
        <v>7500000</v>
      </c>
    </row>
    <row r="288" spans="1:4" x14ac:dyDescent="0.3">
      <c r="A288" s="27" t="s">
        <v>750</v>
      </c>
      <c r="B288" s="27" t="s">
        <v>220</v>
      </c>
      <c r="C288" s="27" t="s">
        <v>134</v>
      </c>
      <c r="D288" s="26">
        <v>532500</v>
      </c>
    </row>
    <row r="289" spans="1:4" x14ac:dyDescent="0.3">
      <c r="A289" s="27" t="s">
        <v>749</v>
      </c>
      <c r="B289" s="27" t="s">
        <v>220</v>
      </c>
      <c r="C289" s="27" t="s">
        <v>182</v>
      </c>
      <c r="D289" s="26">
        <v>1025000</v>
      </c>
    </row>
    <row r="290" spans="1:4" x14ac:dyDescent="0.3">
      <c r="A290" s="27" t="s">
        <v>748</v>
      </c>
      <c r="B290" s="27" t="s">
        <v>173</v>
      </c>
      <c r="C290" s="27" t="s">
        <v>129</v>
      </c>
      <c r="D290" s="26">
        <v>4750000</v>
      </c>
    </row>
    <row r="291" spans="1:4" x14ac:dyDescent="0.3">
      <c r="A291" s="27" t="s">
        <v>747</v>
      </c>
      <c r="B291" s="27" t="s">
        <v>244</v>
      </c>
      <c r="C291" s="27" t="s">
        <v>155</v>
      </c>
      <c r="D291" s="26">
        <v>10000000</v>
      </c>
    </row>
    <row r="292" spans="1:4" x14ac:dyDescent="0.3">
      <c r="A292" s="27" t="s">
        <v>746</v>
      </c>
      <c r="B292" s="27" t="s">
        <v>173</v>
      </c>
      <c r="C292" s="27" t="s">
        <v>129</v>
      </c>
      <c r="D292" s="26">
        <v>508500</v>
      </c>
    </row>
    <row r="293" spans="1:4" x14ac:dyDescent="0.3">
      <c r="A293" s="27" t="s">
        <v>745</v>
      </c>
      <c r="B293" s="27" t="s">
        <v>191</v>
      </c>
      <c r="C293" s="27" t="s">
        <v>129</v>
      </c>
      <c r="D293" s="26">
        <v>13000000</v>
      </c>
    </row>
    <row r="294" spans="1:4" x14ac:dyDescent="0.3">
      <c r="A294" s="27" t="s">
        <v>744</v>
      </c>
      <c r="B294" s="27" t="s">
        <v>196</v>
      </c>
      <c r="C294" s="27" t="s">
        <v>155</v>
      </c>
      <c r="D294" s="26">
        <v>511000</v>
      </c>
    </row>
    <row r="295" spans="1:4" x14ac:dyDescent="0.3">
      <c r="A295" s="27" t="s">
        <v>743</v>
      </c>
      <c r="B295" s="27" t="s">
        <v>150</v>
      </c>
      <c r="C295" s="27" t="s">
        <v>134</v>
      </c>
      <c r="D295" s="26">
        <v>15333333</v>
      </c>
    </row>
    <row r="296" spans="1:4" x14ac:dyDescent="0.3">
      <c r="A296" s="27" t="s">
        <v>742</v>
      </c>
      <c r="B296" s="27" t="s">
        <v>140</v>
      </c>
      <c r="C296" s="27" t="s">
        <v>137</v>
      </c>
      <c r="D296" s="26">
        <v>3000000</v>
      </c>
    </row>
    <row r="297" spans="1:4" x14ac:dyDescent="0.3">
      <c r="A297" s="27" t="s">
        <v>741</v>
      </c>
      <c r="B297" s="27" t="s">
        <v>215</v>
      </c>
      <c r="C297" s="27" t="s">
        <v>166</v>
      </c>
      <c r="D297" s="26">
        <v>513000</v>
      </c>
    </row>
    <row r="298" spans="1:4" x14ac:dyDescent="0.3">
      <c r="A298" s="27" t="s">
        <v>740</v>
      </c>
      <c r="B298" s="27" t="s">
        <v>252</v>
      </c>
      <c r="C298" s="27" t="s">
        <v>129</v>
      </c>
      <c r="D298" s="26">
        <v>522800</v>
      </c>
    </row>
    <row r="299" spans="1:4" x14ac:dyDescent="0.3">
      <c r="A299" s="27" t="s">
        <v>739</v>
      </c>
      <c r="B299" s="27" t="s">
        <v>153</v>
      </c>
      <c r="C299" s="27" t="s">
        <v>155</v>
      </c>
      <c r="D299" s="26">
        <v>5650000</v>
      </c>
    </row>
    <row r="300" spans="1:4" x14ac:dyDescent="0.3">
      <c r="A300" s="27" t="s">
        <v>738</v>
      </c>
      <c r="B300" s="27" t="s">
        <v>210</v>
      </c>
      <c r="C300" s="27" t="s">
        <v>129</v>
      </c>
      <c r="D300" s="26">
        <v>6275000</v>
      </c>
    </row>
    <row r="301" spans="1:4" x14ac:dyDescent="0.3">
      <c r="A301" s="27" t="s">
        <v>737</v>
      </c>
      <c r="B301" s="27" t="s">
        <v>210</v>
      </c>
      <c r="C301" s="27" t="s">
        <v>137</v>
      </c>
      <c r="D301" s="26">
        <v>1075000</v>
      </c>
    </row>
    <row r="302" spans="1:4" x14ac:dyDescent="0.3">
      <c r="A302" s="27" t="s">
        <v>736</v>
      </c>
      <c r="B302" s="27" t="s">
        <v>222</v>
      </c>
      <c r="C302" s="27" t="s">
        <v>129</v>
      </c>
      <c r="D302" s="26">
        <v>2000000</v>
      </c>
    </row>
    <row r="303" spans="1:4" x14ac:dyDescent="0.3">
      <c r="A303" s="27" t="s">
        <v>735</v>
      </c>
      <c r="B303" s="27" t="s">
        <v>140</v>
      </c>
      <c r="C303" s="27" t="s">
        <v>129</v>
      </c>
      <c r="D303" s="26">
        <v>516000</v>
      </c>
    </row>
    <row r="304" spans="1:4" x14ac:dyDescent="0.3">
      <c r="A304" s="27" t="s">
        <v>734</v>
      </c>
      <c r="B304" s="27" t="s">
        <v>222</v>
      </c>
      <c r="C304" s="27" t="s">
        <v>227</v>
      </c>
      <c r="D304" s="26">
        <v>1000000</v>
      </c>
    </row>
    <row r="305" spans="1:4" x14ac:dyDescent="0.3">
      <c r="A305" s="27" t="s">
        <v>733</v>
      </c>
      <c r="B305" s="27" t="s">
        <v>196</v>
      </c>
      <c r="C305" s="27" t="s">
        <v>134</v>
      </c>
      <c r="D305" s="26">
        <v>8750000</v>
      </c>
    </row>
    <row r="306" spans="1:4" x14ac:dyDescent="0.3">
      <c r="A306" s="27" t="s">
        <v>732</v>
      </c>
      <c r="B306" s="27" t="s">
        <v>146</v>
      </c>
      <c r="C306" s="27" t="s">
        <v>129</v>
      </c>
      <c r="D306" s="26">
        <v>650000</v>
      </c>
    </row>
    <row r="307" spans="1:4" x14ac:dyDescent="0.3">
      <c r="A307" s="27" t="s">
        <v>731</v>
      </c>
      <c r="B307" s="27" t="s">
        <v>148</v>
      </c>
      <c r="C307" s="27" t="s">
        <v>129</v>
      </c>
      <c r="D307" s="26">
        <v>508900</v>
      </c>
    </row>
    <row r="308" spans="1:4" x14ac:dyDescent="0.3">
      <c r="A308" s="27" t="s">
        <v>730</v>
      </c>
      <c r="B308" s="27" t="s">
        <v>153</v>
      </c>
      <c r="C308" s="27" t="s">
        <v>164</v>
      </c>
      <c r="D308" s="26">
        <v>532500</v>
      </c>
    </row>
    <row r="309" spans="1:4" x14ac:dyDescent="0.3">
      <c r="A309" s="27" t="s">
        <v>729</v>
      </c>
      <c r="B309" s="27" t="s">
        <v>252</v>
      </c>
      <c r="C309" s="27" t="s">
        <v>129</v>
      </c>
      <c r="D309" s="26">
        <v>800000</v>
      </c>
    </row>
    <row r="310" spans="1:4" x14ac:dyDescent="0.3">
      <c r="A310" s="27" t="s">
        <v>728</v>
      </c>
      <c r="B310" s="27" t="s">
        <v>220</v>
      </c>
      <c r="C310" s="27" t="s">
        <v>129</v>
      </c>
      <c r="D310" s="26">
        <v>13500000</v>
      </c>
    </row>
    <row r="311" spans="1:4" x14ac:dyDescent="0.3">
      <c r="A311" s="27" t="s">
        <v>727</v>
      </c>
      <c r="B311" s="27" t="s">
        <v>270</v>
      </c>
      <c r="C311" s="27" t="s">
        <v>129</v>
      </c>
      <c r="D311" s="26">
        <v>1480000</v>
      </c>
    </row>
    <row r="312" spans="1:4" x14ac:dyDescent="0.3">
      <c r="A312" s="27" t="s">
        <v>726</v>
      </c>
      <c r="B312" s="27" t="s">
        <v>184</v>
      </c>
      <c r="C312" s="27" t="s">
        <v>164</v>
      </c>
      <c r="D312" s="26">
        <v>526500</v>
      </c>
    </row>
    <row r="313" spans="1:4" x14ac:dyDescent="0.3">
      <c r="A313" s="27" t="s">
        <v>725</v>
      </c>
      <c r="B313" s="27" t="s">
        <v>252</v>
      </c>
      <c r="C313" s="27" t="s">
        <v>182</v>
      </c>
      <c r="D313" s="26">
        <v>11500018</v>
      </c>
    </row>
    <row r="314" spans="1:4" x14ac:dyDescent="0.3">
      <c r="A314" s="27" t="s">
        <v>724</v>
      </c>
      <c r="B314" s="27" t="s">
        <v>215</v>
      </c>
      <c r="C314" s="27" t="s">
        <v>129</v>
      </c>
      <c r="D314" s="26">
        <v>512000</v>
      </c>
    </row>
    <row r="315" spans="1:4" x14ac:dyDescent="0.3">
      <c r="A315" s="27" t="s">
        <v>723</v>
      </c>
      <c r="B315" s="27" t="s">
        <v>210</v>
      </c>
      <c r="C315" s="27" t="s">
        <v>129</v>
      </c>
      <c r="D315" s="26">
        <v>512500</v>
      </c>
    </row>
    <row r="316" spans="1:4" x14ac:dyDescent="0.3">
      <c r="A316" s="27" t="s">
        <v>722</v>
      </c>
      <c r="B316" s="24" t="s">
        <v>144</v>
      </c>
      <c r="C316" s="27" t="s">
        <v>134</v>
      </c>
      <c r="D316" s="26">
        <v>2400000</v>
      </c>
    </row>
    <row r="317" spans="1:4" x14ac:dyDescent="0.3">
      <c r="A317" s="27" t="s">
        <v>721</v>
      </c>
      <c r="B317" s="27" t="s">
        <v>158</v>
      </c>
      <c r="C317" s="27" t="s">
        <v>129</v>
      </c>
      <c r="D317" s="26">
        <v>24857142</v>
      </c>
    </row>
    <row r="318" spans="1:4" x14ac:dyDescent="0.3">
      <c r="A318" s="27" t="s">
        <v>720</v>
      </c>
      <c r="B318" s="27" t="s">
        <v>210</v>
      </c>
      <c r="C318" s="27" t="s">
        <v>129</v>
      </c>
      <c r="D318" s="26">
        <v>1087500</v>
      </c>
    </row>
    <row r="319" spans="1:4" x14ac:dyDescent="0.3">
      <c r="A319" s="27" t="s">
        <v>719</v>
      </c>
      <c r="B319" s="27" t="s">
        <v>158</v>
      </c>
      <c r="C319" s="27" t="s">
        <v>129</v>
      </c>
      <c r="D319" s="26">
        <v>7000000</v>
      </c>
    </row>
    <row r="320" spans="1:4" x14ac:dyDescent="0.3">
      <c r="A320" s="27" t="s">
        <v>718</v>
      </c>
      <c r="B320" s="27" t="s">
        <v>196</v>
      </c>
      <c r="C320" s="27" t="s">
        <v>129</v>
      </c>
      <c r="D320" s="26">
        <v>1370000</v>
      </c>
    </row>
    <row r="321" spans="1:4" x14ac:dyDescent="0.3">
      <c r="A321" s="27" t="s">
        <v>717</v>
      </c>
      <c r="B321" s="27" t="s">
        <v>201</v>
      </c>
      <c r="C321" s="27" t="s">
        <v>164</v>
      </c>
      <c r="D321" s="26">
        <v>987500</v>
      </c>
    </row>
    <row r="322" spans="1:4" x14ac:dyDescent="0.3">
      <c r="A322" s="27" t="s">
        <v>716</v>
      </c>
      <c r="B322" s="27" t="s">
        <v>201</v>
      </c>
      <c r="C322" s="27" t="s">
        <v>129</v>
      </c>
      <c r="D322" s="26">
        <v>11666666</v>
      </c>
    </row>
    <row r="323" spans="1:4" x14ac:dyDescent="0.3">
      <c r="A323" s="27" t="s">
        <v>715</v>
      </c>
      <c r="B323" s="27" t="s">
        <v>175</v>
      </c>
      <c r="C323" s="27" t="s">
        <v>129</v>
      </c>
      <c r="D323" s="26">
        <v>3500000</v>
      </c>
    </row>
    <row r="324" spans="1:4" x14ac:dyDescent="0.3">
      <c r="A324" s="27" t="s">
        <v>714</v>
      </c>
      <c r="B324" s="27" t="s">
        <v>156</v>
      </c>
      <c r="C324" s="27" t="s">
        <v>129</v>
      </c>
      <c r="D324" s="26">
        <v>508500</v>
      </c>
    </row>
    <row r="325" spans="1:4" x14ac:dyDescent="0.3">
      <c r="A325" s="27" t="s">
        <v>713</v>
      </c>
      <c r="B325" s="27" t="s">
        <v>153</v>
      </c>
      <c r="C325" s="27" t="s">
        <v>129</v>
      </c>
      <c r="D325" s="26">
        <v>1850000</v>
      </c>
    </row>
    <row r="326" spans="1:4" x14ac:dyDescent="0.3">
      <c r="A326" s="27" t="s">
        <v>712</v>
      </c>
      <c r="B326" s="27" t="s">
        <v>222</v>
      </c>
      <c r="C326" s="27" t="s">
        <v>155</v>
      </c>
      <c r="D326" s="26">
        <v>8859375</v>
      </c>
    </row>
    <row r="327" spans="1:4" x14ac:dyDescent="0.3">
      <c r="A327" s="27" t="s">
        <v>711</v>
      </c>
      <c r="B327" s="27" t="s">
        <v>309</v>
      </c>
      <c r="C327" s="27" t="s">
        <v>134</v>
      </c>
      <c r="D327" s="26">
        <v>513500</v>
      </c>
    </row>
    <row r="328" spans="1:4" x14ac:dyDescent="0.3">
      <c r="A328" s="27" t="s">
        <v>710</v>
      </c>
      <c r="B328" s="27" t="s">
        <v>270</v>
      </c>
      <c r="C328" s="27" t="s">
        <v>160</v>
      </c>
      <c r="D328" s="26">
        <v>5000000</v>
      </c>
    </row>
    <row r="329" spans="1:4" x14ac:dyDescent="0.3">
      <c r="A329" s="27" t="s">
        <v>709</v>
      </c>
      <c r="B329" s="27" t="s">
        <v>196</v>
      </c>
      <c r="C329" s="27" t="s">
        <v>129</v>
      </c>
      <c r="D329" s="26">
        <v>3200000</v>
      </c>
    </row>
    <row r="330" spans="1:4" x14ac:dyDescent="0.3">
      <c r="A330" s="27" t="s">
        <v>708</v>
      </c>
      <c r="B330" s="27" t="s">
        <v>138</v>
      </c>
      <c r="C330" s="27" t="s">
        <v>129</v>
      </c>
      <c r="D330" s="26">
        <v>4000000</v>
      </c>
    </row>
    <row r="331" spans="1:4" x14ac:dyDescent="0.3">
      <c r="A331" s="27" t="s">
        <v>707</v>
      </c>
      <c r="B331" s="27" t="s">
        <v>146</v>
      </c>
      <c r="C331" s="27" t="s">
        <v>129</v>
      </c>
      <c r="D331" s="26">
        <v>517500</v>
      </c>
    </row>
    <row r="332" spans="1:4" x14ac:dyDescent="0.3">
      <c r="A332" s="27" t="s">
        <v>706</v>
      </c>
      <c r="B332" s="27" t="s">
        <v>184</v>
      </c>
      <c r="C332" s="27" t="s">
        <v>160</v>
      </c>
      <c r="D332" s="26">
        <v>512900</v>
      </c>
    </row>
    <row r="333" spans="1:4" x14ac:dyDescent="0.3">
      <c r="A333" s="27" t="s">
        <v>705</v>
      </c>
      <c r="B333" s="27" t="s">
        <v>140</v>
      </c>
      <c r="C333" s="27" t="s">
        <v>164</v>
      </c>
      <c r="D333" s="26">
        <v>1500000</v>
      </c>
    </row>
    <row r="334" spans="1:4" x14ac:dyDescent="0.3">
      <c r="A334" s="27" t="s">
        <v>704</v>
      </c>
      <c r="B334" s="27" t="s">
        <v>215</v>
      </c>
      <c r="C334" s="27" t="s">
        <v>164</v>
      </c>
      <c r="D334" s="26">
        <v>1000000</v>
      </c>
    </row>
    <row r="335" spans="1:4" x14ac:dyDescent="0.3">
      <c r="A335" s="27" t="s">
        <v>703</v>
      </c>
      <c r="B335" s="27" t="s">
        <v>175</v>
      </c>
      <c r="C335" s="27" t="s">
        <v>160</v>
      </c>
      <c r="D335" s="26">
        <v>6237500</v>
      </c>
    </row>
    <row r="336" spans="1:4" x14ac:dyDescent="0.3">
      <c r="A336" s="27" t="s">
        <v>702</v>
      </c>
      <c r="B336" s="27" t="s">
        <v>201</v>
      </c>
      <c r="C336" s="27" t="s">
        <v>129</v>
      </c>
      <c r="D336" s="26">
        <v>531000</v>
      </c>
    </row>
    <row r="337" spans="1:4" x14ac:dyDescent="0.3">
      <c r="A337" s="27" t="s">
        <v>701</v>
      </c>
      <c r="B337" s="27" t="s">
        <v>241</v>
      </c>
      <c r="C337" s="27" t="s">
        <v>160</v>
      </c>
      <c r="D337" s="26">
        <v>6500000</v>
      </c>
    </row>
    <row r="338" spans="1:4" x14ac:dyDescent="0.3">
      <c r="A338" s="27" t="s">
        <v>700</v>
      </c>
      <c r="B338" s="27" t="s">
        <v>148</v>
      </c>
      <c r="C338" s="27" t="s">
        <v>129</v>
      </c>
      <c r="D338" s="26">
        <v>11100000</v>
      </c>
    </row>
    <row r="339" spans="1:4" x14ac:dyDescent="0.3">
      <c r="A339" s="27" t="s">
        <v>699</v>
      </c>
      <c r="B339" s="27" t="s">
        <v>220</v>
      </c>
      <c r="C339" s="27" t="s">
        <v>129</v>
      </c>
      <c r="D339" s="26">
        <v>4650000</v>
      </c>
    </row>
    <row r="340" spans="1:4" x14ac:dyDescent="0.3">
      <c r="A340" s="27" t="s">
        <v>698</v>
      </c>
      <c r="B340" s="27" t="s">
        <v>140</v>
      </c>
      <c r="C340" s="27" t="s">
        <v>182</v>
      </c>
      <c r="D340" s="26">
        <v>2000000</v>
      </c>
    </row>
    <row r="341" spans="1:4" x14ac:dyDescent="0.3">
      <c r="A341" s="27" t="s">
        <v>697</v>
      </c>
      <c r="B341" s="27" t="s">
        <v>309</v>
      </c>
      <c r="C341" s="27" t="s">
        <v>166</v>
      </c>
      <c r="D341" s="26">
        <v>2000000</v>
      </c>
    </row>
    <row r="342" spans="1:4" x14ac:dyDescent="0.3">
      <c r="A342" s="27" t="s">
        <v>696</v>
      </c>
      <c r="B342" s="27" t="s">
        <v>252</v>
      </c>
      <c r="C342" s="27" t="s">
        <v>129</v>
      </c>
      <c r="D342" s="26">
        <v>7315956</v>
      </c>
    </row>
    <row r="343" spans="1:4" x14ac:dyDescent="0.3">
      <c r="A343" s="27" t="s">
        <v>695</v>
      </c>
      <c r="B343" s="27" t="s">
        <v>153</v>
      </c>
      <c r="C343" s="27" t="s">
        <v>129</v>
      </c>
      <c r="D343" s="26">
        <v>8250000</v>
      </c>
    </row>
    <row r="344" spans="1:4" x14ac:dyDescent="0.3">
      <c r="A344" s="27" t="s">
        <v>694</v>
      </c>
      <c r="B344" s="27" t="s">
        <v>146</v>
      </c>
      <c r="C344" s="27" t="s">
        <v>166</v>
      </c>
      <c r="D344" s="26">
        <v>3600000</v>
      </c>
    </row>
    <row r="345" spans="1:4" x14ac:dyDescent="0.3">
      <c r="A345" s="27" t="s">
        <v>693</v>
      </c>
      <c r="B345" s="27" t="s">
        <v>270</v>
      </c>
      <c r="C345" s="27" t="s">
        <v>137</v>
      </c>
      <c r="D345" s="26">
        <v>510000</v>
      </c>
    </row>
    <row r="346" spans="1:4" x14ac:dyDescent="0.3">
      <c r="A346" s="27" t="s">
        <v>692</v>
      </c>
      <c r="B346" s="27" t="s">
        <v>201</v>
      </c>
      <c r="C346" s="27" t="s">
        <v>160</v>
      </c>
      <c r="D346" s="26">
        <v>525000</v>
      </c>
    </row>
    <row r="347" spans="1:4" x14ac:dyDescent="0.3">
      <c r="A347" s="27" t="s">
        <v>691</v>
      </c>
      <c r="B347" s="27" t="s">
        <v>184</v>
      </c>
      <c r="C347" s="27" t="s">
        <v>164</v>
      </c>
      <c r="D347" s="26">
        <v>1075000</v>
      </c>
    </row>
    <row r="348" spans="1:4" x14ac:dyDescent="0.3">
      <c r="A348" s="27" t="s">
        <v>690</v>
      </c>
      <c r="B348" s="27" t="s">
        <v>173</v>
      </c>
      <c r="C348" s="27" t="s">
        <v>227</v>
      </c>
      <c r="D348" s="26">
        <v>19750000</v>
      </c>
    </row>
    <row r="349" spans="1:4" x14ac:dyDescent="0.3">
      <c r="A349" s="27" t="s">
        <v>689</v>
      </c>
      <c r="B349" s="27" t="s">
        <v>175</v>
      </c>
      <c r="C349" s="27" t="s">
        <v>134</v>
      </c>
      <c r="D349" s="26">
        <v>507500</v>
      </c>
    </row>
    <row r="350" spans="1:4" x14ac:dyDescent="0.3">
      <c r="A350" s="27" t="s">
        <v>688</v>
      </c>
      <c r="B350" s="27" t="s">
        <v>140</v>
      </c>
      <c r="C350" s="27" t="s">
        <v>129</v>
      </c>
      <c r="D350" s="26">
        <v>1950000</v>
      </c>
    </row>
    <row r="351" spans="1:4" x14ac:dyDescent="0.3">
      <c r="A351" s="27" t="s">
        <v>687</v>
      </c>
      <c r="B351" s="27" t="s">
        <v>191</v>
      </c>
      <c r="C351" s="27" t="s">
        <v>129</v>
      </c>
      <c r="D351" s="26">
        <v>544000</v>
      </c>
    </row>
    <row r="352" spans="1:4" x14ac:dyDescent="0.3">
      <c r="A352" s="27" t="s">
        <v>686</v>
      </c>
      <c r="B352" s="27" t="s">
        <v>146</v>
      </c>
      <c r="C352" s="27" t="s">
        <v>164</v>
      </c>
      <c r="D352" s="26">
        <v>800000</v>
      </c>
    </row>
    <row r="353" spans="1:4" x14ac:dyDescent="0.3">
      <c r="A353" s="27" t="s">
        <v>685</v>
      </c>
      <c r="B353" s="27" t="s">
        <v>196</v>
      </c>
      <c r="C353" s="27" t="s">
        <v>129</v>
      </c>
      <c r="D353" s="26">
        <v>2290000</v>
      </c>
    </row>
    <row r="354" spans="1:4" x14ac:dyDescent="0.3">
      <c r="A354" s="27" t="s">
        <v>684</v>
      </c>
      <c r="B354" s="27" t="s">
        <v>241</v>
      </c>
      <c r="C354" s="27" t="s">
        <v>129</v>
      </c>
      <c r="D354" s="26">
        <v>4000000</v>
      </c>
    </row>
    <row r="355" spans="1:4" x14ac:dyDescent="0.3">
      <c r="A355" s="27" t="s">
        <v>683</v>
      </c>
      <c r="B355" s="27" t="s">
        <v>161</v>
      </c>
      <c r="C355" s="27" t="s">
        <v>137</v>
      </c>
      <c r="D355" s="26">
        <v>508500</v>
      </c>
    </row>
    <row r="356" spans="1:4" x14ac:dyDescent="0.3">
      <c r="A356" s="27" t="s">
        <v>682</v>
      </c>
      <c r="B356" s="27" t="s">
        <v>158</v>
      </c>
      <c r="C356" s="27" t="s">
        <v>129</v>
      </c>
      <c r="D356" s="26">
        <v>7000000</v>
      </c>
    </row>
    <row r="357" spans="1:4" x14ac:dyDescent="0.3">
      <c r="A357" s="27" t="s">
        <v>681</v>
      </c>
      <c r="B357" s="27" t="s">
        <v>135</v>
      </c>
      <c r="C357" s="27" t="s">
        <v>129</v>
      </c>
      <c r="D357" s="26">
        <v>10000000</v>
      </c>
    </row>
    <row r="358" spans="1:4" x14ac:dyDescent="0.3">
      <c r="A358" s="27" t="s">
        <v>680</v>
      </c>
      <c r="B358" s="27" t="s">
        <v>132</v>
      </c>
      <c r="C358" s="27" t="s">
        <v>137</v>
      </c>
      <c r="D358" s="26">
        <v>9850000</v>
      </c>
    </row>
    <row r="359" spans="1:4" x14ac:dyDescent="0.3">
      <c r="A359" s="27" t="s">
        <v>679</v>
      </c>
      <c r="B359" s="27" t="s">
        <v>146</v>
      </c>
      <c r="C359" s="27" t="s">
        <v>160</v>
      </c>
      <c r="D359" s="26">
        <v>18700000</v>
      </c>
    </row>
    <row r="360" spans="1:4" x14ac:dyDescent="0.3">
      <c r="A360" s="27" t="s">
        <v>678</v>
      </c>
      <c r="B360" s="27" t="s">
        <v>196</v>
      </c>
      <c r="C360" s="27" t="s">
        <v>129</v>
      </c>
      <c r="D360" s="26">
        <v>7000000</v>
      </c>
    </row>
    <row r="361" spans="1:4" x14ac:dyDescent="0.3">
      <c r="A361" s="27" t="s">
        <v>677</v>
      </c>
      <c r="B361" s="27" t="s">
        <v>132</v>
      </c>
      <c r="C361" s="27" t="s">
        <v>129</v>
      </c>
      <c r="D361" s="26">
        <v>4833333</v>
      </c>
    </row>
    <row r="362" spans="1:4" x14ac:dyDescent="0.3">
      <c r="A362" s="27" t="s">
        <v>676</v>
      </c>
      <c r="B362" s="27" t="s">
        <v>148</v>
      </c>
      <c r="C362" s="27" t="s">
        <v>134</v>
      </c>
      <c r="D362" s="26">
        <v>11000000</v>
      </c>
    </row>
    <row r="363" spans="1:4" x14ac:dyDescent="0.3">
      <c r="A363" s="27" t="s">
        <v>675</v>
      </c>
      <c r="B363" s="27" t="s">
        <v>156</v>
      </c>
      <c r="C363" s="27" t="s">
        <v>129</v>
      </c>
      <c r="D363" s="26">
        <v>9850000</v>
      </c>
    </row>
    <row r="364" spans="1:4" x14ac:dyDescent="0.3">
      <c r="A364" s="27" t="s">
        <v>674</v>
      </c>
      <c r="B364" s="27" t="s">
        <v>161</v>
      </c>
      <c r="C364" s="27" t="s">
        <v>137</v>
      </c>
      <c r="D364" s="26">
        <v>16000000</v>
      </c>
    </row>
    <row r="365" spans="1:4" x14ac:dyDescent="0.3">
      <c r="A365" s="27" t="s">
        <v>673</v>
      </c>
      <c r="B365" s="27" t="s">
        <v>161</v>
      </c>
      <c r="C365" s="27" t="s">
        <v>129</v>
      </c>
      <c r="D365" s="26">
        <v>515000</v>
      </c>
    </row>
    <row r="366" spans="1:4" x14ac:dyDescent="0.3">
      <c r="A366" s="27" t="s">
        <v>672</v>
      </c>
      <c r="B366" s="27" t="s">
        <v>241</v>
      </c>
      <c r="C366" s="27" t="s">
        <v>160</v>
      </c>
      <c r="D366" s="26">
        <v>2000000</v>
      </c>
    </row>
    <row r="367" spans="1:4" x14ac:dyDescent="0.3">
      <c r="A367" s="27" t="s">
        <v>671</v>
      </c>
      <c r="B367" s="27" t="s">
        <v>210</v>
      </c>
      <c r="C367" s="27" t="s">
        <v>155</v>
      </c>
      <c r="D367" s="26">
        <v>3800000</v>
      </c>
    </row>
    <row r="368" spans="1:4" x14ac:dyDescent="0.3">
      <c r="A368" s="27" t="s">
        <v>670</v>
      </c>
      <c r="B368" s="27" t="s">
        <v>270</v>
      </c>
      <c r="C368" s="27" t="s">
        <v>129</v>
      </c>
      <c r="D368" s="26">
        <v>3300000</v>
      </c>
    </row>
    <row r="369" spans="1:4" x14ac:dyDescent="0.3">
      <c r="A369" s="27" t="s">
        <v>669</v>
      </c>
      <c r="B369" s="27" t="s">
        <v>158</v>
      </c>
      <c r="C369" s="27" t="s">
        <v>129</v>
      </c>
      <c r="D369" s="26">
        <v>6700000</v>
      </c>
    </row>
    <row r="370" spans="1:4" x14ac:dyDescent="0.3">
      <c r="A370" s="27" t="s">
        <v>668</v>
      </c>
      <c r="B370" s="27" t="s">
        <v>140</v>
      </c>
      <c r="C370" s="27" t="s">
        <v>227</v>
      </c>
      <c r="D370" s="26">
        <v>516000</v>
      </c>
    </row>
    <row r="371" spans="1:4" x14ac:dyDescent="0.3">
      <c r="A371" s="27" t="s">
        <v>667</v>
      </c>
      <c r="B371" s="27" t="s">
        <v>161</v>
      </c>
      <c r="C371" s="27" t="s">
        <v>227</v>
      </c>
      <c r="D371" s="26">
        <v>3000000</v>
      </c>
    </row>
    <row r="372" spans="1:4" x14ac:dyDescent="0.3">
      <c r="A372" s="27" t="s">
        <v>666</v>
      </c>
      <c r="B372" s="24" t="s">
        <v>144</v>
      </c>
      <c r="C372" s="27" t="s">
        <v>134</v>
      </c>
      <c r="D372" s="26">
        <v>11209424</v>
      </c>
    </row>
    <row r="373" spans="1:4" x14ac:dyDescent="0.3">
      <c r="A373" s="27" t="s">
        <v>665</v>
      </c>
      <c r="B373" s="27" t="s">
        <v>135</v>
      </c>
      <c r="C373" s="27" t="s">
        <v>129</v>
      </c>
      <c r="D373" s="26">
        <v>535000</v>
      </c>
    </row>
    <row r="374" spans="1:4" x14ac:dyDescent="0.3">
      <c r="A374" s="27" t="s">
        <v>664</v>
      </c>
      <c r="B374" s="27" t="s">
        <v>132</v>
      </c>
      <c r="C374" s="27" t="s">
        <v>129</v>
      </c>
      <c r="D374" s="26">
        <v>5500000</v>
      </c>
    </row>
    <row r="375" spans="1:4" x14ac:dyDescent="0.3">
      <c r="A375" s="27" t="s">
        <v>663</v>
      </c>
      <c r="B375" s="27" t="s">
        <v>220</v>
      </c>
      <c r="C375" s="27" t="s">
        <v>129</v>
      </c>
      <c r="D375" s="26">
        <v>507500</v>
      </c>
    </row>
    <row r="376" spans="1:4" x14ac:dyDescent="0.3">
      <c r="A376" s="27" t="s">
        <v>662</v>
      </c>
      <c r="B376" s="27" t="s">
        <v>222</v>
      </c>
      <c r="C376" s="27" t="s">
        <v>134</v>
      </c>
      <c r="D376" s="26">
        <v>507500</v>
      </c>
    </row>
    <row r="377" spans="1:4" x14ac:dyDescent="0.3">
      <c r="A377" s="27" t="s">
        <v>661</v>
      </c>
      <c r="B377" s="27" t="s">
        <v>130</v>
      </c>
      <c r="C377" s="27" t="s">
        <v>129</v>
      </c>
      <c r="D377" s="26">
        <v>531875</v>
      </c>
    </row>
    <row r="378" spans="1:4" x14ac:dyDescent="0.3">
      <c r="A378" s="27" t="s">
        <v>660</v>
      </c>
      <c r="B378" s="27" t="s">
        <v>191</v>
      </c>
      <c r="C378" s="27" t="s">
        <v>129</v>
      </c>
      <c r="D378" s="26">
        <v>1000000</v>
      </c>
    </row>
    <row r="379" spans="1:4" x14ac:dyDescent="0.3">
      <c r="A379" s="27" t="s">
        <v>659</v>
      </c>
      <c r="B379" s="27" t="s">
        <v>270</v>
      </c>
      <c r="C379" s="27" t="s">
        <v>166</v>
      </c>
      <c r="D379" s="26">
        <v>21142857</v>
      </c>
    </row>
    <row r="380" spans="1:4" x14ac:dyDescent="0.3">
      <c r="A380" s="27" t="s">
        <v>658</v>
      </c>
      <c r="B380" s="27" t="s">
        <v>201</v>
      </c>
      <c r="C380" s="27" t="s">
        <v>227</v>
      </c>
      <c r="D380" s="26">
        <v>510000</v>
      </c>
    </row>
    <row r="381" spans="1:4" x14ac:dyDescent="0.3">
      <c r="A381" s="27" t="s">
        <v>657</v>
      </c>
      <c r="B381" s="27" t="s">
        <v>170</v>
      </c>
      <c r="C381" s="27" t="s">
        <v>129</v>
      </c>
      <c r="D381" s="26">
        <v>9375000</v>
      </c>
    </row>
    <row r="382" spans="1:4" x14ac:dyDescent="0.3">
      <c r="A382" s="27" t="s">
        <v>656</v>
      </c>
      <c r="B382" s="27" t="s">
        <v>191</v>
      </c>
      <c r="C382" s="27" t="s">
        <v>129</v>
      </c>
      <c r="D382" s="26">
        <v>3630000</v>
      </c>
    </row>
    <row r="383" spans="1:4" x14ac:dyDescent="0.3">
      <c r="A383" s="27" t="s">
        <v>655</v>
      </c>
      <c r="B383" s="27" t="s">
        <v>309</v>
      </c>
      <c r="C383" s="27" t="s">
        <v>129</v>
      </c>
      <c r="D383" s="26">
        <v>535500</v>
      </c>
    </row>
    <row r="384" spans="1:4" x14ac:dyDescent="0.3">
      <c r="A384" s="27" t="s">
        <v>654</v>
      </c>
      <c r="B384" s="27" t="s">
        <v>215</v>
      </c>
      <c r="C384" s="27" t="s">
        <v>182</v>
      </c>
      <c r="D384" s="26">
        <v>508500</v>
      </c>
    </row>
    <row r="385" spans="1:4" x14ac:dyDescent="0.3">
      <c r="A385" s="27" t="s">
        <v>653</v>
      </c>
      <c r="B385" s="27" t="s">
        <v>184</v>
      </c>
      <c r="C385" s="27" t="s">
        <v>166</v>
      </c>
      <c r="D385" s="26">
        <v>511200</v>
      </c>
    </row>
    <row r="386" spans="1:4" x14ac:dyDescent="0.3">
      <c r="A386" s="27" t="s">
        <v>652</v>
      </c>
      <c r="B386" s="27" t="s">
        <v>252</v>
      </c>
      <c r="C386" s="27" t="s">
        <v>129</v>
      </c>
      <c r="D386" s="26">
        <v>3550000</v>
      </c>
    </row>
    <row r="387" spans="1:4" x14ac:dyDescent="0.3">
      <c r="A387" s="27" t="s">
        <v>651</v>
      </c>
      <c r="B387" s="27" t="s">
        <v>252</v>
      </c>
      <c r="C387" s="27" t="s">
        <v>129</v>
      </c>
      <c r="D387" s="26">
        <v>522000</v>
      </c>
    </row>
    <row r="388" spans="1:4" x14ac:dyDescent="0.3">
      <c r="A388" s="27" t="s">
        <v>650</v>
      </c>
      <c r="B388" s="27" t="s">
        <v>146</v>
      </c>
      <c r="C388" s="27" t="s">
        <v>129</v>
      </c>
      <c r="D388" s="26">
        <v>9000000</v>
      </c>
    </row>
    <row r="389" spans="1:4" x14ac:dyDescent="0.3">
      <c r="A389" s="27" t="s">
        <v>649</v>
      </c>
      <c r="B389" s="27" t="s">
        <v>140</v>
      </c>
      <c r="C389" s="27" t="s">
        <v>129</v>
      </c>
      <c r="D389" s="26">
        <v>520000</v>
      </c>
    </row>
    <row r="390" spans="1:4" x14ac:dyDescent="0.3">
      <c r="A390" s="27" t="s">
        <v>648</v>
      </c>
      <c r="B390" s="27" t="s">
        <v>150</v>
      </c>
      <c r="C390" s="27" t="s">
        <v>227</v>
      </c>
      <c r="D390" s="26">
        <v>508500</v>
      </c>
    </row>
    <row r="391" spans="1:4" x14ac:dyDescent="0.3">
      <c r="A391" s="27" t="s">
        <v>647</v>
      </c>
      <c r="B391" s="27" t="s">
        <v>252</v>
      </c>
      <c r="C391" s="27" t="s">
        <v>155</v>
      </c>
      <c r="D391" s="26">
        <v>8666666</v>
      </c>
    </row>
    <row r="392" spans="1:4" x14ac:dyDescent="0.3">
      <c r="A392" s="27" t="s">
        <v>646</v>
      </c>
      <c r="B392" s="27" t="s">
        <v>161</v>
      </c>
      <c r="C392" s="27" t="s">
        <v>164</v>
      </c>
      <c r="D392" s="26">
        <v>507500</v>
      </c>
    </row>
    <row r="393" spans="1:4" x14ac:dyDescent="0.3">
      <c r="A393" s="27" t="s">
        <v>645</v>
      </c>
      <c r="B393" s="27" t="s">
        <v>158</v>
      </c>
      <c r="C393" s="27" t="s">
        <v>129</v>
      </c>
      <c r="D393" s="26">
        <v>519000</v>
      </c>
    </row>
    <row r="394" spans="1:4" x14ac:dyDescent="0.3">
      <c r="A394" s="27" t="s">
        <v>644</v>
      </c>
      <c r="B394" s="27" t="s">
        <v>156</v>
      </c>
      <c r="C394" s="27" t="s">
        <v>129</v>
      </c>
      <c r="D394" s="26">
        <v>10000000</v>
      </c>
    </row>
    <row r="395" spans="1:4" x14ac:dyDescent="0.3">
      <c r="A395" s="27" t="s">
        <v>643</v>
      </c>
      <c r="B395" s="27" t="s">
        <v>201</v>
      </c>
      <c r="C395" s="27" t="s">
        <v>129</v>
      </c>
      <c r="D395" s="26">
        <v>1075000</v>
      </c>
    </row>
    <row r="396" spans="1:4" x14ac:dyDescent="0.3">
      <c r="A396" s="27" t="s">
        <v>642</v>
      </c>
      <c r="B396" s="27" t="s">
        <v>241</v>
      </c>
      <c r="C396" s="27" t="s">
        <v>129</v>
      </c>
      <c r="D396" s="26">
        <v>540000</v>
      </c>
    </row>
    <row r="397" spans="1:4" x14ac:dyDescent="0.3">
      <c r="A397" s="27" t="s">
        <v>641</v>
      </c>
      <c r="B397" s="27" t="s">
        <v>153</v>
      </c>
      <c r="C397" s="27" t="s">
        <v>166</v>
      </c>
      <c r="D397" s="26">
        <v>1225000</v>
      </c>
    </row>
    <row r="398" spans="1:4" x14ac:dyDescent="0.3">
      <c r="A398" s="27" t="s">
        <v>640</v>
      </c>
      <c r="B398" s="27" t="s">
        <v>210</v>
      </c>
      <c r="C398" s="27" t="s">
        <v>129</v>
      </c>
      <c r="D398" s="26">
        <v>850000</v>
      </c>
    </row>
    <row r="399" spans="1:4" x14ac:dyDescent="0.3">
      <c r="A399" s="27" t="s">
        <v>639</v>
      </c>
      <c r="B399" s="27" t="s">
        <v>241</v>
      </c>
      <c r="C399" s="27" t="s">
        <v>164</v>
      </c>
      <c r="D399" s="26">
        <v>7000000</v>
      </c>
    </row>
    <row r="400" spans="1:4" x14ac:dyDescent="0.3">
      <c r="A400" s="27" t="s">
        <v>638</v>
      </c>
      <c r="B400" s="27" t="s">
        <v>135</v>
      </c>
      <c r="C400" s="27" t="s">
        <v>166</v>
      </c>
      <c r="D400" s="26">
        <v>522500</v>
      </c>
    </row>
    <row r="401" spans="1:4" x14ac:dyDescent="0.3">
      <c r="A401" s="27" t="s">
        <v>637</v>
      </c>
      <c r="B401" s="27" t="s">
        <v>184</v>
      </c>
      <c r="C401" s="27" t="s">
        <v>164</v>
      </c>
      <c r="D401" s="26">
        <v>4000000</v>
      </c>
    </row>
    <row r="402" spans="1:4" x14ac:dyDescent="0.3">
      <c r="A402" s="27" t="s">
        <v>636</v>
      </c>
      <c r="B402" s="27" t="s">
        <v>153</v>
      </c>
      <c r="C402" s="27" t="s">
        <v>129</v>
      </c>
      <c r="D402" s="26">
        <v>1250000</v>
      </c>
    </row>
    <row r="403" spans="1:4" x14ac:dyDescent="0.3">
      <c r="A403" s="27" t="s">
        <v>635</v>
      </c>
      <c r="B403" s="24" t="s">
        <v>144</v>
      </c>
      <c r="C403" s="27" t="s">
        <v>129</v>
      </c>
      <c r="D403" s="26">
        <v>507500</v>
      </c>
    </row>
    <row r="404" spans="1:4" x14ac:dyDescent="0.3">
      <c r="A404" s="27" t="s">
        <v>634</v>
      </c>
      <c r="B404" s="27" t="s">
        <v>222</v>
      </c>
      <c r="C404" s="27" t="s">
        <v>129</v>
      </c>
      <c r="D404" s="26">
        <v>4375000</v>
      </c>
    </row>
    <row r="405" spans="1:4" x14ac:dyDescent="0.3">
      <c r="A405" s="27" t="s">
        <v>633</v>
      </c>
      <c r="B405" s="27" t="s">
        <v>191</v>
      </c>
      <c r="C405" s="27" t="s">
        <v>129</v>
      </c>
      <c r="D405" s="26">
        <v>9000000</v>
      </c>
    </row>
    <row r="406" spans="1:4" x14ac:dyDescent="0.3">
      <c r="A406" s="27" t="s">
        <v>632</v>
      </c>
      <c r="B406" s="27" t="s">
        <v>170</v>
      </c>
      <c r="C406" s="27" t="s">
        <v>160</v>
      </c>
      <c r="D406" s="26">
        <v>8800000</v>
      </c>
    </row>
    <row r="407" spans="1:4" x14ac:dyDescent="0.3">
      <c r="A407" s="27" t="s">
        <v>631</v>
      </c>
      <c r="B407" s="27" t="s">
        <v>138</v>
      </c>
      <c r="C407" s="27" t="s">
        <v>137</v>
      </c>
      <c r="D407" s="26">
        <v>4166666</v>
      </c>
    </row>
    <row r="408" spans="1:4" x14ac:dyDescent="0.3">
      <c r="A408" s="27" t="s">
        <v>630</v>
      </c>
      <c r="B408" s="27" t="s">
        <v>135</v>
      </c>
      <c r="C408" s="27" t="s">
        <v>129</v>
      </c>
      <c r="D408" s="26">
        <v>1500000</v>
      </c>
    </row>
    <row r="409" spans="1:4" x14ac:dyDescent="0.3">
      <c r="A409" s="27" t="s">
        <v>629</v>
      </c>
      <c r="B409" s="27" t="s">
        <v>191</v>
      </c>
      <c r="C409" s="27" t="s">
        <v>129</v>
      </c>
      <c r="D409" s="26">
        <v>4500000</v>
      </c>
    </row>
    <row r="410" spans="1:4" x14ac:dyDescent="0.3">
      <c r="A410" s="27" t="s">
        <v>628</v>
      </c>
      <c r="B410" s="27" t="s">
        <v>153</v>
      </c>
      <c r="C410" s="27" t="s">
        <v>129</v>
      </c>
      <c r="D410" s="26">
        <v>8500000</v>
      </c>
    </row>
    <row r="411" spans="1:4" x14ac:dyDescent="0.3">
      <c r="A411" s="27" t="s">
        <v>627</v>
      </c>
      <c r="B411" s="27" t="s">
        <v>146</v>
      </c>
      <c r="C411" s="27" t="s">
        <v>129</v>
      </c>
      <c r="D411" s="26">
        <v>4000000</v>
      </c>
    </row>
    <row r="412" spans="1:4" x14ac:dyDescent="0.3">
      <c r="A412" s="27" t="s">
        <v>626</v>
      </c>
      <c r="B412" s="27" t="s">
        <v>140</v>
      </c>
      <c r="C412" s="27" t="s">
        <v>129</v>
      </c>
      <c r="D412" s="26">
        <v>937500</v>
      </c>
    </row>
    <row r="413" spans="1:4" x14ac:dyDescent="0.3">
      <c r="A413" s="27" t="s">
        <v>625</v>
      </c>
      <c r="B413" s="27" t="s">
        <v>135</v>
      </c>
      <c r="C413" s="27" t="s">
        <v>160</v>
      </c>
      <c r="D413" s="26">
        <v>12041666</v>
      </c>
    </row>
    <row r="414" spans="1:4" x14ac:dyDescent="0.3">
      <c r="A414" s="27" t="s">
        <v>624</v>
      </c>
      <c r="B414" s="27" t="s">
        <v>148</v>
      </c>
      <c r="C414" s="27" t="s">
        <v>227</v>
      </c>
      <c r="D414" s="26">
        <v>21571428</v>
      </c>
    </row>
    <row r="415" spans="1:4" x14ac:dyDescent="0.3">
      <c r="A415" s="27" t="s">
        <v>623</v>
      </c>
      <c r="B415" s="27" t="s">
        <v>146</v>
      </c>
      <c r="C415" s="27" t="s">
        <v>129</v>
      </c>
      <c r="D415" s="26">
        <v>527500</v>
      </c>
    </row>
    <row r="416" spans="1:4" x14ac:dyDescent="0.3">
      <c r="A416" s="27" t="s">
        <v>622</v>
      </c>
      <c r="B416" s="27" t="s">
        <v>175</v>
      </c>
      <c r="C416" s="27" t="s">
        <v>134</v>
      </c>
      <c r="D416" s="26">
        <v>534000</v>
      </c>
    </row>
    <row r="417" spans="1:4" x14ac:dyDescent="0.3">
      <c r="A417" s="27" t="s">
        <v>621</v>
      </c>
      <c r="B417" s="27" t="s">
        <v>309</v>
      </c>
      <c r="C417" s="27" t="s">
        <v>129</v>
      </c>
      <c r="D417" s="26">
        <v>800000</v>
      </c>
    </row>
    <row r="418" spans="1:4" x14ac:dyDescent="0.3">
      <c r="A418" s="27" t="s">
        <v>620</v>
      </c>
      <c r="B418" s="27" t="s">
        <v>184</v>
      </c>
      <c r="C418" s="27" t="s">
        <v>134</v>
      </c>
      <c r="D418" s="26">
        <v>8000000</v>
      </c>
    </row>
    <row r="419" spans="1:4" x14ac:dyDescent="0.3">
      <c r="A419" s="27" t="s">
        <v>619</v>
      </c>
      <c r="B419" s="27" t="s">
        <v>156</v>
      </c>
      <c r="C419" s="27" t="s">
        <v>137</v>
      </c>
      <c r="D419" s="26">
        <v>2000000</v>
      </c>
    </row>
    <row r="420" spans="1:4" x14ac:dyDescent="0.3">
      <c r="A420" s="27" t="s">
        <v>618</v>
      </c>
      <c r="B420" s="27" t="s">
        <v>241</v>
      </c>
      <c r="C420" s="27" t="s">
        <v>137</v>
      </c>
      <c r="D420" s="26">
        <v>2100000</v>
      </c>
    </row>
    <row r="421" spans="1:4" x14ac:dyDescent="0.3">
      <c r="A421" s="27" t="s">
        <v>617</v>
      </c>
      <c r="B421" s="27" t="s">
        <v>252</v>
      </c>
      <c r="C421" s="27" t="s">
        <v>129</v>
      </c>
      <c r="D421" s="26">
        <v>513600</v>
      </c>
    </row>
    <row r="422" spans="1:4" x14ac:dyDescent="0.3">
      <c r="A422" s="27" t="s">
        <v>616</v>
      </c>
      <c r="B422" s="27" t="s">
        <v>309</v>
      </c>
      <c r="C422" s="27" t="s">
        <v>160</v>
      </c>
      <c r="D422" s="26">
        <v>925000</v>
      </c>
    </row>
    <row r="423" spans="1:4" x14ac:dyDescent="0.3">
      <c r="A423" s="27" t="s">
        <v>615</v>
      </c>
      <c r="B423" s="27" t="s">
        <v>201</v>
      </c>
      <c r="C423" s="27" t="s">
        <v>129</v>
      </c>
      <c r="D423" s="26">
        <v>531000</v>
      </c>
    </row>
    <row r="424" spans="1:4" x14ac:dyDescent="0.3">
      <c r="A424" s="27" t="s">
        <v>614</v>
      </c>
      <c r="B424" s="27" t="s">
        <v>241</v>
      </c>
      <c r="C424" s="27" t="s">
        <v>164</v>
      </c>
      <c r="D424" s="26">
        <v>1500000</v>
      </c>
    </row>
    <row r="425" spans="1:4" x14ac:dyDescent="0.3">
      <c r="A425" s="27" t="s">
        <v>613</v>
      </c>
      <c r="B425" s="27" t="s">
        <v>140</v>
      </c>
      <c r="C425" s="27" t="s">
        <v>129</v>
      </c>
      <c r="D425" s="26">
        <v>9800000</v>
      </c>
    </row>
    <row r="426" spans="1:4" x14ac:dyDescent="0.3">
      <c r="A426" s="27" t="s">
        <v>612</v>
      </c>
      <c r="B426" s="27" t="s">
        <v>130</v>
      </c>
      <c r="C426" s="27" t="s">
        <v>129</v>
      </c>
      <c r="D426" s="26">
        <v>2595000</v>
      </c>
    </row>
    <row r="427" spans="1:4" x14ac:dyDescent="0.3">
      <c r="A427" s="27" t="s">
        <v>611</v>
      </c>
      <c r="B427" s="27" t="s">
        <v>196</v>
      </c>
      <c r="C427" s="27" t="s">
        <v>129</v>
      </c>
      <c r="D427" s="26">
        <v>18200000</v>
      </c>
    </row>
    <row r="428" spans="1:4" x14ac:dyDescent="0.3">
      <c r="A428" s="27" t="s">
        <v>610</v>
      </c>
      <c r="B428" s="27" t="s">
        <v>146</v>
      </c>
      <c r="C428" s="27" t="s">
        <v>129</v>
      </c>
      <c r="D428" s="26">
        <v>6000000</v>
      </c>
    </row>
    <row r="429" spans="1:4" x14ac:dyDescent="0.3">
      <c r="A429" s="27" t="s">
        <v>609</v>
      </c>
      <c r="B429" s="27" t="s">
        <v>153</v>
      </c>
      <c r="C429" s="27" t="s">
        <v>129</v>
      </c>
      <c r="D429" s="26">
        <v>9000000</v>
      </c>
    </row>
    <row r="430" spans="1:4" x14ac:dyDescent="0.3">
      <c r="A430" s="27" t="s">
        <v>608</v>
      </c>
      <c r="B430" s="27" t="s">
        <v>215</v>
      </c>
      <c r="C430" s="27" t="s">
        <v>129</v>
      </c>
      <c r="D430" s="26">
        <v>4275000</v>
      </c>
    </row>
    <row r="431" spans="1:4" x14ac:dyDescent="0.3">
      <c r="A431" s="27" t="s">
        <v>607</v>
      </c>
      <c r="B431" s="27" t="s">
        <v>175</v>
      </c>
      <c r="C431" s="27" t="s">
        <v>129</v>
      </c>
      <c r="D431" s="26">
        <v>510500</v>
      </c>
    </row>
    <row r="432" spans="1:4" x14ac:dyDescent="0.3">
      <c r="A432" s="27" t="s">
        <v>606</v>
      </c>
      <c r="B432" s="27" t="s">
        <v>309</v>
      </c>
      <c r="C432" s="27" t="s">
        <v>129</v>
      </c>
      <c r="D432" s="26">
        <v>2500000</v>
      </c>
    </row>
    <row r="433" spans="1:4" x14ac:dyDescent="0.3">
      <c r="A433" s="27" t="s">
        <v>605</v>
      </c>
      <c r="B433" s="27" t="s">
        <v>130</v>
      </c>
      <c r="C433" s="27" t="s">
        <v>129</v>
      </c>
      <c r="D433" s="26">
        <v>2400000</v>
      </c>
    </row>
    <row r="434" spans="1:4" x14ac:dyDescent="0.3">
      <c r="A434" s="27" t="s">
        <v>604</v>
      </c>
      <c r="B434" s="27" t="s">
        <v>210</v>
      </c>
      <c r="C434" s="27" t="s">
        <v>129</v>
      </c>
      <c r="D434" s="26">
        <v>2150000</v>
      </c>
    </row>
    <row r="435" spans="1:4" x14ac:dyDescent="0.3">
      <c r="A435" s="27" t="s">
        <v>603</v>
      </c>
      <c r="B435" s="27" t="s">
        <v>210</v>
      </c>
      <c r="C435" s="27" t="s">
        <v>129</v>
      </c>
      <c r="D435" s="26">
        <v>507500</v>
      </c>
    </row>
    <row r="436" spans="1:4" x14ac:dyDescent="0.3">
      <c r="A436" s="27" t="s">
        <v>602</v>
      </c>
      <c r="B436" s="27" t="s">
        <v>158</v>
      </c>
      <c r="C436" s="27" t="s">
        <v>164</v>
      </c>
      <c r="D436" s="26">
        <v>509300</v>
      </c>
    </row>
    <row r="437" spans="1:4" x14ac:dyDescent="0.3">
      <c r="A437" s="27" t="s">
        <v>601</v>
      </c>
      <c r="B437" s="27" t="s">
        <v>130</v>
      </c>
      <c r="C437" s="27" t="s">
        <v>129</v>
      </c>
      <c r="D437" s="26">
        <v>523925</v>
      </c>
    </row>
    <row r="438" spans="1:4" x14ac:dyDescent="0.3">
      <c r="A438" s="27" t="s">
        <v>600</v>
      </c>
      <c r="B438" s="27" t="s">
        <v>170</v>
      </c>
      <c r="C438" s="27" t="s">
        <v>134</v>
      </c>
      <c r="D438" s="26">
        <v>15000000</v>
      </c>
    </row>
    <row r="439" spans="1:4" x14ac:dyDescent="0.3">
      <c r="A439" s="27" t="s">
        <v>599</v>
      </c>
      <c r="B439" s="27" t="s">
        <v>175</v>
      </c>
      <c r="C439" s="27" t="s">
        <v>129</v>
      </c>
      <c r="D439" s="26">
        <v>512000</v>
      </c>
    </row>
    <row r="440" spans="1:4" x14ac:dyDescent="0.3">
      <c r="A440" s="27" t="s">
        <v>598</v>
      </c>
      <c r="B440" s="27" t="s">
        <v>222</v>
      </c>
      <c r="C440" s="27" t="s">
        <v>129</v>
      </c>
      <c r="D440" s="26">
        <v>1600000</v>
      </c>
    </row>
    <row r="441" spans="1:4" x14ac:dyDescent="0.3">
      <c r="A441" s="27" t="s">
        <v>597</v>
      </c>
      <c r="B441" s="27" t="s">
        <v>175</v>
      </c>
      <c r="C441" s="27" t="s">
        <v>129</v>
      </c>
      <c r="D441" s="26">
        <v>511500</v>
      </c>
    </row>
    <row r="442" spans="1:4" x14ac:dyDescent="0.3">
      <c r="A442" s="27" t="s">
        <v>596</v>
      </c>
      <c r="B442" s="24" t="s">
        <v>144</v>
      </c>
      <c r="C442" s="27" t="s">
        <v>182</v>
      </c>
      <c r="D442" s="26">
        <v>515000</v>
      </c>
    </row>
    <row r="443" spans="1:4" x14ac:dyDescent="0.3">
      <c r="A443" s="27" t="s">
        <v>595</v>
      </c>
      <c r="B443" s="27" t="s">
        <v>132</v>
      </c>
      <c r="C443" s="27" t="s">
        <v>134</v>
      </c>
      <c r="D443" s="26">
        <v>11000000</v>
      </c>
    </row>
    <row r="444" spans="1:4" x14ac:dyDescent="0.3">
      <c r="A444" s="27" t="s">
        <v>594</v>
      </c>
      <c r="B444" s="27" t="s">
        <v>161</v>
      </c>
      <c r="C444" s="27" t="s">
        <v>129</v>
      </c>
      <c r="D444" s="26">
        <v>7000000</v>
      </c>
    </row>
    <row r="445" spans="1:4" x14ac:dyDescent="0.3">
      <c r="A445" s="27" t="s">
        <v>593</v>
      </c>
      <c r="B445" s="27" t="s">
        <v>146</v>
      </c>
      <c r="C445" s="27" t="s">
        <v>137</v>
      </c>
      <c r="D445" s="26">
        <v>1450000</v>
      </c>
    </row>
    <row r="446" spans="1:4" x14ac:dyDescent="0.3">
      <c r="A446" s="27" t="s">
        <v>592</v>
      </c>
      <c r="B446" s="27" t="s">
        <v>156</v>
      </c>
      <c r="C446" s="27" t="s">
        <v>129</v>
      </c>
      <c r="D446" s="26">
        <v>8232595</v>
      </c>
    </row>
    <row r="447" spans="1:4" x14ac:dyDescent="0.3">
      <c r="A447" s="27" t="s">
        <v>591</v>
      </c>
      <c r="B447" s="27" t="s">
        <v>161</v>
      </c>
      <c r="C447" s="27" t="s">
        <v>129</v>
      </c>
      <c r="D447" s="26">
        <v>1000000</v>
      </c>
    </row>
    <row r="448" spans="1:4" x14ac:dyDescent="0.3">
      <c r="A448" s="27" t="s">
        <v>590</v>
      </c>
      <c r="B448" s="27" t="s">
        <v>132</v>
      </c>
      <c r="C448" s="27" t="s">
        <v>166</v>
      </c>
      <c r="D448" s="26">
        <v>510000</v>
      </c>
    </row>
    <row r="449" spans="1:4" x14ac:dyDescent="0.3">
      <c r="A449" s="27" t="s">
        <v>589</v>
      </c>
      <c r="B449" s="27" t="s">
        <v>173</v>
      </c>
      <c r="C449" s="27" t="s">
        <v>129</v>
      </c>
      <c r="D449" s="26">
        <v>603000</v>
      </c>
    </row>
    <row r="450" spans="1:4" x14ac:dyDescent="0.3">
      <c r="A450" s="27" t="s">
        <v>588</v>
      </c>
      <c r="B450" s="27" t="s">
        <v>220</v>
      </c>
      <c r="C450" s="27" t="s">
        <v>155</v>
      </c>
      <c r="D450" s="26">
        <v>23000000</v>
      </c>
    </row>
    <row r="451" spans="1:4" x14ac:dyDescent="0.3">
      <c r="A451" s="27" t="s">
        <v>587</v>
      </c>
      <c r="B451" s="27" t="s">
        <v>161</v>
      </c>
      <c r="C451" s="27" t="s">
        <v>129</v>
      </c>
      <c r="D451" s="26">
        <v>10000000</v>
      </c>
    </row>
    <row r="452" spans="1:4" x14ac:dyDescent="0.3">
      <c r="A452" s="27" t="s">
        <v>586</v>
      </c>
      <c r="B452" s="27" t="s">
        <v>146</v>
      </c>
      <c r="C452" s="27" t="s">
        <v>137</v>
      </c>
      <c r="D452" s="26">
        <v>522500</v>
      </c>
    </row>
    <row r="453" spans="1:4" x14ac:dyDescent="0.3">
      <c r="A453" s="27" t="s">
        <v>585</v>
      </c>
      <c r="B453" s="27" t="s">
        <v>196</v>
      </c>
      <c r="C453" s="27" t="s">
        <v>129</v>
      </c>
      <c r="D453" s="26">
        <v>5250000</v>
      </c>
    </row>
    <row r="454" spans="1:4" x14ac:dyDescent="0.3">
      <c r="A454" s="27" t="s">
        <v>584</v>
      </c>
      <c r="B454" s="27" t="s">
        <v>184</v>
      </c>
      <c r="C454" s="27" t="s">
        <v>129</v>
      </c>
      <c r="D454" s="26">
        <v>1000000</v>
      </c>
    </row>
    <row r="455" spans="1:4" x14ac:dyDescent="0.3">
      <c r="A455" s="27" t="s">
        <v>583</v>
      </c>
      <c r="B455" s="27" t="s">
        <v>132</v>
      </c>
      <c r="C455" s="27" t="s">
        <v>129</v>
      </c>
      <c r="D455" s="26">
        <v>2500000</v>
      </c>
    </row>
    <row r="456" spans="1:4" x14ac:dyDescent="0.3">
      <c r="A456" s="27" t="s">
        <v>582</v>
      </c>
      <c r="B456" s="27" t="s">
        <v>222</v>
      </c>
      <c r="C456" s="27" t="s">
        <v>160</v>
      </c>
      <c r="D456" s="26">
        <v>507500</v>
      </c>
    </row>
    <row r="457" spans="1:4" x14ac:dyDescent="0.3">
      <c r="A457" s="27" t="s">
        <v>581</v>
      </c>
      <c r="B457" s="27" t="s">
        <v>135</v>
      </c>
      <c r="C457" s="27" t="s">
        <v>155</v>
      </c>
      <c r="D457" s="26">
        <v>14000000</v>
      </c>
    </row>
    <row r="458" spans="1:4" x14ac:dyDescent="0.3">
      <c r="A458" s="27" t="s">
        <v>580</v>
      </c>
      <c r="B458" s="27" t="s">
        <v>186</v>
      </c>
      <c r="C458" s="27" t="s">
        <v>129</v>
      </c>
      <c r="D458" s="26">
        <v>2600000</v>
      </c>
    </row>
    <row r="459" spans="1:4" x14ac:dyDescent="0.3">
      <c r="A459" s="27" t="s">
        <v>579</v>
      </c>
      <c r="B459" s="27" t="s">
        <v>140</v>
      </c>
      <c r="C459" s="27" t="s">
        <v>129</v>
      </c>
      <c r="D459" s="26">
        <v>15750000</v>
      </c>
    </row>
    <row r="460" spans="1:4" x14ac:dyDescent="0.3">
      <c r="A460" s="27" t="s">
        <v>578</v>
      </c>
      <c r="B460" s="27" t="s">
        <v>252</v>
      </c>
      <c r="C460" s="27" t="s">
        <v>164</v>
      </c>
      <c r="D460" s="26">
        <v>3175000</v>
      </c>
    </row>
    <row r="461" spans="1:4" x14ac:dyDescent="0.3">
      <c r="A461" s="27" t="s">
        <v>577</v>
      </c>
      <c r="B461" s="27" t="s">
        <v>170</v>
      </c>
      <c r="C461" s="27" t="s">
        <v>129</v>
      </c>
      <c r="D461" s="26">
        <v>507500</v>
      </c>
    </row>
    <row r="462" spans="1:4" x14ac:dyDescent="0.3">
      <c r="A462" s="27" t="s">
        <v>576</v>
      </c>
      <c r="B462" s="27" t="s">
        <v>130</v>
      </c>
      <c r="C462" s="27" t="s">
        <v>166</v>
      </c>
      <c r="D462" s="26">
        <v>1450000</v>
      </c>
    </row>
    <row r="463" spans="1:4" x14ac:dyDescent="0.3">
      <c r="A463" s="27" t="s">
        <v>575</v>
      </c>
      <c r="B463" s="27" t="s">
        <v>270</v>
      </c>
      <c r="C463" s="27" t="s">
        <v>164</v>
      </c>
      <c r="D463" s="26">
        <v>518700</v>
      </c>
    </row>
    <row r="464" spans="1:4" x14ac:dyDescent="0.3">
      <c r="A464" s="27" t="s">
        <v>574</v>
      </c>
      <c r="B464" s="27" t="s">
        <v>135</v>
      </c>
      <c r="C464" s="27" t="s">
        <v>129</v>
      </c>
      <c r="D464" s="26">
        <v>10000000</v>
      </c>
    </row>
    <row r="465" spans="1:4" x14ac:dyDescent="0.3">
      <c r="A465" s="27" t="s">
        <v>573</v>
      </c>
      <c r="B465" s="27" t="s">
        <v>196</v>
      </c>
      <c r="C465" s="27" t="s">
        <v>137</v>
      </c>
      <c r="D465" s="26">
        <v>516250</v>
      </c>
    </row>
    <row r="466" spans="1:4" x14ac:dyDescent="0.3">
      <c r="A466" s="27" t="s">
        <v>572</v>
      </c>
      <c r="B466" s="27" t="s">
        <v>170</v>
      </c>
      <c r="C466" s="27" t="s">
        <v>166</v>
      </c>
      <c r="D466" s="26">
        <v>4125000</v>
      </c>
    </row>
    <row r="467" spans="1:4" x14ac:dyDescent="0.3">
      <c r="A467" s="27" t="s">
        <v>571</v>
      </c>
      <c r="B467" s="27" t="s">
        <v>191</v>
      </c>
      <c r="C467" s="27" t="s">
        <v>129</v>
      </c>
      <c r="D467" s="26">
        <v>20000000</v>
      </c>
    </row>
    <row r="468" spans="1:4" x14ac:dyDescent="0.3">
      <c r="A468" s="27" t="s">
        <v>570</v>
      </c>
      <c r="B468" s="27" t="s">
        <v>130</v>
      </c>
      <c r="C468" s="27" t="s">
        <v>129</v>
      </c>
      <c r="D468" s="26">
        <v>7050000</v>
      </c>
    </row>
    <row r="469" spans="1:4" x14ac:dyDescent="0.3">
      <c r="A469" s="27" t="s">
        <v>569</v>
      </c>
      <c r="B469" s="27" t="s">
        <v>175</v>
      </c>
      <c r="C469" s="27" t="s">
        <v>129</v>
      </c>
      <c r="D469" s="26">
        <v>9000000</v>
      </c>
    </row>
    <row r="470" spans="1:4" x14ac:dyDescent="0.3">
      <c r="A470" s="27" t="s">
        <v>568</v>
      </c>
      <c r="B470" s="27" t="s">
        <v>191</v>
      </c>
      <c r="C470" s="27" t="s">
        <v>182</v>
      </c>
      <c r="D470" s="26">
        <v>900000</v>
      </c>
    </row>
    <row r="471" spans="1:4" x14ac:dyDescent="0.3">
      <c r="A471" s="27" t="s">
        <v>567</v>
      </c>
      <c r="B471" s="27" t="s">
        <v>175</v>
      </c>
      <c r="C471" s="27" t="s">
        <v>164</v>
      </c>
      <c r="D471" s="26">
        <v>3100000</v>
      </c>
    </row>
    <row r="472" spans="1:4" x14ac:dyDescent="0.3">
      <c r="A472" s="27" t="s">
        <v>566</v>
      </c>
      <c r="B472" s="27" t="s">
        <v>309</v>
      </c>
      <c r="C472" s="27" t="s">
        <v>129</v>
      </c>
      <c r="D472" s="26">
        <v>13000000</v>
      </c>
    </row>
    <row r="473" spans="1:4" x14ac:dyDescent="0.3">
      <c r="A473" s="27" t="s">
        <v>565</v>
      </c>
      <c r="B473" s="27" t="s">
        <v>309</v>
      </c>
      <c r="C473" s="27" t="s">
        <v>129</v>
      </c>
      <c r="D473" s="26">
        <v>510000</v>
      </c>
    </row>
    <row r="474" spans="1:4" x14ac:dyDescent="0.3">
      <c r="A474" s="27" t="s">
        <v>564</v>
      </c>
      <c r="B474" s="24" t="s">
        <v>144</v>
      </c>
      <c r="C474" s="27" t="s">
        <v>137</v>
      </c>
      <c r="D474" s="26">
        <v>515000</v>
      </c>
    </row>
    <row r="475" spans="1:4" x14ac:dyDescent="0.3">
      <c r="A475" s="27" t="s">
        <v>563</v>
      </c>
      <c r="B475" s="27" t="s">
        <v>184</v>
      </c>
      <c r="C475" s="27" t="s">
        <v>134</v>
      </c>
      <c r="D475" s="26">
        <v>513000</v>
      </c>
    </row>
    <row r="476" spans="1:4" x14ac:dyDescent="0.3">
      <c r="A476" s="27" t="s">
        <v>562</v>
      </c>
      <c r="B476" s="27" t="s">
        <v>222</v>
      </c>
      <c r="C476" s="27" t="s">
        <v>227</v>
      </c>
      <c r="D476" s="26">
        <v>4000000</v>
      </c>
    </row>
    <row r="477" spans="1:4" x14ac:dyDescent="0.3">
      <c r="A477" s="27" t="s">
        <v>561</v>
      </c>
      <c r="B477" s="27" t="s">
        <v>186</v>
      </c>
      <c r="C477" s="27" t="s">
        <v>129</v>
      </c>
      <c r="D477" s="26">
        <v>2475000</v>
      </c>
    </row>
    <row r="478" spans="1:4" x14ac:dyDescent="0.3">
      <c r="A478" s="27" t="s">
        <v>560</v>
      </c>
      <c r="B478" s="27" t="s">
        <v>215</v>
      </c>
      <c r="C478" s="27" t="s">
        <v>164</v>
      </c>
      <c r="D478" s="26">
        <v>900000</v>
      </c>
    </row>
    <row r="479" spans="1:4" x14ac:dyDescent="0.3">
      <c r="A479" s="27" t="s">
        <v>559</v>
      </c>
      <c r="B479" s="27" t="s">
        <v>220</v>
      </c>
      <c r="C479" s="27" t="s">
        <v>166</v>
      </c>
      <c r="D479" s="26">
        <v>1550000</v>
      </c>
    </row>
    <row r="480" spans="1:4" x14ac:dyDescent="0.3">
      <c r="A480" s="27" t="s">
        <v>558</v>
      </c>
      <c r="B480" s="27" t="s">
        <v>170</v>
      </c>
      <c r="C480" s="27" t="s">
        <v>129</v>
      </c>
      <c r="D480" s="26">
        <v>2675000</v>
      </c>
    </row>
    <row r="481" spans="1:4" x14ac:dyDescent="0.3">
      <c r="A481" s="27" t="s">
        <v>557</v>
      </c>
      <c r="B481" s="27" t="s">
        <v>148</v>
      </c>
      <c r="C481" s="27" t="s">
        <v>129</v>
      </c>
      <c r="D481" s="26">
        <v>16500000</v>
      </c>
    </row>
    <row r="482" spans="1:4" x14ac:dyDescent="0.3">
      <c r="A482" s="27" t="s">
        <v>556</v>
      </c>
      <c r="B482" s="27" t="s">
        <v>201</v>
      </c>
      <c r="C482" s="27" t="s">
        <v>134</v>
      </c>
      <c r="D482" s="26">
        <v>538000</v>
      </c>
    </row>
    <row r="483" spans="1:4" x14ac:dyDescent="0.3">
      <c r="A483" s="27" t="s">
        <v>555</v>
      </c>
      <c r="B483" s="27" t="s">
        <v>186</v>
      </c>
      <c r="C483" s="27" t="s">
        <v>129</v>
      </c>
      <c r="D483" s="26">
        <v>12500000</v>
      </c>
    </row>
    <row r="484" spans="1:4" x14ac:dyDescent="0.3">
      <c r="A484" s="27" t="s">
        <v>554</v>
      </c>
      <c r="B484" s="27" t="s">
        <v>191</v>
      </c>
      <c r="C484" s="27" t="s">
        <v>160</v>
      </c>
      <c r="D484" s="26">
        <v>2666666</v>
      </c>
    </row>
    <row r="485" spans="1:4" x14ac:dyDescent="0.3">
      <c r="A485" s="27" t="s">
        <v>553</v>
      </c>
      <c r="B485" s="27" t="s">
        <v>140</v>
      </c>
      <c r="C485" s="27" t="s">
        <v>155</v>
      </c>
      <c r="D485" s="26">
        <v>8666666</v>
      </c>
    </row>
    <row r="486" spans="1:4" x14ac:dyDescent="0.3">
      <c r="A486" s="27" t="s">
        <v>552</v>
      </c>
      <c r="B486" s="27" t="s">
        <v>184</v>
      </c>
      <c r="C486" s="27" t="s">
        <v>137</v>
      </c>
      <c r="D486" s="26">
        <v>2687500</v>
      </c>
    </row>
    <row r="487" spans="1:4" x14ac:dyDescent="0.3">
      <c r="A487" s="27" t="s">
        <v>551</v>
      </c>
      <c r="B487" s="27" t="s">
        <v>196</v>
      </c>
      <c r="C487" s="27" t="s">
        <v>129</v>
      </c>
      <c r="D487" s="26">
        <v>509500</v>
      </c>
    </row>
    <row r="488" spans="1:4" x14ac:dyDescent="0.3">
      <c r="A488" s="27" t="s">
        <v>550</v>
      </c>
      <c r="B488" s="27" t="s">
        <v>244</v>
      </c>
      <c r="C488" s="27" t="s">
        <v>160</v>
      </c>
      <c r="D488" s="26">
        <v>14000000</v>
      </c>
    </row>
    <row r="489" spans="1:4" x14ac:dyDescent="0.3">
      <c r="A489" s="27" t="s">
        <v>549</v>
      </c>
      <c r="B489" s="27" t="s">
        <v>241</v>
      </c>
      <c r="C489" s="27" t="s">
        <v>129</v>
      </c>
      <c r="D489" s="26">
        <v>651000</v>
      </c>
    </row>
    <row r="490" spans="1:4" x14ac:dyDescent="0.3">
      <c r="A490" s="27" t="s">
        <v>548</v>
      </c>
      <c r="B490" s="27" t="s">
        <v>161</v>
      </c>
      <c r="C490" s="27" t="s">
        <v>134</v>
      </c>
      <c r="D490" s="26">
        <v>1443750</v>
      </c>
    </row>
    <row r="491" spans="1:4" x14ac:dyDescent="0.3">
      <c r="A491" s="27" t="s">
        <v>547</v>
      </c>
      <c r="B491" s="27" t="s">
        <v>148</v>
      </c>
      <c r="C491" s="27" t="s">
        <v>164</v>
      </c>
      <c r="D491" s="26">
        <v>1200000</v>
      </c>
    </row>
    <row r="492" spans="1:4" x14ac:dyDescent="0.3">
      <c r="A492" s="27" t="s">
        <v>546</v>
      </c>
      <c r="B492" s="27" t="s">
        <v>270</v>
      </c>
      <c r="C492" s="27" t="s">
        <v>137</v>
      </c>
      <c r="D492" s="26">
        <v>510000</v>
      </c>
    </row>
    <row r="493" spans="1:4" x14ac:dyDescent="0.3">
      <c r="A493" s="27" t="s">
        <v>545</v>
      </c>
      <c r="B493" s="27" t="s">
        <v>140</v>
      </c>
      <c r="C493" s="27" t="s">
        <v>129</v>
      </c>
      <c r="D493" s="26">
        <v>1000000</v>
      </c>
    </row>
    <row r="494" spans="1:4" x14ac:dyDescent="0.3">
      <c r="A494" s="27" t="s">
        <v>544</v>
      </c>
      <c r="B494" s="27" t="s">
        <v>138</v>
      </c>
      <c r="C494" s="27" t="s">
        <v>134</v>
      </c>
      <c r="D494" s="26">
        <v>511300</v>
      </c>
    </row>
    <row r="495" spans="1:4" x14ac:dyDescent="0.3">
      <c r="A495" s="27" t="s">
        <v>543</v>
      </c>
      <c r="B495" s="27" t="s">
        <v>244</v>
      </c>
      <c r="C495" s="27" t="s">
        <v>134</v>
      </c>
      <c r="D495" s="26">
        <v>22000000</v>
      </c>
    </row>
    <row r="496" spans="1:4" x14ac:dyDescent="0.3">
      <c r="A496" s="27" t="s">
        <v>542</v>
      </c>
      <c r="B496" s="27" t="s">
        <v>215</v>
      </c>
      <c r="C496" s="27" t="s">
        <v>129</v>
      </c>
      <c r="D496" s="26">
        <v>1450000</v>
      </c>
    </row>
    <row r="497" spans="1:4" x14ac:dyDescent="0.3">
      <c r="A497" s="27" t="s">
        <v>541</v>
      </c>
      <c r="B497" s="27" t="s">
        <v>244</v>
      </c>
      <c r="C497" s="27" t="s">
        <v>182</v>
      </c>
      <c r="D497" s="26">
        <v>4300000</v>
      </c>
    </row>
    <row r="498" spans="1:4" x14ac:dyDescent="0.3">
      <c r="A498" s="27" t="s">
        <v>540</v>
      </c>
      <c r="B498" s="27" t="s">
        <v>130</v>
      </c>
      <c r="C498" s="27" t="s">
        <v>129</v>
      </c>
      <c r="D498" s="26">
        <v>520625</v>
      </c>
    </row>
    <row r="499" spans="1:4" x14ac:dyDescent="0.3">
      <c r="A499" s="27" t="s">
        <v>539</v>
      </c>
      <c r="B499" s="27" t="s">
        <v>184</v>
      </c>
      <c r="C499" s="27" t="s">
        <v>129</v>
      </c>
      <c r="D499" s="26">
        <v>516700</v>
      </c>
    </row>
    <row r="500" spans="1:4" x14ac:dyDescent="0.3">
      <c r="A500" s="27" t="s">
        <v>538</v>
      </c>
      <c r="B500" s="27" t="s">
        <v>196</v>
      </c>
      <c r="C500" s="27" t="s">
        <v>227</v>
      </c>
      <c r="D500" s="26">
        <v>25000000</v>
      </c>
    </row>
    <row r="501" spans="1:4" x14ac:dyDescent="0.3">
      <c r="A501" s="27" t="s">
        <v>537</v>
      </c>
      <c r="B501" s="27" t="s">
        <v>201</v>
      </c>
      <c r="C501" s="27" t="s">
        <v>182</v>
      </c>
      <c r="D501" s="26">
        <v>2800000</v>
      </c>
    </row>
    <row r="502" spans="1:4" x14ac:dyDescent="0.3">
      <c r="A502" s="27" t="s">
        <v>536</v>
      </c>
      <c r="B502" s="27" t="s">
        <v>156</v>
      </c>
      <c r="C502" s="27" t="s">
        <v>129</v>
      </c>
      <c r="D502" s="26">
        <v>1000000</v>
      </c>
    </row>
    <row r="503" spans="1:4" x14ac:dyDescent="0.3">
      <c r="A503" s="27" t="s">
        <v>535</v>
      </c>
      <c r="B503" s="27" t="s">
        <v>222</v>
      </c>
      <c r="C503" s="27" t="s">
        <v>129</v>
      </c>
      <c r="D503" s="26">
        <v>925000</v>
      </c>
    </row>
    <row r="504" spans="1:4" x14ac:dyDescent="0.3">
      <c r="A504" s="27" t="s">
        <v>534</v>
      </c>
      <c r="B504" s="27" t="s">
        <v>210</v>
      </c>
      <c r="C504" s="27" t="s">
        <v>164</v>
      </c>
      <c r="D504" s="26">
        <v>510000</v>
      </c>
    </row>
    <row r="505" spans="1:4" x14ac:dyDescent="0.3">
      <c r="A505" s="27" t="s">
        <v>533</v>
      </c>
      <c r="B505" s="27" t="s">
        <v>210</v>
      </c>
      <c r="C505" s="27" t="s">
        <v>160</v>
      </c>
      <c r="D505" s="26">
        <v>4100000</v>
      </c>
    </row>
    <row r="506" spans="1:4" x14ac:dyDescent="0.3">
      <c r="A506" s="27" t="s">
        <v>532</v>
      </c>
      <c r="B506" s="27" t="s">
        <v>138</v>
      </c>
      <c r="C506" s="27" t="s">
        <v>129</v>
      </c>
      <c r="D506" s="26">
        <v>1500000</v>
      </c>
    </row>
    <row r="507" spans="1:4" x14ac:dyDescent="0.3">
      <c r="A507" s="27" t="s">
        <v>531</v>
      </c>
      <c r="B507" s="27" t="s">
        <v>222</v>
      </c>
      <c r="C507" s="27" t="s">
        <v>129</v>
      </c>
      <c r="D507" s="26">
        <v>507500</v>
      </c>
    </row>
    <row r="508" spans="1:4" x14ac:dyDescent="0.3">
      <c r="A508" s="27" t="s">
        <v>530</v>
      </c>
      <c r="B508" s="27" t="s">
        <v>130</v>
      </c>
      <c r="C508" s="27" t="s">
        <v>166</v>
      </c>
      <c r="D508" s="26">
        <v>528696</v>
      </c>
    </row>
    <row r="509" spans="1:4" x14ac:dyDescent="0.3">
      <c r="A509" s="27" t="s">
        <v>529</v>
      </c>
      <c r="B509" s="27" t="s">
        <v>132</v>
      </c>
      <c r="C509" s="27" t="s">
        <v>129</v>
      </c>
      <c r="D509" s="26">
        <v>2300000</v>
      </c>
    </row>
    <row r="510" spans="1:4" x14ac:dyDescent="0.3">
      <c r="A510" s="27" t="s">
        <v>528</v>
      </c>
      <c r="B510" s="27" t="s">
        <v>132</v>
      </c>
      <c r="C510" s="27" t="s">
        <v>182</v>
      </c>
      <c r="D510" s="26">
        <v>7925000</v>
      </c>
    </row>
    <row r="511" spans="1:4" x14ac:dyDescent="0.3">
      <c r="A511" s="27" t="s">
        <v>527</v>
      </c>
      <c r="B511" s="27" t="s">
        <v>222</v>
      </c>
      <c r="C511" s="27" t="s">
        <v>129</v>
      </c>
      <c r="D511" s="26">
        <v>1166666</v>
      </c>
    </row>
    <row r="512" spans="1:4" x14ac:dyDescent="0.3">
      <c r="A512" s="27" t="s">
        <v>526</v>
      </c>
      <c r="B512" s="27" t="s">
        <v>135</v>
      </c>
      <c r="C512" s="27" t="s">
        <v>129</v>
      </c>
      <c r="D512" s="26">
        <v>510000</v>
      </c>
    </row>
    <row r="513" spans="1:4" x14ac:dyDescent="0.3">
      <c r="A513" s="27" t="s">
        <v>525</v>
      </c>
      <c r="B513" s="27" t="s">
        <v>201</v>
      </c>
      <c r="C513" s="27" t="s">
        <v>134</v>
      </c>
      <c r="D513" s="26">
        <v>2500000</v>
      </c>
    </row>
    <row r="514" spans="1:4" x14ac:dyDescent="0.3">
      <c r="A514" s="27" t="s">
        <v>524</v>
      </c>
      <c r="B514" s="27" t="s">
        <v>173</v>
      </c>
      <c r="C514" s="27" t="s">
        <v>129</v>
      </c>
      <c r="D514" s="26">
        <v>2250000</v>
      </c>
    </row>
    <row r="515" spans="1:4" x14ac:dyDescent="0.3">
      <c r="A515" s="27" t="s">
        <v>523</v>
      </c>
      <c r="B515" s="27" t="s">
        <v>150</v>
      </c>
      <c r="C515" s="27" t="s">
        <v>137</v>
      </c>
      <c r="D515" s="26">
        <v>509500</v>
      </c>
    </row>
    <row r="516" spans="1:4" x14ac:dyDescent="0.3">
      <c r="A516" s="27" t="s">
        <v>522</v>
      </c>
      <c r="B516" s="27" t="s">
        <v>309</v>
      </c>
      <c r="C516" s="27" t="s">
        <v>129</v>
      </c>
      <c r="D516" s="26">
        <v>528000</v>
      </c>
    </row>
    <row r="517" spans="1:4" x14ac:dyDescent="0.3">
      <c r="A517" s="27" t="s">
        <v>521</v>
      </c>
      <c r="B517" s="27" t="s">
        <v>191</v>
      </c>
      <c r="C517" s="27" t="s">
        <v>129</v>
      </c>
      <c r="D517" s="26">
        <v>531500</v>
      </c>
    </row>
    <row r="518" spans="1:4" x14ac:dyDescent="0.3">
      <c r="A518" s="27" t="s">
        <v>520</v>
      </c>
      <c r="B518" s="27" t="s">
        <v>173</v>
      </c>
      <c r="C518" s="27" t="s">
        <v>129</v>
      </c>
      <c r="D518" s="26">
        <v>9500000</v>
      </c>
    </row>
    <row r="519" spans="1:4" x14ac:dyDescent="0.3">
      <c r="A519" s="27" t="s">
        <v>519</v>
      </c>
      <c r="B519" s="27" t="s">
        <v>146</v>
      </c>
      <c r="C519" s="27" t="s">
        <v>166</v>
      </c>
      <c r="D519" s="26">
        <v>1000000</v>
      </c>
    </row>
    <row r="520" spans="1:4" x14ac:dyDescent="0.3">
      <c r="A520" s="27" t="s">
        <v>518</v>
      </c>
      <c r="B520" s="27" t="s">
        <v>186</v>
      </c>
      <c r="C520" s="27" t="s">
        <v>155</v>
      </c>
      <c r="D520" s="26">
        <v>7250000</v>
      </c>
    </row>
    <row r="521" spans="1:4" x14ac:dyDescent="0.3">
      <c r="A521" s="27" t="s">
        <v>517</v>
      </c>
      <c r="B521" s="27" t="s">
        <v>158</v>
      </c>
      <c r="C521" s="27" t="s">
        <v>166</v>
      </c>
      <c r="D521" s="26">
        <v>2505000</v>
      </c>
    </row>
    <row r="522" spans="1:4" x14ac:dyDescent="0.3">
      <c r="A522" s="27" t="s">
        <v>516</v>
      </c>
      <c r="B522" s="27" t="s">
        <v>201</v>
      </c>
      <c r="C522" s="27" t="s">
        <v>134</v>
      </c>
      <c r="D522" s="26">
        <v>518500</v>
      </c>
    </row>
    <row r="523" spans="1:4" x14ac:dyDescent="0.3">
      <c r="A523" s="27" t="s">
        <v>515</v>
      </c>
      <c r="B523" s="27" t="s">
        <v>244</v>
      </c>
      <c r="C523" s="27" t="s">
        <v>155</v>
      </c>
      <c r="D523" s="26">
        <v>1000000</v>
      </c>
    </row>
    <row r="524" spans="1:4" x14ac:dyDescent="0.3">
      <c r="A524" s="27" t="s">
        <v>514</v>
      </c>
      <c r="B524" s="27" t="s">
        <v>132</v>
      </c>
      <c r="C524" s="27" t="s">
        <v>182</v>
      </c>
      <c r="D524" s="26">
        <v>2500000</v>
      </c>
    </row>
    <row r="525" spans="1:4" x14ac:dyDescent="0.3">
      <c r="A525" s="27" t="s">
        <v>513</v>
      </c>
      <c r="B525" s="27" t="s">
        <v>156</v>
      </c>
      <c r="C525" s="27" t="s">
        <v>227</v>
      </c>
      <c r="D525" s="26">
        <v>14708333</v>
      </c>
    </row>
    <row r="526" spans="1:4" x14ac:dyDescent="0.3">
      <c r="A526" s="27" t="s">
        <v>512</v>
      </c>
      <c r="B526" s="27" t="s">
        <v>161</v>
      </c>
      <c r="C526" s="27" t="s">
        <v>129</v>
      </c>
      <c r="D526" s="26">
        <v>28000000</v>
      </c>
    </row>
    <row r="527" spans="1:4" x14ac:dyDescent="0.3">
      <c r="A527" s="27" t="s">
        <v>511</v>
      </c>
      <c r="B527" s="27" t="s">
        <v>270</v>
      </c>
      <c r="C527" s="27" t="s">
        <v>129</v>
      </c>
      <c r="D527" s="26">
        <v>556000</v>
      </c>
    </row>
    <row r="528" spans="1:4" x14ac:dyDescent="0.3">
      <c r="A528" s="27" t="s">
        <v>510</v>
      </c>
      <c r="B528" s="27" t="s">
        <v>222</v>
      </c>
      <c r="C528" s="27" t="s">
        <v>227</v>
      </c>
      <c r="D528" s="26">
        <v>1500000</v>
      </c>
    </row>
    <row r="529" spans="1:4" x14ac:dyDescent="0.3">
      <c r="A529" s="27" t="s">
        <v>509</v>
      </c>
      <c r="B529" s="27" t="s">
        <v>153</v>
      </c>
      <c r="C529" s="27" t="s">
        <v>129</v>
      </c>
      <c r="D529" s="26">
        <v>1600000</v>
      </c>
    </row>
    <row r="530" spans="1:4" x14ac:dyDescent="0.3">
      <c r="A530" s="27" t="s">
        <v>508</v>
      </c>
      <c r="B530" s="27" t="s">
        <v>309</v>
      </c>
      <c r="C530" s="27" t="s">
        <v>129</v>
      </c>
      <c r="D530" s="26">
        <v>519000</v>
      </c>
    </row>
    <row r="531" spans="1:4" x14ac:dyDescent="0.3">
      <c r="A531" s="27" t="s">
        <v>507</v>
      </c>
      <c r="B531" s="27" t="s">
        <v>210</v>
      </c>
      <c r="C531" s="27" t="s">
        <v>129</v>
      </c>
      <c r="D531" s="26">
        <v>507500</v>
      </c>
    </row>
    <row r="532" spans="1:4" x14ac:dyDescent="0.3">
      <c r="A532" s="27" t="s">
        <v>506</v>
      </c>
      <c r="B532" s="27" t="s">
        <v>153</v>
      </c>
      <c r="C532" s="27" t="s">
        <v>155</v>
      </c>
      <c r="D532" s="26">
        <v>6500000</v>
      </c>
    </row>
    <row r="533" spans="1:4" x14ac:dyDescent="0.3">
      <c r="A533" s="27" t="s">
        <v>505</v>
      </c>
      <c r="B533" s="27" t="s">
        <v>132</v>
      </c>
      <c r="C533" s="27" t="s">
        <v>129</v>
      </c>
      <c r="D533" s="26">
        <v>7425000</v>
      </c>
    </row>
    <row r="534" spans="1:4" x14ac:dyDescent="0.3">
      <c r="A534" s="27" t="s">
        <v>504</v>
      </c>
      <c r="B534" s="27" t="s">
        <v>220</v>
      </c>
      <c r="C534" s="27" t="s">
        <v>155</v>
      </c>
      <c r="D534" s="26">
        <v>517000</v>
      </c>
    </row>
    <row r="535" spans="1:4" x14ac:dyDescent="0.3">
      <c r="A535" s="27" t="s">
        <v>503</v>
      </c>
      <c r="B535" s="27" t="s">
        <v>150</v>
      </c>
      <c r="C535" s="27" t="s">
        <v>129</v>
      </c>
      <c r="D535" s="26">
        <v>507500</v>
      </c>
    </row>
    <row r="536" spans="1:4" x14ac:dyDescent="0.3">
      <c r="A536" s="27" t="s">
        <v>502</v>
      </c>
      <c r="B536" s="24" t="s">
        <v>144</v>
      </c>
      <c r="C536" s="27" t="s">
        <v>129</v>
      </c>
      <c r="D536" s="26">
        <v>522000</v>
      </c>
    </row>
    <row r="537" spans="1:4" x14ac:dyDescent="0.3">
      <c r="A537" s="27" t="s">
        <v>501</v>
      </c>
      <c r="B537" s="27" t="s">
        <v>135</v>
      </c>
      <c r="C537" s="27" t="s">
        <v>129</v>
      </c>
      <c r="D537" s="26">
        <v>1500000</v>
      </c>
    </row>
    <row r="538" spans="1:4" x14ac:dyDescent="0.3">
      <c r="A538" s="27" t="s">
        <v>500</v>
      </c>
      <c r="B538" s="27" t="s">
        <v>252</v>
      </c>
      <c r="C538" s="27" t="s">
        <v>129</v>
      </c>
      <c r="D538" s="26">
        <v>3025000</v>
      </c>
    </row>
    <row r="539" spans="1:4" x14ac:dyDescent="0.3">
      <c r="A539" s="27" t="s">
        <v>499</v>
      </c>
      <c r="B539" s="27" t="s">
        <v>252</v>
      </c>
      <c r="C539" s="27" t="s">
        <v>166</v>
      </c>
      <c r="D539" s="26">
        <v>513800</v>
      </c>
    </row>
    <row r="540" spans="1:4" x14ac:dyDescent="0.3">
      <c r="A540" s="27" t="s">
        <v>498</v>
      </c>
      <c r="B540" s="27" t="s">
        <v>244</v>
      </c>
      <c r="C540" s="27" t="s">
        <v>166</v>
      </c>
      <c r="D540" s="26">
        <v>512000</v>
      </c>
    </row>
    <row r="541" spans="1:4" x14ac:dyDescent="0.3">
      <c r="A541" s="27" t="s">
        <v>497</v>
      </c>
      <c r="B541" s="27" t="s">
        <v>170</v>
      </c>
      <c r="C541" s="27" t="s">
        <v>129</v>
      </c>
      <c r="D541" s="26">
        <v>518000</v>
      </c>
    </row>
    <row r="542" spans="1:4" x14ac:dyDescent="0.3">
      <c r="A542" s="27" t="s">
        <v>496</v>
      </c>
      <c r="B542" s="27" t="s">
        <v>175</v>
      </c>
      <c r="C542" s="27" t="s">
        <v>227</v>
      </c>
      <c r="D542" s="26">
        <v>519500</v>
      </c>
    </row>
    <row r="543" spans="1:4" x14ac:dyDescent="0.3">
      <c r="A543" s="27" t="s">
        <v>495</v>
      </c>
      <c r="B543" s="27" t="s">
        <v>252</v>
      </c>
      <c r="C543" s="27" t="s">
        <v>129</v>
      </c>
      <c r="D543" s="26">
        <v>512800</v>
      </c>
    </row>
    <row r="544" spans="1:4" x14ac:dyDescent="0.3">
      <c r="A544" s="27" t="s">
        <v>494</v>
      </c>
      <c r="B544" s="27" t="s">
        <v>130</v>
      </c>
      <c r="C544" s="27" t="s">
        <v>166</v>
      </c>
      <c r="D544" s="26">
        <v>525415</v>
      </c>
    </row>
    <row r="545" spans="1:4" x14ac:dyDescent="0.3">
      <c r="A545" s="27" t="s">
        <v>493</v>
      </c>
      <c r="B545" s="27" t="s">
        <v>173</v>
      </c>
      <c r="C545" s="27" t="s">
        <v>129</v>
      </c>
      <c r="D545" s="26">
        <v>9000000</v>
      </c>
    </row>
    <row r="546" spans="1:4" x14ac:dyDescent="0.3">
      <c r="A546" s="27" t="s">
        <v>492</v>
      </c>
      <c r="B546" s="27" t="s">
        <v>196</v>
      </c>
      <c r="C546" s="27" t="s">
        <v>160</v>
      </c>
      <c r="D546" s="26">
        <v>537500</v>
      </c>
    </row>
    <row r="547" spans="1:4" x14ac:dyDescent="0.3">
      <c r="A547" s="27" t="s">
        <v>491</v>
      </c>
      <c r="B547" s="27" t="s">
        <v>170</v>
      </c>
      <c r="C547" s="27" t="s">
        <v>137</v>
      </c>
      <c r="D547" s="26">
        <v>520000</v>
      </c>
    </row>
    <row r="548" spans="1:4" x14ac:dyDescent="0.3">
      <c r="A548" s="27" t="s">
        <v>490</v>
      </c>
      <c r="B548" s="27" t="s">
        <v>153</v>
      </c>
      <c r="C548" s="27" t="s">
        <v>129</v>
      </c>
      <c r="D548" s="26">
        <v>2000000</v>
      </c>
    </row>
    <row r="549" spans="1:4" x14ac:dyDescent="0.3">
      <c r="A549" s="27" t="s">
        <v>489</v>
      </c>
      <c r="B549" s="27" t="s">
        <v>135</v>
      </c>
      <c r="C549" s="27" t="s">
        <v>137</v>
      </c>
      <c r="D549" s="26">
        <v>512500</v>
      </c>
    </row>
    <row r="550" spans="1:4" x14ac:dyDescent="0.3">
      <c r="A550" s="27" t="s">
        <v>488</v>
      </c>
      <c r="B550" s="27" t="s">
        <v>220</v>
      </c>
      <c r="C550" s="27" t="s">
        <v>164</v>
      </c>
      <c r="D550" s="26">
        <v>6000000</v>
      </c>
    </row>
    <row r="551" spans="1:4" x14ac:dyDescent="0.3">
      <c r="A551" s="27" t="s">
        <v>487</v>
      </c>
      <c r="B551" s="27" t="s">
        <v>138</v>
      </c>
      <c r="C551" s="27" t="s">
        <v>129</v>
      </c>
      <c r="D551" s="26">
        <v>510900</v>
      </c>
    </row>
    <row r="552" spans="1:4" x14ac:dyDescent="0.3">
      <c r="A552" s="27" t="s">
        <v>486</v>
      </c>
      <c r="B552" s="27" t="s">
        <v>140</v>
      </c>
      <c r="C552" s="27" t="s">
        <v>129</v>
      </c>
      <c r="D552" s="26">
        <v>518200</v>
      </c>
    </row>
    <row r="553" spans="1:4" x14ac:dyDescent="0.3">
      <c r="A553" s="27" t="s">
        <v>485</v>
      </c>
      <c r="B553" s="27" t="s">
        <v>220</v>
      </c>
      <c r="C553" s="27" t="s">
        <v>129</v>
      </c>
      <c r="D553" s="26">
        <v>537500</v>
      </c>
    </row>
    <row r="554" spans="1:4" x14ac:dyDescent="0.3">
      <c r="A554" s="27" t="s">
        <v>484</v>
      </c>
      <c r="B554" s="27" t="s">
        <v>191</v>
      </c>
      <c r="C554" s="27" t="s">
        <v>129</v>
      </c>
      <c r="D554" s="26">
        <v>510000</v>
      </c>
    </row>
    <row r="555" spans="1:4" x14ac:dyDescent="0.3">
      <c r="A555" s="27" t="s">
        <v>483</v>
      </c>
      <c r="B555" s="27" t="s">
        <v>186</v>
      </c>
      <c r="C555" s="27" t="s">
        <v>129</v>
      </c>
      <c r="D555" s="26">
        <v>5500000</v>
      </c>
    </row>
    <row r="556" spans="1:4" x14ac:dyDescent="0.3">
      <c r="A556" s="27" t="s">
        <v>482</v>
      </c>
      <c r="B556" s="27" t="s">
        <v>175</v>
      </c>
      <c r="C556" s="27" t="s">
        <v>129</v>
      </c>
      <c r="D556" s="26">
        <v>11000000</v>
      </c>
    </row>
    <row r="557" spans="1:4" x14ac:dyDescent="0.3">
      <c r="A557" s="27" t="s">
        <v>481</v>
      </c>
      <c r="B557" s="27" t="s">
        <v>158</v>
      </c>
      <c r="C557" s="27" t="s">
        <v>182</v>
      </c>
      <c r="D557" s="26">
        <v>4500000</v>
      </c>
    </row>
    <row r="558" spans="1:4" x14ac:dyDescent="0.3">
      <c r="A558" s="27" t="s">
        <v>480</v>
      </c>
      <c r="B558" s="27" t="s">
        <v>150</v>
      </c>
      <c r="C558" s="27" t="s">
        <v>129</v>
      </c>
      <c r="D558" s="26">
        <v>1000000</v>
      </c>
    </row>
    <row r="559" spans="1:4" x14ac:dyDescent="0.3">
      <c r="A559" s="27" t="s">
        <v>479</v>
      </c>
      <c r="B559" s="27" t="s">
        <v>170</v>
      </c>
      <c r="C559" s="27" t="s">
        <v>129</v>
      </c>
      <c r="D559" s="26">
        <v>7000000</v>
      </c>
    </row>
    <row r="560" spans="1:4" x14ac:dyDescent="0.3">
      <c r="A560" s="27" t="s">
        <v>478</v>
      </c>
      <c r="B560" s="27" t="s">
        <v>186</v>
      </c>
      <c r="C560" s="27" t="s">
        <v>129</v>
      </c>
      <c r="D560" s="26">
        <v>2250000</v>
      </c>
    </row>
    <row r="561" spans="1:4" x14ac:dyDescent="0.3">
      <c r="A561" s="27" t="s">
        <v>477</v>
      </c>
      <c r="B561" s="27" t="s">
        <v>150</v>
      </c>
      <c r="C561" s="27" t="s">
        <v>166</v>
      </c>
      <c r="D561" s="26">
        <v>4750000</v>
      </c>
    </row>
    <row r="562" spans="1:4" x14ac:dyDescent="0.3">
      <c r="A562" s="27" t="s">
        <v>476</v>
      </c>
      <c r="B562" s="27" t="s">
        <v>244</v>
      </c>
      <c r="C562" s="27" t="s">
        <v>129</v>
      </c>
      <c r="D562" s="26">
        <v>518400</v>
      </c>
    </row>
    <row r="563" spans="1:4" x14ac:dyDescent="0.3">
      <c r="A563" s="27" t="s">
        <v>475</v>
      </c>
      <c r="B563" s="27" t="s">
        <v>150</v>
      </c>
      <c r="C563" s="27" t="s">
        <v>129</v>
      </c>
      <c r="D563" s="26">
        <v>508500</v>
      </c>
    </row>
    <row r="564" spans="1:4" x14ac:dyDescent="0.3">
      <c r="A564" s="27" t="s">
        <v>474</v>
      </c>
      <c r="B564" s="27" t="s">
        <v>252</v>
      </c>
      <c r="C564" s="27" t="s">
        <v>137</v>
      </c>
      <c r="D564" s="26">
        <v>1100000</v>
      </c>
    </row>
    <row r="565" spans="1:4" x14ac:dyDescent="0.3">
      <c r="A565" s="27" t="s">
        <v>473</v>
      </c>
      <c r="B565" s="27" t="s">
        <v>158</v>
      </c>
      <c r="C565" s="27" t="s">
        <v>155</v>
      </c>
      <c r="D565" s="26">
        <v>2725000</v>
      </c>
    </row>
    <row r="566" spans="1:4" x14ac:dyDescent="0.3">
      <c r="A566" s="27" t="s">
        <v>472</v>
      </c>
      <c r="B566" s="27" t="s">
        <v>175</v>
      </c>
      <c r="C566" s="27" t="s">
        <v>227</v>
      </c>
      <c r="D566" s="26">
        <v>510500</v>
      </c>
    </row>
    <row r="567" spans="1:4" x14ac:dyDescent="0.3">
      <c r="A567" s="27" t="s">
        <v>471</v>
      </c>
      <c r="B567" s="27" t="s">
        <v>150</v>
      </c>
      <c r="C567" s="27" t="s">
        <v>129</v>
      </c>
      <c r="D567" s="26">
        <v>507500</v>
      </c>
    </row>
    <row r="568" spans="1:4" x14ac:dyDescent="0.3">
      <c r="A568" s="27" t="s">
        <v>470</v>
      </c>
      <c r="B568" s="27" t="s">
        <v>138</v>
      </c>
      <c r="C568" s="27" t="s">
        <v>182</v>
      </c>
      <c r="D568" s="26">
        <v>2250000</v>
      </c>
    </row>
    <row r="569" spans="1:4" x14ac:dyDescent="0.3">
      <c r="A569" s="27" t="s">
        <v>469</v>
      </c>
      <c r="B569" s="27" t="s">
        <v>153</v>
      </c>
      <c r="C569" s="27" t="s">
        <v>166</v>
      </c>
      <c r="D569" s="26">
        <v>2725000</v>
      </c>
    </row>
    <row r="570" spans="1:4" x14ac:dyDescent="0.3">
      <c r="A570" s="27" t="s">
        <v>468</v>
      </c>
      <c r="B570" s="27" t="s">
        <v>130</v>
      </c>
      <c r="C570" s="27" t="s">
        <v>155</v>
      </c>
      <c r="D570" s="26">
        <v>4200000</v>
      </c>
    </row>
    <row r="571" spans="1:4" x14ac:dyDescent="0.3">
      <c r="A571" s="27" t="s">
        <v>467</v>
      </c>
      <c r="B571" s="27" t="s">
        <v>222</v>
      </c>
      <c r="C571" s="27" t="s">
        <v>129</v>
      </c>
      <c r="D571" s="26">
        <v>530000</v>
      </c>
    </row>
    <row r="572" spans="1:4" x14ac:dyDescent="0.3">
      <c r="A572" s="27" t="s">
        <v>466</v>
      </c>
      <c r="B572" s="27" t="s">
        <v>309</v>
      </c>
      <c r="C572" s="27" t="s">
        <v>129</v>
      </c>
      <c r="D572" s="26">
        <v>509000</v>
      </c>
    </row>
    <row r="573" spans="1:4" x14ac:dyDescent="0.3">
      <c r="A573" s="27" t="s">
        <v>465</v>
      </c>
      <c r="B573" s="27" t="s">
        <v>175</v>
      </c>
      <c r="C573" s="27" t="s">
        <v>182</v>
      </c>
      <c r="D573" s="26">
        <v>508500</v>
      </c>
    </row>
    <row r="574" spans="1:4" x14ac:dyDescent="0.3">
      <c r="A574" s="27" t="s">
        <v>464</v>
      </c>
      <c r="B574" s="27" t="s">
        <v>184</v>
      </c>
      <c r="C574" s="27" t="s">
        <v>182</v>
      </c>
      <c r="D574" s="26">
        <v>4200000</v>
      </c>
    </row>
    <row r="575" spans="1:4" x14ac:dyDescent="0.3">
      <c r="A575" s="27" t="s">
        <v>463</v>
      </c>
      <c r="B575" s="27" t="s">
        <v>184</v>
      </c>
      <c r="C575" s="27" t="s">
        <v>129</v>
      </c>
      <c r="D575" s="26">
        <v>6000000</v>
      </c>
    </row>
    <row r="576" spans="1:4" x14ac:dyDescent="0.3">
      <c r="A576" s="27" t="s">
        <v>462</v>
      </c>
      <c r="B576" s="27" t="s">
        <v>153</v>
      </c>
      <c r="C576" s="27" t="s">
        <v>129</v>
      </c>
      <c r="D576" s="26">
        <v>4000000</v>
      </c>
    </row>
    <row r="577" spans="1:4" x14ac:dyDescent="0.3">
      <c r="A577" s="27" t="s">
        <v>461</v>
      </c>
      <c r="B577" s="27" t="s">
        <v>146</v>
      </c>
      <c r="C577" s="27" t="s">
        <v>129</v>
      </c>
      <c r="D577" s="26">
        <v>6916666</v>
      </c>
    </row>
    <row r="578" spans="1:4" x14ac:dyDescent="0.3">
      <c r="A578" s="27" t="s">
        <v>460</v>
      </c>
      <c r="B578" s="27" t="s">
        <v>244</v>
      </c>
      <c r="C578" s="27" t="s">
        <v>182</v>
      </c>
      <c r="D578" s="26">
        <v>3000000</v>
      </c>
    </row>
    <row r="579" spans="1:4" x14ac:dyDescent="0.3">
      <c r="A579" s="27" t="s">
        <v>459</v>
      </c>
      <c r="B579" s="24" t="s">
        <v>144</v>
      </c>
      <c r="C579" s="27" t="s">
        <v>182</v>
      </c>
      <c r="D579" s="26">
        <v>548000</v>
      </c>
    </row>
    <row r="580" spans="1:4" x14ac:dyDescent="0.3">
      <c r="A580" s="27" t="s">
        <v>458</v>
      </c>
      <c r="B580" s="27" t="s">
        <v>135</v>
      </c>
      <c r="C580" s="27" t="s">
        <v>129</v>
      </c>
      <c r="D580" s="26">
        <v>3500000</v>
      </c>
    </row>
    <row r="581" spans="1:4" x14ac:dyDescent="0.3">
      <c r="A581" s="27" t="s">
        <v>457</v>
      </c>
      <c r="B581" s="27" t="s">
        <v>138</v>
      </c>
      <c r="C581" s="27" t="s">
        <v>129</v>
      </c>
      <c r="D581" s="26">
        <v>2400000</v>
      </c>
    </row>
    <row r="582" spans="1:4" x14ac:dyDescent="0.3">
      <c r="A582" s="27" t="s">
        <v>456</v>
      </c>
      <c r="B582" s="27" t="s">
        <v>241</v>
      </c>
      <c r="C582" s="27" t="s">
        <v>166</v>
      </c>
      <c r="D582" s="26">
        <v>555000</v>
      </c>
    </row>
    <row r="583" spans="1:4" x14ac:dyDescent="0.3">
      <c r="A583" s="27" t="s">
        <v>455</v>
      </c>
      <c r="B583" s="27" t="s">
        <v>244</v>
      </c>
      <c r="C583" s="27" t="s">
        <v>129</v>
      </c>
      <c r="D583" s="26">
        <v>3900000</v>
      </c>
    </row>
    <row r="584" spans="1:4" x14ac:dyDescent="0.3">
      <c r="A584" s="27" t="s">
        <v>454</v>
      </c>
      <c r="B584" s="27" t="s">
        <v>210</v>
      </c>
      <c r="C584" s="27" t="s">
        <v>137</v>
      </c>
      <c r="D584" s="26">
        <v>510000</v>
      </c>
    </row>
    <row r="585" spans="1:4" x14ac:dyDescent="0.3">
      <c r="A585" s="27" t="s">
        <v>453</v>
      </c>
      <c r="B585" s="27" t="s">
        <v>244</v>
      </c>
      <c r="C585" s="27" t="s">
        <v>129</v>
      </c>
      <c r="D585" s="26">
        <v>514700</v>
      </c>
    </row>
    <row r="586" spans="1:4" x14ac:dyDescent="0.3">
      <c r="A586" s="27" t="s">
        <v>452</v>
      </c>
      <c r="B586" s="27" t="s">
        <v>309</v>
      </c>
      <c r="C586" s="27" t="s">
        <v>129</v>
      </c>
      <c r="D586" s="26">
        <v>512500</v>
      </c>
    </row>
    <row r="587" spans="1:4" x14ac:dyDescent="0.3">
      <c r="A587" s="27" t="s">
        <v>451</v>
      </c>
      <c r="B587" s="27" t="s">
        <v>244</v>
      </c>
      <c r="C587" s="27" t="s">
        <v>129</v>
      </c>
      <c r="D587" s="26">
        <v>20000000</v>
      </c>
    </row>
    <row r="588" spans="1:4" x14ac:dyDescent="0.3">
      <c r="A588" s="27" t="s">
        <v>450</v>
      </c>
      <c r="B588" s="27" t="s">
        <v>210</v>
      </c>
      <c r="C588" s="27" t="s">
        <v>227</v>
      </c>
      <c r="D588" s="26">
        <v>507500</v>
      </c>
    </row>
    <row r="589" spans="1:4" x14ac:dyDescent="0.3">
      <c r="A589" s="27" t="s">
        <v>449</v>
      </c>
      <c r="B589" s="27" t="s">
        <v>201</v>
      </c>
      <c r="C589" s="27" t="s">
        <v>129</v>
      </c>
      <c r="D589" s="26">
        <v>5400000</v>
      </c>
    </row>
    <row r="590" spans="1:4" x14ac:dyDescent="0.3">
      <c r="A590" s="27" t="s">
        <v>448</v>
      </c>
      <c r="B590" s="27" t="s">
        <v>170</v>
      </c>
      <c r="C590" s="27" t="s">
        <v>155</v>
      </c>
      <c r="D590" s="26">
        <v>2000000</v>
      </c>
    </row>
    <row r="591" spans="1:4" x14ac:dyDescent="0.3">
      <c r="A591" s="27" t="s">
        <v>447</v>
      </c>
      <c r="B591" s="27" t="s">
        <v>270</v>
      </c>
      <c r="C591" s="27" t="s">
        <v>155</v>
      </c>
      <c r="D591" s="26">
        <v>23125000</v>
      </c>
    </row>
    <row r="592" spans="1:4" x14ac:dyDescent="0.3">
      <c r="A592" s="27" t="s">
        <v>446</v>
      </c>
      <c r="B592" s="27" t="s">
        <v>215</v>
      </c>
      <c r="C592" s="27" t="s">
        <v>227</v>
      </c>
      <c r="D592" s="26">
        <v>6900000</v>
      </c>
    </row>
    <row r="593" spans="1:4" x14ac:dyDescent="0.3">
      <c r="A593" s="27" t="s">
        <v>445</v>
      </c>
      <c r="B593" s="27" t="s">
        <v>135</v>
      </c>
      <c r="C593" s="27" t="s">
        <v>160</v>
      </c>
      <c r="D593" s="26">
        <v>8000000</v>
      </c>
    </row>
    <row r="594" spans="1:4" x14ac:dyDescent="0.3">
      <c r="A594" s="27" t="s">
        <v>444</v>
      </c>
      <c r="B594" s="27" t="s">
        <v>175</v>
      </c>
      <c r="C594" s="27" t="s">
        <v>164</v>
      </c>
      <c r="D594" s="26">
        <v>825000</v>
      </c>
    </row>
    <row r="595" spans="1:4" x14ac:dyDescent="0.3">
      <c r="A595" s="27" t="s">
        <v>443</v>
      </c>
      <c r="B595" s="27" t="s">
        <v>150</v>
      </c>
      <c r="C595" s="27" t="s">
        <v>129</v>
      </c>
      <c r="D595" s="26">
        <v>1250000</v>
      </c>
    </row>
    <row r="596" spans="1:4" x14ac:dyDescent="0.3">
      <c r="A596" s="27" t="s">
        <v>442</v>
      </c>
      <c r="B596" s="27" t="s">
        <v>241</v>
      </c>
      <c r="C596" s="27" t="s">
        <v>182</v>
      </c>
      <c r="D596" s="26">
        <v>11000000</v>
      </c>
    </row>
    <row r="597" spans="1:4" x14ac:dyDescent="0.3">
      <c r="A597" s="27" t="s">
        <v>441</v>
      </c>
      <c r="B597" s="27" t="s">
        <v>184</v>
      </c>
      <c r="C597" s="27" t="s">
        <v>134</v>
      </c>
      <c r="D597" s="26">
        <v>1062500</v>
      </c>
    </row>
    <row r="598" spans="1:4" x14ac:dyDescent="0.3">
      <c r="A598" s="27" t="s">
        <v>440</v>
      </c>
      <c r="B598" s="27" t="s">
        <v>270</v>
      </c>
      <c r="C598" s="27" t="s">
        <v>129</v>
      </c>
      <c r="D598" s="26">
        <v>22000000</v>
      </c>
    </row>
    <row r="599" spans="1:4" x14ac:dyDescent="0.3">
      <c r="A599" s="27" t="s">
        <v>439</v>
      </c>
      <c r="B599" s="27" t="s">
        <v>241</v>
      </c>
      <c r="C599" s="27" t="s">
        <v>129</v>
      </c>
      <c r="D599" s="26">
        <v>9400000</v>
      </c>
    </row>
    <row r="600" spans="1:4" x14ac:dyDescent="0.3">
      <c r="A600" s="27" t="s">
        <v>438</v>
      </c>
      <c r="B600" s="27" t="s">
        <v>170</v>
      </c>
      <c r="C600" s="27" t="s">
        <v>155</v>
      </c>
      <c r="D600" s="26">
        <v>534000</v>
      </c>
    </row>
    <row r="601" spans="1:4" x14ac:dyDescent="0.3">
      <c r="A601" s="27" t="s">
        <v>437</v>
      </c>
      <c r="B601" s="27" t="s">
        <v>140</v>
      </c>
      <c r="C601" s="27" t="s">
        <v>129</v>
      </c>
      <c r="D601" s="26">
        <v>1500000</v>
      </c>
    </row>
    <row r="602" spans="1:4" x14ac:dyDescent="0.3">
      <c r="A602" s="27" t="s">
        <v>436</v>
      </c>
      <c r="B602" s="27" t="s">
        <v>252</v>
      </c>
      <c r="C602" s="27" t="s">
        <v>129</v>
      </c>
      <c r="D602" s="26">
        <v>507500</v>
      </c>
    </row>
    <row r="603" spans="1:4" x14ac:dyDescent="0.3">
      <c r="A603" s="27" t="s">
        <v>435</v>
      </c>
      <c r="B603" s="27" t="s">
        <v>170</v>
      </c>
      <c r="C603" s="27" t="s">
        <v>129</v>
      </c>
      <c r="D603" s="26">
        <v>3500000</v>
      </c>
    </row>
    <row r="604" spans="1:4" x14ac:dyDescent="0.3">
      <c r="A604" s="27" t="s">
        <v>434</v>
      </c>
      <c r="B604" s="27" t="s">
        <v>146</v>
      </c>
      <c r="C604" s="27" t="s">
        <v>129</v>
      </c>
      <c r="D604" s="26">
        <v>20833333</v>
      </c>
    </row>
    <row r="605" spans="1:4" x14ac:dyDescent="0.3">
      <c r="A605" s="27" t="s">
        <v>433</v>
      </c>
      <c r="B605" s="27" t="s">
        <v>170</v>
      </c>
      <c r="C605" s="27" t="s">
        <v>182</v>
      </c>
      <c r="D605" s="26">
        <v>3750000</v>
      </c>
    </row>
    <row r="606" spans="1:4" x14ac:dyDescent="0.3">
      <c r="A606" s="27" t="s">
        <v>432</v>
      </c>
      <c r="B606" s="27" t="s">
        <v>148</v>
      </c>
      <c r="C606" s="27" t="s">
        <v>166</v>
      </c>
      <c r="D606" s="26">
        <v>512792</v>
      </c>
    </row>
    <row r="607" spans="1:4" x14ac:dyDescent="0.3">
      <c r="A607" s="27" t="s">
        <v>431</v>
      </c>
      <c r="B607" s="27" t="s">
        <v>146</v>
      </c>
      <c r="C607" s="27" t="s">
        <v>134</v>
      </c>
      <c r="D607" s="26">
        <v>509000</v>
      </c>
    </row>
    <row r="608" spans="1:4" x14ac:dyDescent="0.3">
      <c r="A608" s="27" t="s">
        <v>430</v>
      </c>
      <c r="B608" s="27" t="s">
        <v>175</v>
      </c>
      <c r="C608" s="27" t="s">
        <v>129</v>
      </c>
      <c r="D608" s="26">
        <v>12209424</v>
      </c>
    </row>
    <row r="609" spans="1:4" x14ac:dyDescent="0.3">
      <c r="A609" s="27" t="s">
        <v>429</v>
      </c>
      <c r="B609" s="27" t="s">
        <v>150</v>
      </c>
      <c r="C609" s="27" t="s">
        <v>129</v>
      </c>
      <c r="D609" s="26">
        <v>13200000</v>
      </c>
    </row>
    <row r="610" spans="1:4" x14ac:dyDescent="0.3">
      <c r="A610" s="27" t="s">
        <v>428</v>
      </c>
      <c r="B610" s="27" t="s">
        <v>130</v>
      </c>
      <c r="C610" s="27" t="s">
        <v>129</v>
      </c>
      <c r="D610" s="26">
        <v>614125</v>
      </c>
    </row>
    <row r="611" spans="1:4" x14ac:dyDescent="0.3">
      <c r="A611" s="27" t="s">
        <v>427</v>
      </c>
      <c r="B611" s="27" t="s">
        <v>170</v>
      </c>
      <c r="C611" s="27" t="s">
        <v>227</v>
      </c>
      <c r="D611" s="26">
        <v>16227957</v>
      </c>
    </row>
    <row r="612" spans="1:4" x14ac:dyDescent="0.3">
      <c r="A612" s="27" t="s">
        <v>426</v>
      </c>
      <c r="B612" s="27" t="s">
        <v>196</v>
      </c>
      <c r="C612" s="27" t="s">
        <v>227</v>
      </c>
      <c r="D612" s="26">
        <v>4750000</v>
      </c>
    </row>
    <row r="613" spans="1:4" x14ac:dyDescent="0.3">
      <c r="A613" s="27" t="s">
        <v>425</v>
      </c>
      <c r="B613" s="27" t="s">
        <v>156</v>
      </c>
      <c r="C613" s="27" t="s">
        <v>160</v>
      </c>
      <c r="D613" s="26">
        <v>21250000</v>
      </c>
    </row>
    <row r="614" spans="1:4" x14ac:dyDescent="0.3">
      <c r="A614" s="27" t="s">
        <v>424</v>
      </c>
      <c r="B614" s="27" t="s">
        <v>252</v>
      </c>
      <c r="C614" s="27" t="s">
        <v>129</v>
      </c>
      <c r="D614" s="26">
        <v>3100000</v>
      </c>
    </row>
    <row r="615" spans="1:4" x14ac:dyDescent="0.3">
      <c r="A615" s="27" t="s">
        <v>423</v>
      </c>
      <c r="B615" s="27" t="s">
        <v>196</v>
      </c>
      <c r="C615" s="27" t="s">
        <v>129</v>
      </c>
      <c r="D615" s="26">
        <v>517500</v>
      </c>
    </row>
    <row r="616" spans="1:4" x14ac:dyDescent="0.3">
      <c r="A616" s="27" t="s">
        <v>422</v>
      </c>
      <c r="B616" s="27" t="s">
        <v>215</v>
      </c>
      <c r="C616" s="27" t="s">
        <v>129</v>
      </c>
      <c r="D616" s="26">
        <v>510500</v>
      </c>
    </row>
    <row r="617" spans="1:4" x14ac:dyDescent="0.3">
      <c r="A617" s="27" t="s">
        <v>421</v>
      </c>
      <c r="B617" s="27" t="s">
        <v>191</v>
      </c>
      <c r="C617" s="27" t="s">
        <v>166</v>
      </c>
      <c r="D617" s="26">
        <v>508500</v>
      </c>
    </row>
    <row r="618" spans="1:4" x14ac:dyDescent="0.3">
      <c r="A618" s="27" t="s">
        <v>420</v>
      </c>
      <c r="B618" s="27" t="s">
        <v>148</v>
      </c>
      <c r="C618" s="27" t="s">
        <v>129</v>
      </c>
      <c r="D618" s="26">
        <v>3500000</v>
      </c>
    </row>
    <row r="619" spans="1:4" x14ac:dyDescent="0.3">
      <c r="A619" s="27" t="s">
        <v>419</v>
      </c>
      <c r="B619" s="24" t="s">
        <v>144</v>
      </c>
      <c r="C619" s="27" t="s">
        <v>164</v>
      </c>
      <c r="D619" s="26">
        <v>8275000</v>
      </c>
    </row>
    <row r="620" spans="1:4" x14ac:dyDescent="0.3">
      <c r="A620" s="27" t="s">
        <v>418</v>
      </c>
      <c r="B620" s="27" t="s">
        <v>148</v>
      </c>
      <c r="C620" s="27" t="s">
        <v>129</v>
      </c>
      <c r="D620" s="26">
        <v>17142857</v>
      </c>
    </row>
    <row r="621" spans="1:4" x14ac:dyDescent="0.3">
      <c r="A621" s="27" t="s">
        <v>417</v>
      </c>
      <c r="B621" s="27" t="s">
        <v>140</v>
      </c>
      <c r="C621" s="27" t="s">
        <v>227</v>
      </c>
      <c r="D621" s="26">
        <v>13000000</v>
      </c>
    </row>
    <row r="622" spans="1:4" x14ac:dyDescent="0.3">
      <c r="A622" s="27" t="s">
        <v>416</v>
      </c>
      <c r="B622" s="27" t="s">
        <v>156</v>
      </c>
      <c r="C622" s="27" t="s">
        <v>166</v>
      </c>
      <c r="D622" s="26">
        <v>15050000</v>
      </c>
    </row>
    <row r="623" spans="1:4" x14ac:dyDescent="0.3">
      <c r="A623" s="27" t="s">
        <v>415</v>
      </c>
      <c r="B623" s="27" t="s">
        <v>140</v>
      </c>
      <c r="C623" s="27" t="s">
        <v>137</v>
      </c>
      <c r="D623" s="26">
        <v>507500</v>
      </c>
    </row>
    <row r="624" spans="1:4" x14ac:dyDescent="0.3">
      <c r="A624" s="27" t="s">
        <v>414</v>
      </c>
      <c r="B624" s="27" t="s">
        <v>175</v>
      </c>
      <c r="C624" s="27" t="s">
        <v>129</v>
      </c>
      <c r="D624" s="26">
        <v>508500</v>
      </c>
    </row>
    <row r="625" spans="1:4" x14ac:dyDescent="0.3">
      <c r="A625" s="27" t="s">
        <v>413</v>
      </c>
      <c r="B625" s="27" t="s">
        <v>138</v>
      </c>
      <c r="C625" s="27" t="s">
        <v>166</v>
      </c>
      <c r="D625" s="26">
        <v>13500000</v>
      </c>
    </row>
    <row r="626" spans="1:4" x14ac:dyDescent="0.3">
      <c r="A626" s="27" t="s">
        <v>412</v>
      </c>
      <c r="B626" s="27" t="s">
        <v>138</v>
      </c>
      <c r="C626" s="27" t="s">
        <v>227</v>
      </c>
      <c r="D626" s="26">
        <v>5875000</v>
      </c>
    </row>
    <row r="627" spans="1:4" x14ac:dyDescent="0.3">
      <c r="A627" s="27" t="s">
        <v>411</v>
      </c>
      <c r="B627" s="27" t="s">
        <v>130</v>
      </c>
      <c r="C627" s="27" t="s">
        <v>160</v>
      </c>
      <c r="D627" s="26">
        <v>8500000</v>
      </c>
    </row>
    <row r="628" spans="1:4" x14ac:dyDescent="0.3">
      <c r="A628" s="27" t="s">
        <v>410</v>
      </c>
      <c r="B628" s="27" t="s">
        <v>186</v>
      </c>
      <c r="C628" s="27" t="s">
        <v>164</v>
      </c>
      <c r="D628" s="26">
        <v>1087600</v>
      </c>
    </row>
    <row r="629" spans="1:4" x14ac:dyDescent="0.3">
      <c r="A629" s="27" t="s">
        <v>409</v>
      </c>
      <c r="B629" s="27" t="s">
        <v>241</v>
      </c>
      <c r="C629" s="27" t="s">
        <v>155</v>
      </c>
      <c r="D629" s="26">
        <v>7500000</v>
      </c>
    </row>
    <row r="630" spans="1:4" x14ac:dyDescent="0.3">
      <c r="A630" s="27" t="s">
        <v>408</v>
      </c>
      <c r="B630" s="27" t="s">
        <v>270</v>
      </c>
      <c r="C630" s="27" t="s">
        <v>129</v>
      </c>
      <c r="D630" s="26">
        <v>2100000</v>
      </c>
    </row>
    <row r="631" spans="1:4" x14ac:dyDescent="0.3">
      <c r="A631" s="27" t="s">
        <v>407</v>
      </c>
      <c r="B631" s="27" t="s">
        <v>244</v>
      </c>
      <c r="C631" s="27" t="s">
        <v>166</v>
      </c>
      <c r="D631" s="26">
        <v>2875000</v>
      </c>
    </row>
    <row r="632" spans="1:4" x14ac:dyDescent="0.3">
      <c r="A632" s="27" t="s">
        <v>406</v>
      </c>
      <c r="B632" s="27" t="s">
        <v>148</v>
      </c>
      <c r="C632" s="27" t="s">
        <v>160</v>
      </c>
      <c r="D632" s="26">
        <v>508700</v>
      </c>
    </row>
    <row r="633" spans="1:4" x14ac:dyDescent="0.3">
      <c r="A633" s="27" t="s">
        <v>405</v>
      </c>
      <c r="B633" s="27" t="s">
        <v>170</v>
      </c>
      <c r="C633" s="27" t="s">
        <v>129</v>
      </c>
      <c r="D633" s="26">
        <v>520000</v>
      </c>
    </row>
    <row r="634" spans="1:4" x14ac:dyDescent="0.3">
      <c r="A634" s="27" t="s">
        <v>404</v>
      </c>
      <c r="B634" s="27" t="s">
        <v>161</v>
      </c>
      <c r="C634" s="27" t="s">
        <v>155</v>
      </c>
      <c r="D634" s="26">
        <v>22000000</v>
      </c>
    </row>
    <row r="635" spans="1:4" x14ac:dyDescent="0.3">
      <c r="A635" s="27" t="s">
        <v>403</v>
      </c>
      <c r="B635" s="27" t="s">
        <v>244</v>
      </c>
      <c r="C635" s="27" t="s">
        <v>129</v>
      </c>
      <c r="D635" s="26">
        <v>507500</v>
      </c>
    </row>
    <row r="636" spans="1:4" x14ac:dyDescent="0.3">
      <c r="A636" s="27" t="s">
        <v>402</v>
      </c>
      <c r="B636" s="24" t="s">
        <v>144</v>
      </c>
      <c r="C636" s="27" t="s">
        <v>129</v>
      </c>
      <c r="D636" s="26">
        <v>3275000</v>
      </c>
    </row>
    <row r="637" spans="1:4" x14ac:dyDescent="0.3">
      <c r="A637" s="27" t="s">
        <v>401</v>
      </c>
      <c r="B637" s="27" t="s">
        <v>191</v>
      </c>
      <c r="C637" s="27" t="s">
        <v>164</v>
      </c>
      <c r="D637" s="26">
        <v>12000000</v>
      </c>
    </row>
    <row r="638" spans="1:4" x14ac:dyDescent="0.3">
      <c r="A638" s="27" t="s">
        <v>400</v>
      </c>
      <c r="B638" s="27" t="s">
        <v>138</v>
      </c>
      <c r="C638" s="27" t="s">
        <v>134</v>
      </c>
      <c r="D638" s="26">
        <v>3500000</v>
      </c>
    </row>
    <row r="639" spans="1:4" x14ac:dyDescent="0.3">
      <c r="A639" s="27" t="s">
        <v>399</v>
      </c>
      <c r="B639" s="27" t="s">
        <v>241</v>
      </c>
      <c r="C639" s="27" t="s">
        <v>129</v>
      </c>
      <c r="D639" s="26">
        <v>2350000</v>
      </c>
    </row>
    <row r="640" spans="1:4" x14ac:dyDescent="0.3">
      <c r="A640" s="27" t="s">
        <v>398</v>
      </c>
      <c r="B640" s="27" t="s">
        <v>175</v>
      </c>
      <c r="C640" s="27" t="s">
        <v>129</v>
      </c>
      <c r="D640" s="26">
        <v>512500</v>
      </c>
    </row>
    <row r="641" spans="1:4" x14ac:dyDescent="0.3">
      <c r="A641" s="27" t="s">
        <v>397</v>
      </c>
      <c r="B641" s="27" t="s">
        <v>135</v>
      </c>
      <c r="C641" s="27" t="s">
        <v>129</v>
      </c>
      <c r="D641" s="26">
        <v>9775000</v>
      </c>
    </row>
    <row r="642" spans="1:4" x14ac:dyDescent="0.3">
      <c r="A642" s="27" t="s">
        <v>396</v>
      </c>
      <c r="B642" s="27" t="s">
        <v>222</v>
      </c>
      <c r="C642" s="27" t="s">
        <v>129</v>
      </c>
      <c r="D642" s="26">
        <v>5600000</v>
      </c>
    </row>
    <row r="643" spans="1:4" x14ac:dyDescent="0.3">
      <c r="A643" s="27" t="s">
        <v>395</v>
      </c>
      <c r="B643" s="27" t="s">
        <v>196</v>
      </c>
      <c r="C643" s="27" t="s">
        <v>129</v>
      </c>
      <c r="D643" s="26">
        <v>514000</v>
      </c>
    </row>
    <row r="644" spans="1:4" x14ac:dyDescent="0.3">
      <c r="A644" s="27" t="s">
        <v>394</v>
      </c>
      <c r="B644" s="27" t="s">
        <v>153</v>
      </c>
      <c r="C644" s="27" t="s">
        <v>182</v>
      </c>
      <c r="D644" s="26">
        <v>2640000</v>
      </c>
    </row>
    <row r="645" spans="1:4" x14ac:dyDescent="0.3">
      <c r="A645" s="27" t="s">
        <v>393</v>
      </c>
      <c r="B645" s="27" t="s">
        <v>173</v>
      </c>
      <c r="C645" s="27" t="s">
        <v>155</v>
      </c>
      <c r="D645" s="26">
        <v>16000000</v>
      </c>
    </row>
    <row r="646" spans="1:4" x14ac:dyDescent="0.3">
      <c r="A646" s="27" t="s">
        <v>392</v>
      </c>
      <c r="B646" s="27" t="s">
        <v>191</v>
      </c>
      <c r="C646" s="27" t="s">
        <v>155</v>
      </c>
      <c r="D646" s="26">
        <v>520000</v>
      </c>
    </row>
    <row r="647" spans="1:4" x14ac:dyDescent="0.3">
      <c r="A647" s="27" t="s">
        <v>391</v>
      </c>
      <c r="B647" s="27" t="s">
        <v>220</v>
      </c>
      <c r="C647" s="27" t="s">
        <v>129</v>
      </c>
      <c r="D647" s="26">
        <v>5500000</v>
      </c>
    </row>
    <row r="648" spans="1:4" x14ac:dyDescent="0.3">
      <c r="A648" s="27" t="s">
        <v>390</v>
      </c>
      <c r="B648" s="27" t="s">
        <v>196</v>
      </c>
      <c r="C648" s="27" t="s">
        <v>166</v>
      </c>
      <c r="D648" s="26">
        <v>6083333</v>
      </c>
    </row>
    <row r="649" spans="1:4" x14ac:dyDescent="0.3">
      <c r="A649" s="27" t="s">
        <v>389</v>
      </c>
      <c r="B649" s="27" t="s">
        <v>158</v>
      </c>
      <c r="C649" s="27" t="s">
        <v>164</v>
      </c>
      <c r="D649" s="26">
        <v>523500</v>
      </c>
    </row>
    <row r="650" spans="1:4" x14ac:dyDescent="0.3">
      <c r="A650" s="27" t="s">
        <v>388</v>
      </c>
      <c r="B650" s="27" t="s">
        <v>150</v>
      </c>
      <c r="C650" s="27" t="s">
        <v>198</v>
      </c>
      <c r="D650" s="26">
        <v>2950000</v>
      </c>
    </row>
    <row r="651" spans="1:4" x14ac:dyDescent="0.3">
      <c r="A651" s="27" t="s">
        <v>387</v>
      </c>
      <c r="B651" s="27" t="s">
        <v>173</v>
      </c>
      <c r="C651" s="27" t="s">
        <v>166</v>
      </c>
      <c r="D651" s="26">
        <v>514500</v>
      </c>
    </row>
    <row r="652" spans="1:4" x14ac:dyDescent="0.3">
      <c r="A652" s="27" t="s">
        <v>386</v>
      </c>
      <c r="B652" s="27" t="s">
        <v>210</v>
      </c>
      <c r="C652" s="27" t="s">
        <v>155</v>
      </c>
      <c r="D652" s="26">
        <v>512500</v>
      </c>
    </row>
    <row r="653" spans="1:4" x14ac:dyDescent="0.3">
      <c r="A653" s="27" t="s">
        <v>385</v>
      </c>
      <c r="B653" s="27" t="s">
        <v>140</v>
      </c>
      <c r="C653" s="27" t="s">
        <v>129</v>
      </c>
      <c r="D653" s="26">
        <v>660000</v>
      </c>
    </row>
    <row r="654" spans="1:4" x14ac:dyDescent="0.3">
      <c r="A654" s="27" t="s">
        <v>384</v>
      </c>
      <c r="B654" s="27" t="s">
        <v>148</v>
      </c>
      <c r="C654" s="27" t="s">
        <v>166</v>
      </c>
      <c r="D654" s="26">
        <v>5000000</v>
      </c>
    </row>
    <row r="655" spans="1:4" x14ac:dyDescent="0.3">
      <c r="A655" s="27" t="s">
        <v>383</v>
      </c>
      <c r="B655" s="27" t="s">
        <v>270</v>
      </c>
      <c r="C655" s="27" t="s">
        <v>129</v>
      </c>
      <c r="D655" s="26">
        <v>3300000</v>
      </c>
    </row>
    <row r="656" spans="1:4" x14ac:dyDescent="0.3">
      <c r="A656" s="27" t="s">
        <v>382</v>
      </c>
      <c r="B656" s="27" t="s">
        <v>252</v>
      </c>
      <c r="C656" s="27" t="s">
        <v>129</v>
      </c>
      <c r="D656" s="26">
        <v>508800</v>
      </c>
    </row>
    <row r="657" spans="1:4" x14ac:dyDescent="0.3">
      <c r="A657" s="27" t="s">
        <v>381</v>
      </c>
      <c r="B657" s="27" t="s">
        <v>175</v>
      </c>
      <c r="C657" s="27" t="s">
        <v>129</v>
      </c>
      <c r="D657" s="26">
        <v>3000000</v>
      </c>
    </row>
    <row r="658" spans="1:4" x14ac:dyDescent="0.3">
      <c r="A658" s="27" t="s">
        <v>380</v>
      </c>
      <c r="B658" s="27" t="s">
        <v>150</v>
      </c>
      <c r="C658" s="27" t="s">
        <v>129</v>
      </c>
      <c r="D658" s="26">
        <v>4125000</v>
      </c>
    </row>
    <row r="659" spans="1:4" x14ac:dyDescent="0.3">
      <c r="A659" s="27" t="s">
        <v>379</v>
      </c>
      <c r="B659" s="27" t="s">
        <v>191</v>
      </c>
      <c r="C659" s="27" t="s">
        <v>129</v>
      </c>
      <c r="D659" s="26">
        <v>514500</v>
      </c>
    </row>
    <row r="660" spans="1:4" x14ac:dyDescent="0.3">
      <c r="A660" s="27" t="s">
        <v>378</v>
      </c>
      <c r="B660" s="27" t="s">
        <v>201</v>
      </c>
      <c r="C660" s="27" t="s">
        <v>137</v>
      </c>
      <c r="D660" s="26">
        <v>8000000</v>
      </c>
    </row>
    <row r="661" spans="1:4" x14ac:dyDescent="0.3">
      <c r="A661" s="27" t="s">
        <v>377</v>
      </c>
      <c r="B661" s="27" t="s">
        <v>158</v>
      </c>
      <c r="C661" s="27" t="s">
        <v>198</v>
      </c>
      <c r="D661" s="26">
        <v>14250000</v>
      </c>
    </row>
    <row r="662" spans="1:4" x14ac:dyDescent="0.3">
      <c r="A662" s="27" t="s">
        <v>376</v>
      </c>
      <c r="B662" s="27" t="s">
        <v>215</v>
      </c>
      <c r="C662" s="27" t="s">
        <v>134</v>
      </c>
      <c r="D662" s="26">
        <v>508500</v>
      </c>
    </row>
    <row r="663" spans="1:4" x14ac:dyDescent="0.3">
      <c r="A663" s="27" t="s">
        <v>375</v>
      </c>
      <c r="B663" s="27" t="s">
        <v>161</v>
      </c>
      <c r="C663" s="27" t="s">
        <v>182</v>
      </c>
      <c r="D663" s="26">
        <v>525000</v>
      </c>
    </row>
    <row r="664" spans="1:4" x14ac:dyDescent="0.3">
      <c r="A664" s="27" t="s">
        <v>374</v>
      </c>
      <c r="B664" s="27" t="s">
        <v>252</v>
      </c>
      <c r="C664" s="27" t="s">
        <v>137</v>
      </c>
      <c r="D664" s="26">
        <v>510900</v>
      </c>
    </row>
    <row r="665" spans="1:4" x14ac:dyDescent="0.3">
      <c r="A665" s="27" t="s">
        <v>373</v>
      </c>
      <c r="B665" s="27" t="s">
        <v>138</v>
      </c>
      <c r="C665" s="27" t="s">
        <v>129</v>
      </c>
      <c r="D665" s="26">
        <v>517100</v>
      </c>
    </row>
    <row r="666" spans="1:4" x14ac:dyDescent="0.3">
      <c r="A666" s="27" t="s">
        <v>372</v>
      </c>
      <c r="B666" s="27" t="s">
        <v>186</v>
      </c>
      <c r="C666" s="27" t="s">
        <v>164</v>
      </c>
      <c r="D666" s="26">
        <v>3100000</v>
      </c>
    </row>
    <row r="667" spans="1:4" x14ac:dyDescent="0.3">
      <c r="A667" s="27" t="s">
        <v>371</v>
      </c>
      <c r="B667" s="27" t="s">
        <v>222</v>
      </c>
      <c r="C667" s="27" t="s">
        <v>160</v>
      </c>
      <c r="D667" s="26">
        <v>11000000</v>
      </c>
    </row>
    <row r="668" spans="1:4" x14ac:dyDescent="0.3">
      <c r="A668" s="27" t="s">
        <v>370</v>
      </c>
      <c r="B668" s="27" t="s">
        <v>150</v>
      </c>
      <c r="C668" s="27" t="s">
        <v>129</v>
      </c>
      <c r="D668" s="26">
        <v>515000</v>
      </c>
    </row>
    <row r="669" spans="1:4" x14ac:dyDescent="0.3">
      <c r="A669" s="27" t="s">
        <v>369</v>
      </c>
      <c r="B669" s="27" t="s">
        <v>138</v>
      </c>
      <c r="C669" s="27" t="s">
        <v>155</v>
      </c>
      <c r="D669" s="26">
        <v>15000000</v>
      </c>
    </row>
    <row r="670" spans="1:4" x14ac:dyDescent="0.3">
      <c r="A670" s="27" t="s">
        <v>368</v>
      </c>
      <c r="B670" s="27" t="s">
        <v>156</v>
      </c>
      <c r="C670" s="27" t="s">
        <v>129</v>
      </c>
      <c r="D670" s="26">
        <v>525300</v>
      </c>
    </row>
    <row r="671" spans="1:4" x14ac:dyDescent="0.3">
      <c r="A671" s="27" t="s">
        <v>367</v>
      </c>
      <c r="B671" s="27" t="s">
        <v>186</v>
      </c>
      <c r="C671" s="27" t="s">
        <v>182</v>
      </c>
      <c r="D671" s="26">
        <v>512500</v>
      </c>
    </row>
    <row r="672" spans="1:4" x14ac:dyDescent="0.3">
      <c r="A672" s="27" t="s">
        <v>366</v>
      </c>
      <c r="B672" s="27" t="s">
        <v>146</v>
      </c>
      <c r="C672" s="27" t="s">
        <v>160</v>
      </c>
      <c r="D672" s="26">
        <v>4000000</v>
      </c>
    </row>
    <row r="673" spans="1:4" x14ac:dyDescent="0.3">
      <c r="A673" s="27" t="s">
        <v>365</v>
      </c>
      <c r="B673" s="27" t="s">
        <v>156</v>
      </c>
      <c r="C673" s="27" t="s">
        <v>129</v>
      </c>
      <c r="D673" s="26">
        <v>517300</v>
      </c>
    </row>
    <row r="674" spans="1:4" x14ac:dyDescent="0.3">
      <c r="A674" s="27" t="s">
        <v>364</v>
      </c>
      <c r="B674" s="27" t="s">
        <v>309</v>
      </c>
      <c r="C674" s="27" t="s">
        <v>166</v>
      </c>
      <c r="D674" s="26">
        <v>507500</v>
      </c>
    </row>
    <row r="675" spans="1:4" x14ac:dyDescent="0.3">
      <c r="A675" s="27" t="s">
        <v>363</v>
      </c>
      <c r="B675" s="27" t="s">
        <v>215</v>
      </c>
      <c r="C675" s="27" t="s">
        <v>129</v>
      </c>
      <c r="D675" s="26">
        <v>2500000</v>
      </c>
    </row>
    <row r="676" spans="1:4" x14ac:dyDescent="0.3">
      <c r="A676" s="27" t="s">
        <v>362</v>
      </c>
      <c r="B676" s="27" t="s">
        <v>153</v>
      </c>
      <c r="C676" s="27" t="s">
        <v>137</v>
      </c>
      <c r="D676" s="26">
        <v>7500000</v>
      </c>
    </row>
    <row r="677" spans="1:4" x14ac:dyDescent="0.3">
      <c r="A677" s="27" t="s">
        <v>361</v>
      </c>
      <c r="B677" s="27" t="s">
        <v>215</v>
      </c>
      <c r="C677" s="27" t="s">
        <v>164</v>
      </c>
      <c r="D677" s="26">
        <v>507500</v>
      </c>
    </row>
    <row r="678" spans="1:4" x14ac:dyDescent="0.3">
      <c r="A678" s="27" t="s">
        <v>360</v>
      </c>
      <c r="B678" s="27" t="s">
        <v>220</v>
      </c>
      <c r="C678" s="27" t="s">
        <v>227</v>
      </c>
      <c r="D678" s="26">
        <v>532500</v>
      </c>
    </row>
    <row r="679" spans="1:4" x14ac:dyDescent="0.3">
      <c r="A679" s="27" t="s">
        <v>359</v>
      </c>
      <c r="B679" s="27" t="s">
        <v>173</v>
      </c>
      <c r="C679" s="27" t="s">
        <v>182</v>
      </c>
      <c r="D679" s="26">
        <v>17600000</v>
      </c>
    </row>
    <row r="680" spans="1:4" x14ac:dyDescent="0.3">
      <c r="A680" s="27" t="s">
        <v>358</v>
      </c>
      <c r="B680" s="27" t="s">
        <v>132</v>
      </c>
      <c r="C680" s="27" t="s">
        <v>129</v>
      </c>
      <c r="D680" s="26">
        <v>522500</v>
      </c>
    </row>
    <row r="681" spans="1:4" x14ac:dyDescent="0.3">
      <c r="A681" s="27" t="s">
        <v>357</v>
      </c>
      <c r="B681" s="27" t="s">
        <v>184</v>
      </c>
      <c r="C681" s="27" t="s">
        <v>129</v>
      </c>
      <c r="D681" s="26">
        <v>5500000</v>
      </c>
    </row>
    <row r="682" spans="1:4" x14ac:dyDescent="0.3">
      <c r="A682" s="27" t="s">
        <v>356</v>
      </c>
      <c r="B682" s="27" t="s">
        <v>215</v>
      </c>
      <c r="C682" s="27" t="s">
        <v>129</v>
      </c>
      <c r="D682" s="26">
        <v>524000</v>
      </c>
    </row>
    <row r="683" spans="1:4" x14ac:dyDescent="0.3">
      <c r="A683" s="27" t="s">
        <v>355</v>
      </c>
      <c r="B683" s="27" t="s">
        <v>215</v>
      </c>
      <c r="C683" s="27" t="s">
        <v>155</v>
      </c>
      <c r="D683" s="26">
        <v>3083333</v>
      </c>
    </row>
    <row r="684" spans="1:4" x14ac:dyDescent="0.3">
      <c r="A684" s="27" t="s">
        <v>354</v>
      </c>
      <c r="B684" s="27" t="s">
        <v>153</v>
      </c>
      <c r="C684" s="27" t="s">
        <v>166</v>
      </c>
      <c r="D684" s="26">
        <v>507500</v>
      </c>
    </row>
    <row r="685" spans="1:4" x14ac:dyDescent="0.3">
      <c r="A685" s="27" t="s">
        <v>353</v>
      </c>
      <c r="B685" s="27" t="s">
        <v>201</v>
      </c>
      <c r="C685" s="27" t="s">
        <v>155</v>
      </c>
      <c r="D685" s="26">
        <v>5750000</v>
      </c>
    </row>
    <row r="686" spans="1:4" x14ac:dyDescent="0.3">
      <c r="A686" s="27" t="s">
        <v>352</v>
      </c>
      <c r="B686" s="27" t="s">
        <v>132</v>
      </c>
      <c r="C686" s="27" t="s">
        <v>129</v>
      </c>
      <c r="D686" s="26">
        <v>512500</v>
      </c>
    </row>
    <row r="687" spans="1:4" x14ac:dyDescent="0.3">
      <c r="A687" s="27" t="s">
        <v>351</v>
      </c>
      <c r="B687" s="27" t="s">
        <v>191</v>
      </c>
      <c r="C687" s="27" t="s">
        <v>129</v>
      </c>
      <c r="D687" s="26">
        <v>2525000</v>
      </c>
    </row>
    <row r="688" spans="1:4" x14ac:dyDescent="0.3">
      <c r="A688" s="27" t="s">
        <v>350</v>
      </c>
      <c r="B688" s="27" t="s">
        <v>170</v>
      </c>
      <c r="C688" s="27" t="s">
        <v>134</v>
      </c>
      <c r="D688" s="26">
        <v>522000</v>
      </c>
    </row>
    <row r="689" spans="1:4" x14ac:dyDescent="0.3">
      <c r="A689" s="27" t="s">
        <v>349</v>
      </c>
      <c r="B689" s="27" t="s">
        <v>170</v>
      </c>
      <c r="C689" s="27" t="s">
        <v>166</v>
      </c>
      <c r="D689" s="26">
        <v>1650000</v>
      </c>
    </row>
    <row r="690" spans="1:4" x14ac:dyDescent="0.3">
      <c r="A690" s="27" t="s">
        <v>348</v>
      </c>
      <c r="B690" s="27" t="s">
        <v>191</v>
      </c>
      <c r="C690" s="27" t="s">
        <v>129</v>
      </c>
      <c r="D690" s="26">
        <v>2250000</v>
      </c>
    </row>
    <row r="691" spans="1:4" x14ac:dyDescent="0.3">
      <c r="A691" s="27" t="s">
        <v>347</v>
      </c>
      <c r="B691" s="27" t="s">
        <v>222</v>
      </c>
      <c r="C691" s="27" t="s">
        <v>137</v>
      </c>
      <c r="D691" s="26">
        <v>507500</v>
      </c>
    </row>
    <row r="692" spans="1:4" x14ac:dyDescent="0.3">
      <c r="A692" s="27" t="s">
        <v>346</v>
      </c>
      <c r="B692" s="27" t="s">
        <v>220</v>
      </c>
      <c r="C692" s="27" t="s">
        <v>129</v>
      </c>
      <c r="D692" s="26">
        <v>9200000</v>
      </c>
    </row>
    <row r="693" spans="1:4" x14ac:dyDescent="0.3">
      <c r="A693" s="27" t="s">
        <v>345</v>
      </c>
      <c r="B693" s="27" t="s">
        <v>150</v>
      </c>
      <c r="C693" s="27" t="s">
        <v>129</v>
      </c>
      <c r="D693" s="26">
        <v>509500</v>
      </c>
    </row>
    <row r="694" spans="1:4" x14ac:dyDescent="0.3">
      <c r="A694" s="27" t="s">
        <v>344</v>
      </c>
      <c r="B694" s="27" t="s">
        <v>150</v>
      </c>
      <c r="C694" s="27" t="s">
        <v>155</v>
      </c>
      <c r="D694" s="26">
        <v>24000000</v>
      </c>
    </row>
    <row r="695" spans="1:4" x14ac:dyDescent="0.3">
      <c r="A695" s="27" t="s">
        <v>343</v>
      </c>
      <c r="B695" s="27" t="s">
        <v>244</v>
      </c>
      <c r="C695" s="27" t="s">
        <v>129</v>
      </c>
      <c r="D695" s="26">
        <v>12000000</v>
      </c>
    </row>
    <row r="696" spans="1:4" x14ac:dyDescent="0.3">
      <c r="A696" s="27" t="s">
        <v>342</v>
      </c>
      <c r="B696" s="27" t="s">
        <v>210</v>
      </c>
      <c r="C696" s="27" t="s">
        <v>129</v>
      </c>
      <c r="D696" s="26">
        <v>507500</v>
      </c>
    </row>
    <row r="697" spans="1:4" x14ac:dyDescent="0.3">
      <c r="A697" s="27" t="s">
        <v>341</v>
      </c>
      <c r="B697" s="27" t="s">
        <v>201</v>
      </c>
      <c r="C697" s="27" t="s">
        <v>129</v>
      </c>
      <c r="D697" s="26">
        <v>1000000</v>
      </c>
    </row>
    <row r="698" spans="1:4" x14ac:dyDescent="0.3">
      <c r="A698" s="27" t="s">
        <v>340</v>
      </c>
      <c r="B698" s="27" t="s">
        <v>186</v>
      </c>
      <c r="C698" s="27" t="s">
        <v>129</v>
      </c>
      <c r="D698" s="26">
        <v>1000000</v>
      </c>
    </row>
    <row r="699" spans="1:4" x14ac:dyDescent="0.3">
      <c r="A699" s="27" t="s">
        <v>339</v>
      </c>
      <c r="B699" s="27" t="s">
        <v>130</v>
      </c>
      <c r="C699" s="27" t="s">
        <v>129</v>
      </c>
      <c r="D699" s="26">
        <v>511000</v>
      </c>
    </row>
    <row r="700" spans="1:4" x14ac:dyDescent="0.3">
      <c r="A700" s="27" t="s">
        <v>338</v>
      </c>
      <c r="B700" s="27" t="s">
        <v>186</v>
      </c>
      <c r="C700" s="27" t="s">
        <v>137</v>
      </c>
      <c r="D700" s="26">
        <v>509500</v>
      </c>
    </row>
    <row r="701" spans="1:4" x14ac:dyDescent="0.3">
      <c r="A701" s="27" t="s">
        <v>337</v>
      </c>
      <c r="B701" s="27" t="s">
        <v>135</v>
      </c>
      <c r="C701" s="27" t="s">
        <v>129</v>
      </c>
      <c r="D701" s="26">
        <v>1714285</v>
      </c>
    </row>
    <row r="702" spans="1:4" x14ac:dyDescent="0.3">
      <c r="A702" s="27" t="s">
        <v>336</v>
      </c>
      <c r="B702" s="27" t="s">
        <v>161</v>
      </c>
      <c r="C702" s="27" t="s">
        <v>166</v>
      </c>
      <c r="D702" s="26">
        <v>5000000</v>
      </c>
    </row>
    <row r="703" spans="1:4" x14ac:dyDescent="0.3">
      <c r="A703" s="27" t="s">
        <v>335</v>
      </c>
      <c r="B703" s="27" t="s">
        <v>170</v>
      </c>
      <c r="C703" s="27" t="s">
        <v>160</v>
      </c>
      <c r="D703" s="26">
        <v>510000</v>
      </c>
    </row>
    <row r="704" spans="1:4" x14ac:dyDescent="0.3">
      <c r="A704" s="27" t="s">
        <v>334</v>
      </c>
      <c r="B704" s="27" t="s">
        <v>215</v>
      </c>
      <c r="C704" s="27" t="s">
        <v>129</v>
      </c>
      <c r="D704" s="26">
        <v>526000</v>
      </c>
    </row>
    <row r="705" spans="1:4" x14ac:dyDescent="0.3">
      <c r="A705" s="27" t="s">
        <v>333</v>
      </c>
      <c r="B705" s="27" t="s">
        <v>170</v>
      </c>
      <c r="C705" s="27" t="s">
        <v>129</v>
      </c>
      <c r="D705" s="26">
        <v>3000000</v>
      </c>
    </row>
    <row r="706" spans="1:4" x14ac:dyDescent="0.3">
      <c r="A706" s="27" t="s">
        <v>332</v>
      </c>
      <c r="B706" s="27" t="s">
        <v>148</v>
      </c>
      <c r="C706" s="27" t="s">
        <v>227</v>
      </c>
      <c r="D706" s="26">
        <v>1000000</v>
      </c>
    </row>
    <row r="707" spans="1:4" x14ac:dyDescent="0.3">
      <c r="A707" s="27" t="s">
        <v>331</v>
      </c>
      <c r="B707" s="27" t="s">
        <v>252</v>
      </c>
      <c r="C707" s="27" t="s">
        <v>164</v>
      </c>
      <c r="D707" s="26">
        <v>1200000</v>
      </c>
    </row>
    <row r="708" spans="1:4" x14ac:dyDescent="0.3">
      <c r="A708" s="27" t="s">
        <v>330</v>
      </c>
      <c r="B708" s="27" t="s">
        <v>173</v>
      </c>
      <c r="C708" s="27" t="s">
        <v>129</v>
      </c>
      <c r="D708" s="26">
        <v>12500000</v>
      </c>
    </row>
    <row r="709" spans="1:4" x14ac:dyDescent="0.3">
      <c r="A709" s="27" t="s">
        <v>329</v>
      </c>
      <c r="B709" s="27" t="s">
        <v>158</v>
      </c>
      <c r="C709" s="27" t="s">
        <v>137</v>
      </c>
      <c r="D709" s="26">
        <v>2000000</v>
      </c>
    </row>
    <row r="710" spans="1:4" x14ac:dyDescent="0.3">
      <c r="A710" s="27" t="s">
        <v>328</v>
      </c>
      <c r="B710" s="27" t="s">
        <v>220</v>
      </c>
      <c r="C710" s="27" t="s">
        <v>129</v>
      </c>
      <c r="D710" s="26">
        <v>12000000</v>
      </c>
    </row>
    <row r="711" spans="1:4" x14ac:dyDescent="0.3">
      <c r="A711" s="27" t="s">
        <v>327</v>
      </c>
      <c r="B711" s="27" t="s">
        <v>201</v>
      </c>
      <c r="C711" s="27" t="s">
        <v>129</v>
      </c>
      <c r="D711" s="26">
        <v>517500</v>
      </c>
    </row>
    <row r="712" spans="1:4" x14ac:dyDescent="0.3">
      <c r="A712" s="27" t="s">
        <v>326</v>
      </c>
      <c r="B712" s="27" t="s">
        <v>184</v>
      </c>
      <c r="C712" s="27" t="s">
        <v>227</v>
      </c>
      <c r="D712" s="26">
        <v>515000</v>
      </c>
    </row>
    <row r="713" spans="1:4" x14ac:dyDescent="0.3">
      <c r="A713" s="27" t="s">
        <v>325</v>
      </c>
      <c r="B713" s="27" t="s">
        <v>173</v>
      </c>
      <c r="C713" s="27" t="s">
        <v>129</v>
      </c>
      <c r="D713" s="26">
        <v>566500</v>
      </c>
    </row>
    <row r="714" spans="1:4" x14ac:dyDescent="0.3">
      <c r="A714" s="27" t="s">
        <v>324</v>
      </c>
      <c r="B714" s="27" t="s">
        <v>184</v>
      </c>
      <c r="C714" s="27" t="s">
        <v>129</v>
      </c>
      <c r="D714" s="26">
        <v>1250000</v>
      </c>
    </row>
    <row r="715" spans="1:4" x14ac:dyDescent="0.3">
      <c r="A715" s="27" t="s">
        <v>323</v>
      </c>
      <c r="B715" s="27" t="s">
        <v>244</v>
      </c>
      <c r="C715" s="27" t="s">
        <v>129</v>
      </c>
      <c r="D715" s="26">
        <v>507500</v>
      </c>
    </row>
    <row r="716" spans="1:4" x14ac:dyDescent="0.3">
      <c r="A716" s="27" t="s">
        <v>322</v>
      </c>
      <c r="B716" s="27" t="s">
        <v>138</v>
      </c>
      <c r="C716" s="27" t="s">
        <v>164</v>
      </c>
      <c r="D716" s="26">
        <v>508600</v>
      </c>
    </row>
    <row r="717" spans="1:4" x14ac:dyDescent="0.3">
      <c r="A717" s="27" t="s">
        <v>321</v>
      </c>
      <c r="B717" s="27" t="s">
        <v>158</v>
      </c>
      <c r="C717" s="27" t="s">
        <v>137</v>
      </c>
      <c r="D717" s="26">
        <v>24000000</v>
      </c>
    </row>
    <row r="718" spans="1:4" x14ac:dyDescent="0.3">
      <c r="A718" s="27" t="s">
        <v>320</v>
      </c>
      <c r="B718" s="27" t="s">
        <v>150</v>
      </c>
      <c r="C718" s="27" t="s">
        <v>164</v>
      </c>
      <c r="D718" s="26">
        <v>518290</v>
      </c>
    </row>
    <row r="719" spans="1:4" x14ac:dyDescent="0.3">
      <c r="A719" s="27" t="s">
        <v>319</v>
      </c>
      <c r="B719" s="27" t="s">
        <v>150</v>
      </c>
      <c r="C719" s="27" t="s">
        <v>129</v>
      </c>
      <c r="D719" s="26">
        <v>509500</v>
      </c>
    </row>
    <row r="720" spans="1:4" x14ac:dyDescent="0.3">
      <c r="A720" s="27" t="s">
        <v>318</v>
      </c>
      <c r="B720" s="27" t="s">
        <v>150</v>
      </c>
      <c r="C720" s="27" t="s">
        <v>129</v>
      </c>
      <c r="D720" s="26">
        <v>3450000</v>
      </c>
    </row>
    <row r="721" spans="1:4" x14ac:dyDescent="0.3">
      <c r="A721" s="27" t="s">
        <v>317</v>
      </c>
      <c r="B721" s="27" t="s">
        <v>150</v>
      </c>
      <c r="C721" s="27" t="s">
        <v>137</v>
      </c>
      <c r="D721" s="26">
        <v>513850</v>
      </c>
    </row>
    <row r="722" spans="1:4" x14ac:dyDescent="0.3">
      <c r="A722" s="27" t="s">
        <v>316</v>
      </c>
      <c r="B722" s="27" t="s">
        <v>215</v>
      </c>
      <c r="C722" s="27" t="s">
        <v>129</v>
      </c>
      <c r="D722" s="26">
        <v>516000</v>
      </c>
    </row>
    <row r="723" spans="1:4" x14ac:dyDescent="0.3">
      <c r="A723" s="27" t="s">
        <v>315</v>
      </c>
      <c r="B723" s="27" t="s">
        <v>130</v>
      </c>
      <c r="C723" s="27" t="s">
        <v>134</v>
      </c>
      <c r="D723" s="26">
        <v>1880000</v>
      </c>
    </row>
    <row r="724" spans="1:4" x14ac:dyDescent="0.3">
      <c r="A724" s="27" t="s">
        <v>314</v>
      </c>
      <c r="B724" s="27" t="s">
        <v>244</v>
      </c>
      <c r="C724" s="27" t="s">
        <v>164</v>
      </c>
      <c r="D724" s="26">
        <v>7000000</v>
      </c>
    </row>
    <row r="725" spans="1:4" x14ac:dyDescent="0.3">
      <c r="A725" s="27" t="s">
        <v>313</v>
      </c>
      <c r="B725" s="27" t="s">
        <v>175</v>
      </c>
      <c r="C725" s="27" t="s">
        <v>160</v>
      </c>
      <c r="D725" s="26">
        <v>13111111</v>
      </c>
    </row>
    <row r="726" spans="1:4" x14ac:dyDescent="0.3">
      <c r="A726" s="27" t="s">
        <v>312</v>
      </c>
      <c r="B726" s="24" t="s">
        <v>144</v>
      </c>
      <c r="C726" s="27" t="s">
        <v>182</v>
      </c>
      <c r="D726" s="26">
        <v>1075000</v>
      </c>
    </row>
    <row r="727" spans="1:4" x14ac:dyDescent="0.3">
      <c r="A727" s="27" t="s">
        <v>311</v>
      </c>
      <c r="B727" s="27" t="s">
        <v>173</v>
      </c>
      <c r="C727" s="27" t="s">
        <v>164</v>
      </c>
      <c r="D727" s="26">
        <v>3500000</v>
      </c>
    </row>
    <row r="728" spans="1:4" x14ac:dyDescent="0.3">
      <c r="A728" s="27" t="s">
        <v>310</v>
      </c>
      <c r="B728" s="27" t="s">
        <v>309</v>
      </c>
      <c r="C728" s="27" t="s">
        <v>155</v>
      </c>
      <c r="D728" s="26">
        <v>25000000</v>
      </c>
    </row>
    <row r="729" spans="1:4" x14ac:dyDescent="0.3">
      <c r="A729" s="27" t="s">
        <v>308</v>
      </c>
      <c r="B729" s="27" t="s">
        <v>153</v>
      </c>
      <c r="C729" s="27" t="s">
        <v>129</v>
      </c>
      <c r="D729" s="26">
        <v>850000</v>
      </c>
    </row>
    <row r="730" spans="1:4" x14ac:dyDescent="0.3">
      <c r="A730" s="27" t="s">
        <v>307</v>
      </c>
      <c r="B730" s="27" t="s">
        <v>138</v>
      </c>
      <c r="C730" s="27" t="s">
        <v>160</v>
      </c>
      <c r="D730" s="26">
        <v>2500000</v>
      </c>
    </row>
    <row r="731" spans="1:4" x14ac:dyDescent="0.3">
      <c r="A731" s="27" t="s">
        <v>306</v>
      </c>
      <c r="B731" s="27" t="s">
        <v>150</v>
      </c>
      <c r="C731" s="27" t="s">
        <v>227</v>
      </c>
      <c r="D731" s="26">
        <v>508500</v>
      </c>
    </row>
    <row r="732" spans="1:4" x14ac:dyDescent="0.3">
      <c r="A732" s="27" t="s">
        <v>305</v>
      </c>
      <c r="B732" s="27" t="s">
        <v>146</v>
      </c>
      <c r="C732" s="27" t="s">
        <v>129</v>
      </c>
      <c r="D732" s="26">
        <v>4000000</v>
      </c>
    </row>
    <row r="733" spans="1:4" x14ac:dyDescent="0.3">
      <c r="A733" s="27" t="s">
        <v>304</v>
      </c>
      <c r="B733" s="24" t="s">
        <v>144</v>
      </c>
      <c r="C733" s="27" t="s">
        <v>129</v>
      </c>
      <c r="D733" s="26">
        <v>2750000</v>
      </c>
    </row>
    <row r="734" spans="1:4" x14ac:dyDescent="0.3">
      <c r="A734" s="27" t="s">
        <v>303</v>
      </c>
      <c r="B734" s="27" t="s">
        <v>148</v>
      </c>
      <c r="C734" s="27" t="s">
        <v>155</v>
      </c>
      <c r="D734" s="26">
        <v>14000000</v>
      </c>
    </row>
    <row r="735" spans="1:4" x14ac:dyDescent="0.3">
      <c r="A735" s="27" t="s">
        <v>302</v>
      </c>
      <c r="B735" s="27" t="s">
        <v>153</v>
      </c>
      <c r="C735" s="27" t="s">
        <v>164</v>
      </c>
      <c r="D735" s="26">
        <v>1750000</v>
      </c>
    </row>
    <row r="736" spans="1:4" x14ac:dyDescent="0.3">
      <c r="A736" s="27" t="s">
        <v>301</v>
      </c>
      <c r="B736" s="27" t="s">
        <v>241</v>
      </c>
      <c r="C736" s="27" t="s">
        <v>129</v>
      </c>
      <c r="D736" s="26">
        <v>507500</v>
      </c>
    </row>
    <row r="737" spans="1:4" x14ac:dyDescent="0.3">
      <c r="A737" s="27" t="s">
        <v>300</v>
      </c>
      <c r="B737" s="27" t="s">
        <v>210</v>
      </c>
      <c r="C737" s="27" t="s">
        <v>227</v>
      </c>
      <c r="D737" s="26">
        <v>1750000</v>
      </c>
    </row>
    <row r="738" spans="1:4" x14ac:dyDescent="0.3">
      <c r="A738" s="27" t="s">
        <v>299</v>
      </c>
      <c r="B738" s="27" t="s">
        <v>184</v>
      </c>
      <c r="C738" s="27" t="s">
        <v>129</v>
      </c>
      <c r="D738" s="26">
        <v>525100</v>
      </c>
    </row>
    <row r="739" spans="1:4" x14ac:dyDescent="0.3">
      <c r="A739" s="27" t="s">
        <v>298</v>
      </c>
      <c r="B739" s="27" t="s">
        <v>173</v>
      </c>
      <c r="C739" s="27" t="s">
        <v>164</v>
      </c>
      <c r="D739" s="26">
        <v>510400</v>
      </c>
    </row>
    <row r="740" spans="1:4" x14ac:dyDescent="0.3">
      <c r="A740" s="27" t="s">
        <v>297</v>
      </c>
      <c r="B740" s="27" t="s">
        <v>146</v>
      </c>
      <c r="C740" s="27" t="s">
        <v>129</v>
      </c>
      <c r="D740" s="26">
        <v>5166666</v>
      </c>
    </row>
    <row r="741" spans="1:4" x14ac:dyDescent="0.3">
      <c r="A741" s="27" t="s">
        <v>296</v>
      </c>
      <c r="B741" s="27" t="s">
        <v>175</v>
      </c>
      <c r="C741" s="27" t="s">
        <v>137</v>
      </c>
      <c r="D741" s="26">
        <v>516500</v>
      </c>
    </row>
    <row r="742" spans="1:4" x14ac:dyDescent="0.3">
      <c r="A742" s="27" t="s">
        <v>295</v>
      </c>
      <c r="B742" s="27" t="s">
        <v>138</v>
      </c>
      <c r="C742" s="27" t="s">
        <v>129</v>
      </c>
      <c r="D742" s="26">
        <v>900000</v>
      </c>
    </row>
    <row r="743" spans="1:4" x14ac:dyDescent="0.3">
      <c r="A743" s="27" t="s">
        <v>294</v>
      </c>
      <c r="B743" s="27" t="s">
        <v>184</v>
      </c>
      <c r="C743" s="27" t="s">
        <v>129</v>
      </c>
      <c r="D743" s="26">
        <v>10000000</v>
      </c>
    </row>
    <row r="744" spans="1:4" x14ac:dyDescent="0.3">
      <c r="A744" s="27" t="s">
        <v>293</v>
      </c>
      <c r="B744" s="27" t="s">
        <v>210</v>
      </c>
      <c r="C744" s="27" t="s">
        <v>129</v>
      </c>
      <c r="D744" s="26">
        <v>13000000</v>
      </c>
    </row>
    <row r="745" spans="1:4" x14ac:dyDescent="0.3">
      <c r="A745" s="27" t="s">
        <v>292</v>
      </c>
      <c r="B745" s="27" t="s">
        <v>132</v>
      </c>
      <c r="C745" s="27" t="s">
        <v>227</v>
      </c>
      <c r="D745" s="26">
        <v>522500</v>
      </c>
    </row>
    <row r="746" spans="1:4" x14ac:dyDescent="0.3">
      <c r="A746" s="27" t="s">
        <v>291</v>
      </c>
      <c r="B746" s="27" t="s">
        <v>210</v>
      </c>
      <c r="C746" s="27" t="s">
        <v>129</v>
      </c>
      <c r="D746" s="26">
        <v>780000</v>
      </c>
    </row>
    <row r="747" spans="1:4" x14ac:dyDescent="0.3">
      <c r="A747" s="27" t="s">
        <v>290</v>
      </c>
      <c r="B747" s="27" t="s">
        <v>130</v>
      </c>
      <c r="C747" s="27" t="s">
        <v>129</v>
      </c>
      <c r="D747" s="26">
        <v>507500</v>
      </c>
    </row>
    <row r="748" spans="1:4" x14ac:dyDescent="0.3">
      <c r="A748" s="27" t="s">
        <v>289</v>
      </c>
      <c r="B748" s="27" t="s">
        <v>135</v>
      </c>
      <c r="C748" s="27" t="s">
        <v>129</v>
      </c>
      <c r="D748" s="26">
        <v>6625000</v>
      </c>
    </row>
    <row r="749" spans="1:4" x14ac:dyDescent="0.3">
      <c r="A749" s="27" t="s">
        <v>288</v>
      </c>
      <c r="B749" s="27" t="s">
        <v>210</v>
      </c>
      <c r="C749" s="27" t="s">
        <v>129</v>
      </c>
      <c r="D749" s="26">
        <v>507500</v>
      </c>
    </row>
    <row r="750" spans="1:4" x14ac:dyDescent="0.3">
      <c r="A750" s="27" t="s">
        <v>287</v>
      </c>
      <c r="B750" s="27" t="s">
        <v>201</v>
      </c>
      <c r="C750" s="27" t="s">
        <v>137</v>
      </c>
      <c r="D750" s="26">
        <v>1900000</v>
      </c>
    </row>
    <row r="751" spans="1:4" x14ac:dyDescent="0.3">
      <c r="A751" s="27" t="s">
        <v>286</v>
      </c>
      <c r="B751" s="27" t="s">
        <v>146</v>
      </c>
      <c r="C751" s="27" t="s">
        <v>129</v>
      </c>
      <c r="D751" s="26">
        <v>6000000</v>
      </c>
    </row>
    <row r="752" spans="1:4" x14ac:dyDescent="0.3">
      <c r="A752" s="27" t="s">
        <v>285</v>
      </c>
      <c r="B752" s="27" t="s">
        <v>170</v>
      </c>
      <c r="C752" s="27" t="s">
        <v>129</v>
      </c>
      <c r="D752" s="26">
        <v>530000</v>
      </c>
    </row>
    <row r="753" spans="1:4" x14ac:dyDescent="0.3">
      <c r="A753" s="27" t="s">
        <v>284</v>
      </c>
      <c r="B753" s="27" t="s">
        <v>158</v>
      </c>
      <c r="C753" s="27" t="s">
        <v>227</v>
      </c>
      <c r="D753" s="26">
        <v>6000000</v>
      </c>
    </row>
    <row r="754" spans="1:4" x14ac:dyDescent="0.3">
      <c r="A754" s="27" t="s">
        <v>283</v>
      </c>
      <c r="B754" s="27" t="s">
        <v>222</v>
      </c>
      <c r="C754" s="27" t="s">
        <v>129</v>
      </c>
      <c r="D754" s="26">
        <v>508750</v>
      </c>
    </row>
    <row r="755" spans="1:4" x14ac:dyDescent="0.3">
      <c r="A755" s="27" t="s">
        <v>282</v>
      </c>
      <c r="B755" s="27" t="s">
        <v>161</v>
      </c>
      <c r="C755" s="27" t="s">
        <v>129</v>
      </c>
      <c r="D755" s="26">
        <v>515000</v>
      </c>
    </row>
    <row r="756" spans="1:4" x14ac:dyDescent="0.3">
      <c r="A756" s="27" t="s">
        <v>281</v>
      </c>
      <c r="B756" s="27" t="s">
        <v>220</v>
      </c>
      <c r="C756" s="27" t="s">
        <v>160</v>
      </c>
      <c r="D756" s="26">
        <v>550000</v>
      </c>
    </row>
    <row r="757" spans="1:4" x14ac:dyDescent="0.3">
      <c r="A757" s="27" t="s">
        <v>280</v>
      </c>
      <c r="B757" s="27" t="s">
        <v>173</v>
      </c>
      <c r="C757" s="27" t="s">
        <v>160</v>
      </c>
      <c r="D757" s="26">
        <v>13000000</v>
      </c>
    </row>
    <row r="758" spans="1:4" x14ac:dyDescent="0.3">
      <c r="A758" s="27" t="s">
        <v>279</v>
      </c>
      <c r="B758" s="27" t="s">
        <v>156</v>
      </c>
      <c r="C758" s="27" t="s">
        <v>129</v>
      </c>
      <c r="D758" s="26">
        <v>2835000</v>
      </c>
    </row>
    <row r="759" spans="1:4" x14ac:dyDescent="0.3">
      <c r="A759" s="27" t="s">
        <v>278</v>
      </c>
      <c r="B759" s="27" t="s">
        <v>150</v>
      </c>
      <c r="C759" s="27" t="s">
        <v>129</v>
      </c>
      <c r="D759" s="26">
        <v>519700</v>
      </c>
    </row>
    <row r="760" spans="1:4" x14ac:dyDescent="0.3">
      <c r="A760" s="27" t="s">
        <v>277</v>
      </c>
      <c r="B760" s="27" t="s">
        <v>222</v>
      </c>
      <c r="C760" s="27" t="s">
        <v>129</v>
      </c>
      <c r="D760" s="26">
        <v>535000</v>
      </c>
    </row>
    <row r="761" spans="1:4" x14ac:dyDescent="0.3">
      <c r="A761" s="27" t="s">
        <v>276</v>
      </c>
      <c r="B761" s="27" t="s">
        <v>150</v>
      </c>
      <c r="C761" s="27" t="s">
        <v>227</v>
      </c>
      <c r="D761" s="26">
        <v>14000000</v>
      </c>
    </row>
    <row r="762" spans="1:4" x14ac:dyDescent="0.3">
      <c r="A762" s="27" t="s">
        <v>275</v>
      </c>
      <c r="B762" s="27" t="s">
        <v>135</v>
      </c>
      <c r="C762" s="27" t="s">
        <v>227</v>
      </c>
      <c r="D762" s="26">
        <v>2500000</v>
      </c>
    </row>
    <row r="763" spans="1:4" x14ac:dyDescent="0.3">
      <c r="A763" s="27" t="s">
        <v>274</v>
      </c>
      <c r="B763" s="27" t="s">
        <v>210</v>
      </c>
      <c r="C763" s="27" t="s">
        <v>129</v>
      </c>
      <c r="D763" s="26">
        <v>512500</v>
      </c>
    </row>
    <row r="764" spans="1:4" x14ac:dyDescent="0.3">
      <c r="A764" s="27" t="s">
        <v>273</v>
      </c>
      <c r="B764" s="27" t="s">
        <v>191</v>
      </c>
      <c r="C764" s="27" t="s">
        <v>134</v>
      </c>
      <c r="D764" s="26">
        <v>6857142</v>
      </c>
    </row>
    <row r="765" spans="1:4" x14ac:dyDescent="0.3">
      <c r="A765" s="27" t="s">
        <v>272</v>
      </c>
      <c r="B765" s="27" t="s">
        <v>201</v>
      </c>
      <c r="C765" s="27" t="s">
        <v>227</v>
      </c>
      <c r="D765" s="26">
        <v>1333333</v>
      </c>
    </row>
    <row r="766" spans="1:4" x14ac:dyDescent="0.3">
      <c r="A766" s="27" t="s">
        <v>271</v>
      </c>
      <c r="B766" s="27" t="s">
        <v>270</v>
      </c>
      <c r="C766" s="27" t="s">
        <v>137</v>
      </c>
      <c r="D766" s="26">
        <v>5000000</v>
      </c>
    </row>
    <row r="767" spans="1:4" x14ac:dyDescent="0.3">
      <c r="A767" s="27" t="s">
        <v>269</v>
      </c>
      <c r="B767" s="27" t="s">
        <v>148</v>
      </c>
      <c r="C767" s="27" t="s">
        <v>129</v>
      </c>
      <c r="D767" s="26">
        <v>7400000</v>
      </c>
    </row>
    <row r="768" spans="1:4" x14ac:dyDescent="0.3">
      <c r="A768" s="27" t="s">
        <v>268</v>
      </c>
      <c r="B768" s="27" t="s">
        <v>210</v>
      </c>
      <c r="C768" s="27" t="s">
        <v>164</v>
      </c>
      <c r="D768" s="26">
        <v>512500</v>
      </c>
    </row>
    <row r="769" spans="1:4" x14ac:dyDescent="0.3">
      <c r="A769" s="27" t="s">
        <v>267</v>
      </c>
      <c r="B769" s="27" t="s">
        <v>241</v>
      </c>
      <c r="C769" s="27" t="s">
        <v>129</v>
      </c>
      <c r="D769" s="26">
        <v>6650000</v>
      </c>
    </row>
    <row r="770" spans="1:4" x14ac:dyDescent="0.3">
      <c r="A770" s="27" t="s">
        <v>266</v>
      </c>
      <c r="B770" s="24" t="s">
        <v>144</v>
      </c>
      <c r="C770" s="27" t="s">
        <v>164</v>
      </c>
      <c r="D770" s="26">
        <v>514000</v>
      </c>
    </row>
    <row r="771" spans="1:4" x14ac:dyDescent="0.3">
      <c r="A771" s="27" t="s">
        <v>265</v>
      </c>
      <c r="B771" s="27" t="s">
        <v>252</v>
      </c>
      <c r="C771" s="27" t="s">
        <v>129</v>
      </c>
      <c r="D771" s="26">
        <v>508900</v>
      </c>
    </row>
    <row r="772" spans="1:4" x14ac:dyDescent="0.3">
      <c r="A772" s="27" t="s">
        <v>264</v>
      </c>
      <c r="B772" s="24" t="s">
        <v>144</v>
      </c>
      <c r="C772" s="27" t="s">
        <v>227</v>
      </c>
      <c r="D772" s="26">
        <v>3700000</v>
      </c>
    </row>
    <row r="773" spans="1:4" x14ac:dyDescent="0.3">
      <c r="A773" s="27" t="s">
        <v>263</v>
      </c>
      <c r="B773" s="27" t="s">
        <v>244</v>
      </c>
      <c r="C773" s="27" t="s">
        <v>182</v>
      </c>
      <c r="D773" s="26">
        <v>517300</v>
      </c>
    </row>
    <row r="774" spans="1:4" x14ac:dyDescent="0.3">
      <c r="A774" s="27" t="s">
        <v>262</v>
      </c>
      <c r="B774" s="27" t="s">
        <v>252</v>
      </c>
      <c r="C774" s="27" t="s">
        <v>166</v>
      </c>
      <c r="D774" s="26">
        <v>508700</v>
      </c>
    </row>
    <row r="775" spans="1:4" x14ac:dyDescent="0.3">
      <c r="A775" s="27" t="s">
        <v>261</v>
      </c>
      <c r="B775" s="27" t="s">
        <v>173</v>
      </c>
      <c r="C775" s="27" t="s">
        <v>129</v>
      </c>
      <c r="D775" s="26">
        <v>510500</v>
      </c>
    </row>
    <row r="776" spans="1:4" x14ac:dyDescent="0.3">
      <c r="A776" s="27" t="s">
        <v>260</v>
      </c>
      <c r="B776" s="27" t="s">
        <v>138</v>
      </c>
      <c r="C776" s="27" t="s">
        <v>129</v>
      </c>
      <c r="D776" s="26">
        <v>511900</v>
      </c>
    </row>
    <row r="777" spans="1:4" x14ac:dyDescent="0.3">
      <c r="A777" s="27" t="s">
        <v>259</v>
      </c>
      <c r="B777" s="27" t="s">
        <v>158</v>
      </c>
      <c r="C777" s="27" t="s">
        <v>129</v>
      </c>
      <c r="D777" s="26">
        <v>513100</v>
      </c>
    </row>
    <row r="778" spans="1:4" x14ac:dyDescent="0.3">
      <c r="A778" s="27" t="s">
        <v>258</v>
      </c>
      <c r="B778" s="27" t="s">
        <v>148</v>
      </c>
      <c r="C778" s="27" t="s">
        <v>129</v>
      </c>
      <c r="D778" s="26">
        <v>529600</v>
      </c>
    </row>
    <row r="779" spans="1:4" x14ac:dyDescent="0.3">
      <c r="A779" s="27" t="s">
        <v>257</v>
      </c>
      <c r="B779" s="27" t="s">
        <v>150</v>
      </c>
      <c r="C779" s="27" t="s">
        <v>129</v>
      </c>
      <c r="D779" s="26">
        <v>515200</v>
      </c>
    </row>
    <row r="780" spans="1:4" x14ac:dyDescent="0.3">
      <c r="A780" s="27" t="s">
        <v>256</v>
      </c>
      <c r="B780" s="27" t="s">
        <v>196</v>
      </c>
      <c r="C780" s="27" t="s">
        <v>134</v>
      </c>
      <c r="D780" s="26">
        <v>507500</v>
      </c>
    </row>
    <row r="781" spans="1:4" x14ac:dyDescent="0.3">
      <c r="A781" s="27" t="s">
        <v>255</v>
      </c>
      <c r="B781" s="27" t="s">
        <v>210</v>
      </c>
      <c r="C781" s="27" t="s">
        <v>129</v>
      </c>
      <c r="D781" s="26">
        <v>507500</v>
      </c>
    </row>
    <row r="782" spans="1:4" x14ac:dyDescent="0.3">
      <c r="A782" s="27" t="s">
        <v>254</v>
      </c>
      <c r="B782" s="27" t="s">
        <v>170</v>
      </c>
      <c r="C782" s="27" t="s">
        <v>166</v>
      </c>
      <c r="D782" s="26">
        <v>507500</v>
      </c>
    </row>
    <row r="783" spans="1:4" x14ac:dyDescent="0.3">
      <c r="A783" s="27" t="s">
        <v>253</v>
      </c>
      <c r="B783" s="27" t="s">
        <v>252</v>
      </c>
      <c r="C783" s="27" t="s">
        <v>134</v>
      </c>
      <c r="D783" s="26">
        <v>508100</v>
      </c>
    </row>
    <row r="784" spans="1:4" x14ac:dyDescent="0.3">
      <c r="A784" s="27" t="s">
        <v>251</v>
      </c>
      <c r="B784" s="27" t="s">
        <v>153</v>
      </c>
      <c r="C784" s="27" t="s">
        <v>129</v>
      </c>
      <c r="D784" s="26">
        <v>1475000</v>
      </c>
    </row>
    <row r="785" spans="1:4" x14ac:dyDescent="0.3">
      <c r="A785" s="27" t="s">
        <v>250</v>
      </c>
      <c r="B785" s="27" t="s">
        <v>156</v>
      </c>
      <c r="C785" s="27" t="s">
        <v>164</v>
      </c>
      <c r="D785" s="26">
        <v>512400</v>
      </c>
    </row>
    <row r="786" spans="1:4" x14ac:dyDescent="0.3">
      <c r="A786" s="27" t="s">
        <v>249</v>
      </c>
      <c r="B786" s="27" t="s">
        <v>146</v>
      </c>
      <c r="C786" s="27" t="s">
        <v>129</v>
      </c>
      <c r="D786" s="26">
        <v>12000000</v>
      </c>
    </row>
    <row r="787" spans="1:4" x14ac:dyDescent="0.3">
      <c r="A787" s="27" t="s">
        <v>248</v>
      </c>
      <c r="B787" s="27" t="s">
        <v>146</v>
      </c>
      <c r="C787" s="27" t="s">
        <v>129</v>
      </c>
      <c r="D787" s="26">
        <v>18000000</v>
      </c>
    </row>
    <row r="788" spans="1:4" x14ac:dyDescent="0.3">
      <c r="A788" s="27" t="s">
        <v>247</v>
      </c>
      <c r="B788" s="27" t="s">
        <v>220</v>
      </c>
      <c r="C788" s="27" t="s">
        <v>129</v>
      </c>
      <c r="D788" s="26">
        <v>2200000</v>
      </c>
    </row>
    <row r="789" spans="1:4" x14ac:dyDescent="0.3">
      <c r="A789" s="27" t="s">
        <v>246</v>
      </c>
      <c r="B789" s="27" t="s">
        <v>135</v>
      </c>
      <c r="C789" s="27" t="s">
        <v>182</v>
      </c>
      <c r="D789" s="26">
        <v>3750000</v>
      </c>
    </row>
    <row r="790" spans="1:4" x14ac:dyDescent="0.3">
      <c r="A790" s="27" t="s">
        <v>245</v>
      </c>
      <c r="B790" s="27" t="s">
        <v>244</v>
      </c>
      <c r="C790" s="27" t="s">
        <v>129</v>
      </c>
      <c r="D790" s="26">
        <v>520000</v>
      </c>
    </row>
    <row r="791" spans="1:4" x14ac:dyDescent="0.3">
      <c r="A791" s="27" t="s">
        <v>243</v>
      </c>
      <c r="B791" s="27" t="s">
        <v>161</v>
      </c>
      <c r="C791" s="27" t="s">
        <v>129</v>
      </c>
      <c r="D791" s="26">
        <v>1000000</v>
      </c>
    </row>
    <row r="792" spans="1:4" x14ac:dyDescent="0.3">
      <c r="A792" s="27" t="s">
        <v>242</v>
      </c>
      <c r="B792" s="27" t="s">
        <v>241</v>
      </c>
      <c r="C792" s="27" t="s">
        <v>129</v>
      </c>
      <c r="D792" s="26">
        <v>570000</v>
      </c>
    </row>
    <row r="793" spans="1:4" x14ac:dyDescent="0.3">
      <c r="A793" s="27" t="s">
        <v>240</v>
      </c>
      <c r="B793" s="27" t="s">
        <v>158</v>
      </c>
      <c r="C793" s="27" t="s">
        <v>129</v>
      </c>
      <c r="D793" s="26">
        <v>1400000</v>
      </c>
    </row>
    <row r="794" spans="1:4" x14ac:dyDescent="0.3">
      <c r="A794" s="27" t="s">
        <v>239</v>
      </c>
      <c r="B794" s="24" t="s">
        <v>144</v>
      </c>
      <c r="C794" s="27" t="s">
        <v>129</v>
      </c>
      <c r="D794" s="26">
        <v>4650000</v>
      </c>
    </row>
    <row r="795" spans="1:4" x14ac:dyDescent="0.3">
      <c r="A795" s="27" t="s">
        <v>238</v>
      </c>
      <c r="B795" s="27" t="s">
        <v>191</v>
      </c>
      <c r="C795" s="27" t="s">
        <v>137</v>
      </c>
      <c r="D795" s="26">
        <v>513000</v>
      </c>
    </row>
    <row r="796" spans="1:4" x14ac:dyDescent="0.3">
      <c r="A796" s="27" t="s">
        <v>237</v>
      </c>
      <c r="B796" s="27" t="s">
        <v>173</v>
      </c>
      <c r="C796" s="27" t="s">
        <v>129</v>
      </c>
      <c r="D796" s="26">
        <v>557000</v>
      </c>
    </row>
    <row r="797" spans="1:4" x14ac:dyDescent="0.3">
      <c r="A797" s="27" t="s">
        <v>236</v>
      </c>
      <c r="B797" s="27" t="s">
        <v>220</v>
      </c>
      <c r="C797" s="27" t="s">
        <v>129</v>
      </c>
      <c r="D797" s="26">
        <v>2775000</v>
      </c>
    </row>
    <row r="798" spans="1:4" x14ac:dyDescent="0.3">
      <c r="A798" s="27" t="s">
        <v>235</v>
      </c>
      <c r="B798" s="27" t="s">
        <v>135</v>
      </c>
      <c r="C798" s="27" t="s">
        <v>129</v>
      </c>
      <c r="D798" s="26">
        <v>525500</v>
      </c>
    </row>
    <row r="799" spans="1:4" x14ac:dyDescent="0.3">
      <c r="A799" s="27" t="s">
        <v>234</v>
      </c>
      <c r="B799" s="27" t="s">
        <v>170</v>
      </c>
      <c r="C799" s="27" t="s">
        <v>164</v>
      </c>
      <c r="D799" s="26">
        <v>775000</v>
      </c>
    </row>
    <row r="800" spans="1:4" x14ac:dyDescent="0.3">
      <c r="A800" s="27" t="s">
        <v>233</v>
      </c>
      <c r="B800" s="27" t="s">
        <v>201</v>
      </c>
      <c r="C800" s="27" t="s">
        <v>164</v>
      </c>
      <c r="D800" s="26">
        <v>518000</v>
      </c>
    </row>
    <row r="801" spans="1:4" x14ac:dyDescent="0.3">
      <c r="A801" s="27" t="s">
        <v>232</v>
      </c>
      <c r="B801" s="27" t="s">
        <v>184</v>
      </c>
      <c r="C801" s="27" t="s">
        <v>129</v>
      </c>
      <c r="D801" s="26">
        <v>2400000</v>
      </c>
    </row>
    <row r="802" spans="1:4" x14ac:dyDescent="0.3">
      <c r="A802" s="27" t="s">
        <v>231</v>
      </c>
      <c r="B802" s="27" t="s">
        <v>201</v>
      </c>
      <c r="C802" s="27" t="s">
        <v>129</v>
      </c>
      <c r="D802" s="26">
        <v>1750000</v>
      </c>
    </row>
    <row r="803" spans="1:4" x14ac:dyDescent="0.3">
      <c r="A803" s="27" t="s">
        <v>230</v>
      </c>
      <c r="B803" s="27" t="s">
        <v>220</v>
      </c>
      <c r="C803" s="27" t="s">
        <v>160</v>
      </c>
      <c r="D803" s="26">
        <v>10500000</v>
      </c>
    </row>
    <row r="804" spans="1:4" x14ac:dyDescent="0.3">
      <c r="A804" s="27" t="s">
        <v>229</v>
      </c>
      <c r="B804" s="27" t="s">
        <v>130</v>
      </c>
      <c r="C804" s="27" t="s">
        <v>164</v>
      </c>
      <c r="D804" s="26">
        <v>525424</v>
      </c>
    </row>
    <row r="805" spans="1:4" x14ac:dyDescent="0.3">
      <c r="A805" s="27" t="s">
        <v>228</v>
      </c>
      <c r="B805" s="27" t="s">
        <v>146</v>
      </c>
      <c r="C805" s="27" t="s">
        <v>227</v>
      </c>
      <c r="D805" s="26">
        <v>1100000</v>
      </c>
    </row>
    <row r="806" spans="1:4" x14ac:dyDescent="0.3">
      <c r="A806" s="27" t="s">
        <v>226</v>
      </c>
      <c r="B806" s="24" t="s">
        <v>144</v>
      </c>
      <c r="C806" s="27" t="s">
        <v>160</v>
      </c>
      <c r="D806" s="26">
        <v>2100000</v>
      </c>
    </row>
    <row r="807" spans="1:4" x14ac:dyDescent="0.3">
      <c r="A807" s="27" t="s">
        <v>225</v>
      </c>
      <c r="B807" s="27" t="s">
        <v>191</v>
      </c>
      <c r="C807" s="27" t="s">
        <v>129</v>
      </c>
      <c r="D807" s="26">
        <v>5685000</v>
      </c>
    </row>
    <row r="808" spans="1:4" x14ac:dyDescent="0.3">
      <c r="A808" s="27" t="s">
        <v>224</v>
      </c>
      <c r="B808" s="27" t="s">
        <v>138</v>
      </c>
      <c r="C808" s="27" t="s">
        <v>129</v>
      </c>
      <c r="D808" s="26">
        <v>1940000</v>
      </c>
    </row>
    <row r="809" spans="1:4" x14ac:dyDescent="0.3">
      <c r="A809" s="27" t="s">
        <v>223</v>
      </c>
      <c r="B809" s="27" t="s">
        <v>222</v>
      </c>
      <c r="C809" s="27" t="s">
        <v>129</v>
      </c>
      <c r="D809" s="26">
        <v>12200000</v>
      </c>
    </row>
    <row r="810" spans="1:4" x14ac:dyDescent="0.3">
      <c r="A810" s="27" t="s">
        <v>221</v>
      </c>
      <c r="B810" s="27" t="s">
        <v>220</v>
      </c>
      <c r="C810" s="27" t="s">
        <v>182</v>
      </c>
      <c r="D810" s="26">
        <v>4800000</v>
      </c>
    </row>
    <row r="811" spans="1:4" x14ac:dyDescent="0.3">
      <c r="A811" s="27" t="s">
        <v>219</v>
      </c>
      <c r="B811" s="27" t="s">
        <v>170</v>
      </c>
      <c r="C811" s="27" t="s">
        <v>129</v>
      </c>
      <c r="D811" s="26">
        <v>535000</v>
      </c>
    </row>
    <row r="812" spans="1:4" x14ac:dyDescent="0.3">
      <c r="A812" s="27" t="s">
        <v>218</v>
      </c>
      <c r="B812" s="27" t="s">
        <v>186</v>
      </c>
      <c r="C812" s="27" t="s">
        <v>134</v>
      </c>
      <c r="D812" s="26">
        <v>20000000</v>
      </c>
    </row>
    <row r="813" spans="1:4" x14ac:dyDescent="0.3">
      <c r="A813" s="27" t="s">
        <v>217</v>
      </c>
      <c r="B813" s="27" t="s">
        <v>191</v>
      </c>
      <c r="C813" s="27" t="s">
        <v>129</v>
      </c>
      <c r="D813" s="26">
        <v>4000000</v>
      </c>
    </row>
    <row r="814" spans="1:4" x14ac:dyDescent="0.3">
      <c r="A814" s="27" t="s">
        <v>216</v>
      </c>
      <c r="B814" s="27" t="s">
        <v>215</v>
      </c>
      <c r="C814" s="27" t="s">
        <v>164</v>
      </c>
      <c r="D814" s="26">
        <v>514500</v>
      </c>
    </row>
    <row r="815" spans="1:4" x14ac:dyDescent="0.3">
      <c r="A815" s="27" t="s">
        <v>214</v>
      </c>
      <c r="B815" s="27" t="s">
        <v>186</v>
      </c>
      <c r="C815" s="27" t="s">
        <v>129</v>
      </c>
      <c r="D815" s="26">
        <v>1000000</v>
      </c>
    </row>
    <row r="816" spans="1:4" x14ac:dyDescent="0.3">
      <c r="A816" s="27" t="s">
        <v>213</v>
      </c>
      <c r="B816" s="27" t="s">
        <v>210</v>
      </c>
      <c r="C816" s="27" t="s">
        <v>129</v>
      </c>
      <c r="D816" s="26">
        <v>8300000</v>
      </c>
    </row>
    <row r="817" spans="1:4" x14ac:dyDescent="0.3">
      <c r="A817" s="27" t="s">
        <v>212</v>
      </c>
      <c r="B817" s="27" t="s">
        <v>140</v>
      </c>
      <c r="C817" s="27" t="s">
        <v>164</v>
      </c>
      <c r="D817" s="26">
        <v>2675000</v>
      </c>
    </row>
    <row r="818" spans="1:4" x14ac:dyDescent="0.3">
      <c r="A818" s="27" t="s">
        <v>211</v>
      </c>
      <c r="B818" s="27" t="s">
        <v>210</v>
      </c>
      <c r="C818" s="27" t="s">
        <v>137</v>
      </c>
      <c r="D818" s="26">
        <v>507500</v>
      </c>
    </row>
    <row r="819" spans="1:4" x14ac:dyDescent="0.3">
      <c r="A819" s="27" t="s">
        <v>209</v>
      </c>
      <c r="B819" s="27" t="s">
        <v>186</v>
      </c>
      <c r="C819" s="27" t="s">
        <v>129</v>
      </c>
      <c r="D819" s="26">
        <v>509500</v>
      </c>
    </row>
    <row r="820" spans="1:4" x14ac:dyDescent="0.3">
      <c r="A820" s="27" t="s">
        <v>208</v>
      </c>
      <c r="B820" s="27" t="s">
        <v>148</v>
      </c>
      <c r="C820" s="27" t="s">
        <v>155</v>
      </c>
      <c r="D820" s="26">
        <v>518200</v>
      </c>
    </row>
    <row r="821" spans="1:4" x14ac:dyDescent="0.3">
      <c r="A821" s="27" t="s">
        <v>207</v>
      </c>
      <c r="B821" s="27" t="s">
        <v>158</v>
      </c>
      <c r="C821" s="27" t="s">
        <v>129</v>
      </c>
      <c r="D821" s="26">
        <v>507500</v>
      </c>
    </row>
    <row r="822" spans="1:4" x14ac:dyDescent="0.3">
      <c r="A822" s="27" t="s">
        <v>206</v>
      </c>
      <c r="B822" s="27" t="s">
        <v>196</v>
      </c>
      <c r="C822" s="27" t="s">
        <v>129</v>
      </c>
      <c r="D822" s="26">
        <v>515000</v>
      </c>
    </row>
    <row r="823" spans="1:4" x14ac:dyDescent="0.3">
      <c r="A823" s="27" t="s">
        <v>205</v>
      </c>
      <c r="B823" s="27" t="s">
        <v>175</v>
      </c>
      <c r="C823" s="27" t="s">
        <v>129</v>
      </c>
      <c r="D823" s="26">
        <v>510500</v>
      </c>
    </row>
    <row r="824" spans="1:4" x14ac:dyDescent="0.3">
      <c r="A824" s="27" t="s">
        <v>204</v>
      </c>
      <c r="B824" s="27" t="s">
        <v>156</v>
      </c>
      <c r="C824" s="27" t="s">
        <v>129</v>
      </c>
      <c r="D824" s="26">
        <v>5250000</v>
      </c>
    </row>
    <row r="825" spans="1:4" x14ac:dyDescent="0.3">
      <c r="A825" s="27" t="s">
        <v>203</v>
      </c>
      <c r="B825" s="24" t="s">
        <v>144</v>
      </c>
      <c r="C825" s="27" t="s">
        <v>129</v>
      </c>
      <c r="D825" s="26">
        <v>11923102</v>
      </c>
    </row>
    <row r="826" spans="1:4" x14ac:dyDescent="0.3">
      <c r="A826" s="27" t="s">
        <v>202</v>
      </c>
      <c r="B826" s="27" t="s">
        <v>201</v>
      </c>
      <c r="C826" s="27" t="s">
        <v>129</v>
      </c>
      <c r="D826" s="26">
        <v>2450000</v>
      </c>
    </row>
    <row r="827" spans="1:4" x14ac:dyDescent="0.3">
      <c r="A827" s="27" t="s">
        <v>200</v>
      </c>
      <c r="B827" s="27" t="s">
        <v>130</v>
      </c>
      <c r="C827" s="27" t="s">
        <v>129</v>
      </c>
      <c r="D827" s="26">
        <v>515500</v>
      </c>
    </row>
    <row r="828" spans="1:4" x14ac:dyDescent="0.3">
      <c r="A828" s="27" t="s">
        <v>199</v>
      </c>
      <c r="B828" s="27" t="s">
        <v>161</v>
      </c>
      <c r="C828" s="27" t="s">
        <v>198</v>
      </c>
      <c r="D828" s="26">
        <v>14000000</v>
      </c>
    </row>
    <row r="829" spans="1:4" x14ac:dyDescent="0.3">
      <c r="A829" s="27" t="s">
        <v>197</v>
      </c>
      <c r="B829" s="27" t="s">
        <v>196</v>
      </c>
      <c r="C829" s="27" t="s">
        <v>129</v>
      </c>
      <c r="D829" s="26">
        <v>1150000</v>
      </c>
    </row>
    <row r="830" spans="1:4" x14ac:dyDescent="0.3">
      <c r="A830" s="27" t="s">
        <v>195</v>
      </c>
      <c r="B830" s="27" t="s">
        <v>153</v>
      </c>
      <c r="C830" s="27" t="s">
        <v>129</v>
      </c>
      <c r="D830" s="26">
        <v>7000000</v>
      </c>
    </row>
    <row r="831" spans="1:4" x14ac:dyDescent="0.3">
      <c r="A831" s="27" t="s">
        <v>194</v>
      </c>
      <c r="B831" s="27" t="s">
        <v>173</v>
      </c>
      <c r="C831" s="27" t="s">
        <v>129</v>
      </c>
      <c r="D831" s="26">
        <v>3666666</v>
      </c>
    </row>
    <row r="832" spans="1:4" x14ac:dyDescent="0.3">
      <c r="A832" s="27" t="s">
        <v>193</v>
      </c>
      <c r="B832" s="24" t="s">
        <v>144</v>
      </c>
      <c r="C832" s="27" t="s">
        <v>129</v>
      </c>
      <c r="D832" s="26">
        <v>4750000</v>
      </c>
    </row>
    <row r="833" spans="1:4" x14ac:dyDescent="0.3">
      <c r="A833" s="27" t="s">
        <v>192</v>
      </c>
      <c r="B833" s="27" t="s">
        <v>191</v>
      </c>
      <c r="C833" s="27" t="s">
        <v>164</v>
      </c>
      <c r="D833" s="26">
        <v>2100000</v>
      </c>
    </row>
    <row r="834" spans="1:4" x14ac:dyDescent="0.3">
      <c r="A834" s="27" t="s">
        <v>190</v>
      </c>
      <c r="B834" s="24" t="s">
        <v>144</v>
      </c>
      <c r="C834" s="27" t="s">
        <v>129</v>
      </c>
      <c r="D834" s="26">
        <v>1700000</v>
      </c>
    </row>
    <row r="835" spans="1:4" x14ac:dyDescent="0.3">
      <c r="A835" s="27" t="s">
        <v>189</v>
      </c>
      <c r="B835" s="27" t="s">
        <v>156</v>
      </c>
      <c r="C835" s="27" t="s">
        <v>160</v>
      </c>
      <c r="D835" s="26">
        <v>519800</v>
      </c>
    </row>
    <row r="836" spans="1:4" x14ac:dyDescent="0.3">
      <c r="A836" s="27" t="s">
        <v>188</v>
      </c>
      <c r="B836" s="27" t="s">
        <v>156</v>
      </c>
      <c r="C836" s="27" t="s">
        <v>164</v>
      </c>
      <c r="D836" s="26">
        <v>850000</v>
      </c>
    </row>
    <row r="837" spans="1:4" x14ac:dyDescent="0.3">
      <c r="A837" s="27" t="s">
        <v>187</v>
      </c>
      <c r="B837" s="27" t="s">
        <v>186</v>
      </c>
      <c r="C837" s="27" t="s">
        <v>164</v>
      </c>
      <c r="D837" s="26">
        <v>2800000</v>
      </c>
    </row>
    <row r="838" spans="1:4" x14ac:dyDescent="0.3">
      <c r="A838" s="27" t="s">
        <v>185</v>
      </c>
      <c r="B838" s="27" t="s">
        <v>184</v>
      </c>
      <c r="C838" s="27" t="s">
        <v>129</v>
      </c>
      <c r="D838" s="26">
        <v>513900</v>
      </c>
    </row>
    <row r="839" spans="1:4" x14ac:dyDescent="0.3">
      <c r="A839" s="27" t="s">
        <v>183</v>
      </c>
      <c r="B839" s="27" t="s">
        <v>156</v>
      </c>
      <c r="C839" s="27" t="s">
        <v>182</v>
      </c>
      <c r="D839" s="26">
        <v>540500</v>
      </c>
    </row>
    <row r="840" spans="1:4" x14ac:dyDescent="0.3">
      <c r="A840" s="27" t="s">
        <v>181</v>
      </c>
      <c r="B840" s="27" t="s">
        <v>175</v>
      </c>
      <c r="C840" s="27" t="s">
        <v>129</v>
      </c>
      <c r="D840" s="26">
        <v>512500</v>
      </c>
    </row>
    <row r="841" spans="1:4" x14ac:dyDescent="0.3">
      <c r="A841" s="27" t="s">
        <v>180</v>
      </c>
      <c r="B841" s="27" t="s">
        <v>156</v>
      </c>
      <c r="C841" s="27" t="s">
        <v>166</v>
      </c>
      <c r="D841" s="26">
        <v>4250000</v>
      </c>
    </row>
    <row r="842" spans="1:4" x14ac:dyDescent="0.3">
      <c r="A842" s="27" t="s">
        <v>179</v>
      </c>
      <c r="B842" s="27" t="s">
        <v>158</v>
      </c>
      <c r="C842" s="27" t="s">
        <v>134</v>
      </c>
      <c r="D842" s="26">
        <v>3000000</v>
      </c>
    </row>
    <row r="843" spans="1:4" x14ac:dyDescent="0.3">
      <c r="A843" s="27" t="s">
        <v>178</v>
      </c>
      <c r="B843" s="27" t="s">
        <v>130</v>
      </c>
      <c r="C843" s="27" t="s">
        <v>134</v>
      </c>
      <c r="D843" s="26">
        <v>513543</v>
      </c>
    </row>
    <row r="844" spans="1:4" x14ac:dyDescent="0.3">
      <c r="A844" s="27" t="s">
        <v>177</v>
      </c>
      <c r="B844" s="27" t="s">
        <v>148</v>
      </c>
      <c r="C844" s="27" t="s">
        <v>164</v>
      </c>
      <c r="D844" s="26">
        <v>3550000</v>
      </c>
    </row>
    <row r="845" spans="1:4" x14ac:dyDescent="0.3">
      <c r="A845" s="27" t="s">
        <v>176</v>
      </c>
      <c r="B845" s="27" t="s">
        <v>175</v>
      </c>
      <c r="C845" s="27" t="s">
        <v>129</v>
      </c>
      <c r="D845" s="26">
        <v>525500</v>
      </c>
    </row>
    <row r="846" spans="1:4" x14ac:dyDescent="0.3">
      <c r="A846" s="27" t="s">
        <v>174</v>
      </c>
      <c r="B846" s="27" t="s">
        <v>173</v>
      </c>
      <c r="C846" s="27" t="s">
        <v>134</v>
      </c>
      <c r="D846" s="26">
        <v>543000</v>
      </c>
    </row>
    <row r="847" spans="1:4" x14ac:dyDescent="0.3">
      <c r="A847" s="27" t="s">
        <v>172</v>
      </c>
      <c r="B847" s="27" t="s">
        <v>148</v>
      </c>
      <c r="C847" s="27" t="s">
        <v>129</v>
      </c>
      <c r="D847" s="26">
        <v>516500</v>
      </c>
    </row>
    <row r="848" spans="1:4" x14ac:dyDescent="0.3">
      <c r="A848" s="27" t="s">
        <v>171</v>
      </c>
      <c r="B848" s="27" t="s">
        <v>170</v>
      </c>
      <c r="C848" s="27" t="s">
        <v>164</v>
      </c>
      <c r="D848" s="26">
        <v>15200000</v>
      </c>
    </row>
    <row r="849" spans="1:4" x14ac:dyDescent="0.3">
      <c r="A849" s="27" t="s">
        <v>169</v>
      </c>
      <c r="B849" s="27" t="s">
        <v>138</v>
      </c>
      <c r="C849" s="27" t="s">
        <v>164</v>
      </c>
      <c r="D849" s="26">
        <v>1083000</v>
      </c>
    </row>
    <row r="850" spans="1:4" x14ac:dyDescent="0.3">
      <c r="A850" s="27" t="s">
        <v>168</v>
      </c>
      <c r="B850" s="27" t="s">
        <v>156</v>
      </c>
      <c r="C850" s="27" t="s">
        <v>137</v>
      </c>
      <c r="D850" s="26">
        <v>516400</v>
      </c>
    </row>
    <row r="851" spans="1:4" x14ac:dyDescent="0.3">
      <c r="A851" s="27" t="s">
        <v>167</v>
      </c>
      <c r="B851" s="27" t="s">
        <v>132</v>
      </c>
      <c r="C851" s="27" t="s">
        <v>166</v>
      </c>
      <c r="D851" s="26">
        <v>6214285</v>
      </c>
    </row>
    <row r="852" spans="1:4" x14ac:dyDescent="0.3">
      <c r="A852" s="27" t="s">
        <v>165</v>
      </c>
      <c r="B852" s="27" t="s">
        <v>132</v>
      </c>
      <c r="C852" s="27" t="s">
        <v>164</v>
      </c>
      <c r="D852" s="26">
        <v>693000</v>
      </c>
    </row>
    <row r="853" spans="1:4" x14ac:dyDescent="0.3">
      <c r="A853" s="27" t="s">
        <v>163</v>
      </c>
      <c r="B853" s="27" t="s">
        <v>132</v>
      </c>
      <c r="C853" s="27" t="s">
        <v>129</v>
      </c>
      <c r="D853" s="26">
        <v>510000</v>
      </c>
    </row>
    <row r="854" spans="1:4" x14ac:dyDescent="0.3">
      <c r="A854" s="27" t="s">
        <v>162</v>
      </c>
      <c r="B854" s="27" t="s">
        <v>161</v>
      </c>
      <c r="C854" s="27" t="s">
        <v>160</v>
      </c>
      <c r="D854" s="26">
        <v>10500000</v>
      </c>
    </row>
    <row r="855" spans="1:4" x14ac:dyDescent="0.3">
      <c r="A855" s="27" t="s">
        <v>159</v>
      </c>
      <c r="B855" s="27" t="s">
        <v>158</v>
      </c>
      <c r="C855" s="27" t="s">
        <v>129</v>
      </c>
      <c r="D855" s="26">
        <v>527300</v>
      </c>
    </row>
    <row r="856" spans="1:4" x14ac:dyDescent="0.3">
      <c r="A856" s="27" t="s">
        <v>157</v>
      </c>
      <c r="B856" s="27" t="s">
        <v>156</v>
      </c>
      <c r="C856" s="27" t="s">
        <v>155</v>
      </c>
      <c r="D856" s="26">
        <v>1650000</v>
      </c>
    </row>
    <row r="857" spans="1:4" x14ac:dyDescent="0.3">
      <c r="A857" s="27" t="s">
        <v>154</v>
      </c>
      <c r="B857" s="27" t="s">
        <v>153</v>
      </c>
      <c r="C857" s="27" t="s">
        <v>129</v>
      </c>
      <c r="D857" s="26">
        <v>750000</v>
      </c>
    </row>
    <row r="858" spans="1:4" x14ac:dyDescent="0.3">
      <c r="A858" s="27" t="s">
        <v>152</v>
      </c>
      <c r="B858" s="27" t="s">
        <v>150</v>
      </c>
      <c r="C858" s="27" t="s">
        <v>129</v>
      </c>
      <c r="D858" s="26">
        <v>13000000</v>
      </c>
    </row>
    <row r="859" spans="1:4" x14ac:dyDescent="0.3">
      <c r="A859" s="27" t="s">
        <v>151</v>
      </c>
      <c r="B859" s="27" t="s">
        <v>150</v>
      </c>
      <c r="C859" s="27" t="s">
        <v>129</v>
      </c>
      <c r="D859" s="26">
        <v>10000000</v>
      </c>
    </row>
    <row r="860" spans="1:4" x14ac:dyDescent="0.3">
      <c r="A860" s="27" t="s">
        <v>149</v>
      </c>
      <c r="B860" s="27" t="s">
        <v>148</v>
      </c>
      <c r="C860" s="27" t="s">
        <v>137</v>
      </c>
      <c r="D860" s="26">
        <v>5000000</v>
      </c>
    </row>
    <row r="861" spans="1:4" x14ac:dyDescent="0.3">
      <c r="A861" s="27" t="s">
        <v>147</v>
      </c>
      <c r="B861" s="27" t="s">
        <v>146</v>
      </c>
      <c r="C861" s="27" t="s">
        <v>129</v>
      </c>
      <c r="D861" s="26">
        <v>2100000</v>
      </c>
    </row>
    <row r="862" spans="1:4" x14ac:dyDescent="0.3">
      <c r="A862" s="27" t="s">
        <v>145</v>
      </c>
      <c r="B862" s="24" t="s">
        <v>144</v>
      </c>
      <c r="C862" s="27" t="s">
        <v>129</v>
      </c>
      <c r="D862" s="26">
        <v>3200000</v>
      </c>
    </row>
    <row r="863" spans="1:4" x14ac:dyDescent="0.3">
      <c r="A863" s="27" t="s">
        <v>143</v>
      </c>
      <c r="B863" s="27" t="s">
        <v>140</v>
      </c>
      <c r="C863" s="27" t="s">
        <v>129</v>
      </c>
      <c r="D863" s="26">
        <v>4500000</v>
      </c>
    </row>
    <row r="864" spans="1:4" x14ac:dyDescent="0.3">
      <c r="A864" s="27" t="s">
        <v>142</v>
      </c>
      <c r="B864" s="27" t="s">
        <v>138</v>
      </c>
      <c r="C864" s="27" t="s">
        <v>129</v>
      </c>
      <c r="D864" s="26">
        <v>520400</v>
      </c>
    </row>
    <row r="865" spans="1:4" x14ac:dyDescent="0.3">
      <c r="A865" s="27" t="s">
        <v>141</v>
      </c>
      <c r="B865" s="27" t="s">
        <v>140</v>
      </c>
      <c r="C865" s="27" t="s">
        <v>129</v>
      </c>
      <c r="D865" s="26">
        <v>525000</v>
      </c>
    </row>
    <row r="866" spans="1:4" x14ac:dyDescent="0.3">
      <c r="A866" s="27" t="s">
        <v>139</v>
      </c>
      <c r="B866" s="27" t="s">
        <v>138</v>
      </c>
      <c r="C866" s="27" t="s">
        <v>137</v>
      </c>
      <c r="D866" s="26">
        <v>509600</v>
      </c>
    </row>
    <row r="867" spans="1:4" x14ac:dyDescent="0.3">
      <c r="A867" s="27" t="s">
        <v>136</v>
      </c>
      <c r="B867" s="27" t="s">
        <v>135</v>
      </c>
      <c r="C867" s="27" t="s">
        <v>134</v>
      </c>
      <c r="D867" s="26">
        <v>2350000</v>
      </c>
    </row>
    <row r="868" spans="1:4" x14ac:dyDescent="0.3">
      <c r="A868" s="27" t="s">
        <v>133</v>
      </c>
      <c r="B868" s="27" t="s">
        <v>132</v>
      </c>
      <c r="C868" s="27" t="s">
        <v>129</v>
      </c>
      <c r="D868" s="26">
        <v>27000000</v>
      </c>
    </row>
    <row r="869" spans="1:4" x14ac:dyDescent="0.3">
      <c r="A869" s="27" t="s">
        <v>131</v>
      </c>
      <c r="B869" s="27" t="s">
        <v>130</v>
      </c>
      <c r="C869" s="27" t="s">
        <v>129</v>
      </c>
      <c r="D869" s="26">
        <v>546250</v>
      </c>
    </row>
  </sheetData>
  <pageMargins left="0.7" right="0.7" top="0.75" bottom="0.75" header="0.3" footer="0.3"/>
  <pageSetup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MigrationWizIdPermissionLevels xmlns="7a6e37b5-1edd-440d-8fb5-458a524f50c1" xsi:nil="true"/>
    <MigrationWizId xmlns="7a6e37b5-1edd-440d-8fb5-458a524f50c1" xsi:nil="true"/>
    <MigrationWizIdPermissions xmlns="7a6e37b5-1edd-440d-8fb5-458a524f50c1" xsi:nil="true"/>
    <MigrationWizIdSecurityGroups xmlns="7a6e37b5-1edd-440d-8fb5-458a524f50c1" xsi:nil="true"/>
    <MigrationWizIdDocumentLibraryPermissions xmlns="7a6e37b5-1edd-440d-8fb5-458a524f50c1" xsi:nil="true"/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4CF5AD6D8DCD440A6B8A117BF8AF6A2" ma:contentTypeVersion="19" ma:contentTypeDescription="Create a new document." ma:contentTypeScope="" ma:versionID="fe33cc48d2c41d6e8d3a5189c5bed1ef">
  <xsd:schema xmlns:xsd="http://www.w3.org/2001/XMLSchema" xmlns:xs="http://www.w3.org/2001/XMLSchema" xmlns:p="http://schemas.microsoft.com/office/2006/metadata/properties" xmlns:ns1="http://schemas.microsoft.com/sharepoint/v3" xmlns:ns3="7a6e37b5-1edd-440d-8fb5-458a524f50c1" xmlns:ns4="3d6dd6d0-93c8-45ce-b910-d93d26537f89" targetNamespace="http://schemas.microsoft.com/office/2006/metadata/properties" ma:root="true" ma:fieldsID="babe40048319d7be5a6c80724fce2971" ns1:_="" ns3:_="" ns4:_="">
    <xsd:import namespace="http://schemas.microsoft.com/sharepoint/v3"/>
    <xsd:import namespace="7a6e37b5-1edd-440d-8fb5-458a524f50c1"/>
    <xsd:import namespace="3d6dd6d0-93c8-45ce-b910-d93d26537f8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OCR" minOccurs="0"/>
                <xsd:element ref="ns3:MediaServiceDateTaken" minOccurs="0"/>
                <xsd:element ref="ns3:MigrationWizId" minOccurs="0"/>
                <xsd:element ref="ns3:MigrationWizIdPermissions" minOccurs="0"/>
                <xsd:element ref="ns3:MigrationWizIdPermissionLevels" minOccurs="0"/>
                <xsd:element ref="ns3:MigrationWizIdDocumentLibraryPermissions" minOccurs="0"/>
                <xsd:element ref="ns3:MigrationWizIdSecurityGroups" minOccurs="0"/>
                <xsd:element ref="ns4:SharedWithUsers" minOccurs="0"/>
                <xsd:element ref="ns4:SharedWithDetails" minOccurs="0"/>
                <xsd:element ref="ns4:SharingHintHash" minOccurs="0"/>
                <xsd:element ref="ns1:_ip_UnifiedCompliancePolicyProperties" minOccurs="0"/>
                <xsd:element ref="ns1:_ip_UnifiedCompliancePolicyUIAc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5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6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a6e37b5-1edd-440d-8fb5-458a524f50c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igrationWizId" ma:index="17" nillable="true" ma:displayName="MigrationWizId" ma:internalName="MigrationWizId">
      <xsd:simpleType>
        <xsd:restriction base="dms:Text"/>
      </xsd:simpleType>
    </xsd:element>
    <xsd:element name="MigrationWizIdPermissions" ma:index="18" nillable="true" ma:displayName="MigrationWizIdPermissions" ma:internalName="MigrationWizIdPermissions">
      <xsd:simpleType>
        <xsd:restriction base="dms:Text"/>
      </xsd:simpleType>
    </xsd:element>
    <xsd:element name="MigrationWizIdPermissionLevels" ma:index="19" nillable="true" ma:displayName="MigrationWizIdPermissionLevels" ma:internalName="MigrationWizIdPermissionLevels">
      <xsd:simpleType>
        <xsd:restriction base="dms:Text"/>
      </xsd:simpleType>
    </xsd:element>
    <xsd:element name="MigrationWizIdDocumentLibraryPermissions" ma:index="20" nillable="true" ma:displayName="MigrationWizIdDocumentLibraryPermissions" ma:internalName="MigrationWizIdDocumentLibraryPermissions">
      <xsd:simpleType>
        <xsd:restriction base="dms:Text"/>
      </xsd:simpleType>
    </xsd:element>
    <xsd:element name="MigrationWizIdSecurityGroups" ma:index="21" nillable="true" ma:displayName="MigrationWizIdSecurityGroups" ma:internalName="MigrationWizIdSecurityGroups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6dd6d0-93c8-45ce-b910-d93d26537f89" elementFormDefault="qualified">
    <xsd:import namespace="http://schemas.microsoft.com/office/2006/documentManagement/types"/>
    <xsd:import namespace="http://schemas.microsoft.com/office/infopath/2007/PartnerControls"/>
    <xsd:element name="SharedWithUsers" ma:index="2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03DDD0F-624A-48C7-8F9C-6E08B094C49B}">
  <ds:schemaRefs>
    <ds:schemaRef ds:uri="7a6e37b5-1edd-440d-8fb5-458a524f50c1"/>
    <ds:schemaRef ds:uri="http://purl.org/dc/elements/1.1/"/>
    <ds:schemaRef ds:uri="http://schemas.microsoft.com/sharepoint/v3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http://schemas.microsoft.com/office/2006/documentManagement/types"/>
    <ds:schemaRef ds:uri="3d6dd6d0-93c8-45ce-b910-d93d26537f89"/>
    <ds:schemaRef ds:uri="http://schemas.microsoft.com/office/2006/metadata/propertie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137ED9EB-A53F-41F5-80C9-3CA1DA570B7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7a6e37b5-1edd-440d-8fb5-458a524f50c1"/>
    <ds:schemaRef ds:uri="3d6dd6d0-93c8-45ce-b910-d93d26537f8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7F51E94-95D2-4CFB-8460-F212D185FCF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1</vt:i4>
      </vt:variant>
    </vt:vector>
  </HeadingPairs>
  <TitlesOfParts>
    <vt:vector size="11" baseType="lpstr">
      <vt:lpstr>Summary Statistics</vt:lpstr>
      <vt:lpstr>Purchase Orders</vt:lpstr>
      <vt:lpstr>CostPerOrderPivot</vt:lpstr>
      <vt:lpstr>Frequency Distribution Pivot</vt:lpstr>
      <vt:lpstr>HistogramAP Terms</vt:lpstr>
      <vt:lpstr>HistogramCostPerOrder</vt:lpstr>
      <vt:lpstr>Computer Repair Histogram</vt:lpstr>
      <vt:lpstr>Computer Repair Times</vt:lpstr>
      <vt:lpstr>BaseballSummaryStats</vt:lpstr>
      <vt:lpstr>Baseball Salaries</vt:lpstr>
      <vt:lpstr>'Baseball Salaries'!salaries</vt:lpstr>
    </vt:vector>
  </TitlesOfParts>
  <Company>Azimuth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 Langley</dc:creator>
  <cp:lastModifiedBy>George</cp:lastModifiedBy>
  <cp:lastPrinted>2001-12-05T15:40:15Z</cp:lastPrinted>
  <dcterms:created xsi:type="dcterms:W3CDTF">2001-11-27T21:31:21Z</dcterms:created>
  <dcterms:modified xsi:type="dcterms:W3CDTF">2022-05-13T01:14:45Z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0x01010024CF5AD6D8DCD440A6B8A117BF8AF6A2</vt:lpwstr>
  </property>
</Properties>
</file>