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George\Desktop\Analytics Projects\SpeadsheetAnalytics\"/>
    </mc:Choice>
  </mc:AlternateContent>
  <xr:revisionPtr revIDLastSave="0" documentId="8_{9539D72C-9C6E-41B9-921F-2493CE8A9EF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Sheet1" sheetId="2" r:id="rId2"/>
  </sheets>
  <definedNames>
    <definedName name="FidelityCapitalAppreciation">Data!$A$4</definedName>
    <definedName name="MutualFunds">Data!$A$4:$A$16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D3" i="2"/>
  <c r="C3" i="2"/>
  <c r="E3" i="2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 l="1"/>
</calcChain>
</file>

<file path=xl/sharedStrings.xml><?xml version="1.0" encoding="utf-8"?>
<sst xmlns="http://schemas.openxmlformats.org/spreadsheetml/2006/main" count="37" uniqueCount="24">
  <si>
    <t>Mutual Fund</t>
  </si>
  <si>
    <t>Large Cap</t>
  </si>
  <si>
    <t>Mid Cap</t>
  </si>
  <si>
    <t>Small Cap</t>
  </si>
  <si>
    <t>Blended</t>
  </si>
  <si>
    <t>Bond</t>
  </si>
  <si>
    <t>Net Asset Value</t>
  </si>
  <si>
    <t>Type</t>
  </si>
  <si>
    <t>Shares</t>
  </si>
  <si>
    <t>Total Value</t>
  </si>
  <si>
    <t>Retirement Portfolio</t>
  </si>
  <si>
    <t>Fidelity Capital Appreciation</t>
  </si>
  <si>
    <t>Fidelity Equity Income</t>
  </si>
  <si>
    <t>Fidelity Contrafund</t>
  </si>
  <si>
    <t>Fidelity Export &amp; Multinational</t>
  </si>
  <si>
    <t>Fidelity Strategic Large Cap Value</t>
  </si>
  <si>
    <t>Fidelity Mid Cap Stock</t>
  </si>
  <si>
    <t>Fidelity Value</t>
  </si>
  <si>
    <t>Fidelity Small Cap Independence</t>
  </si>
  <si>
    <t>Fidelity Low Priced Stock</t>
  </si>
  <si>
    <t>Fidelity Puritan</t>
  </si>
  <si>
    <t>Fidelity Fidelity Fund</t>
  </si>
  <si>
    <t>Fidelity Mortgage Securities</t>
  </si>
  <si>
    <t>Fidelity Strategic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</si>
</sst>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2" fillId="0" borderId="1" xfId="0" applyFont="1" applyBorder="1"/>
    <xf numFmtId="164" fontId="0" fillId="0" borderId="0" xfId="1" applyNumberFormat="1" applyFont="1"/>
    <xf numFmtId="164" fontId="0" fillId="0" borderId="0" xfId="0" applyNumberFormat="1"/>
    <xf numFmtId="164" fontId="0" fillId="0" borderId="1" xfId="0" applyNumberFormat="1" applyBorder="1"/>
    <xf numFmtId="0" fontId="1" fillId="0" borderId="0" xfId="0" applyFont="1"/>
    <xf numFmtId="44" fontId="0" fillId="0" borderId="0" xfId="1" applyFont="1"/>
    <xf numFmtId="2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609600</xdr:colOff>
          <xdr:row>1</xdr:row>
          <xdr:rowOff>144780</xdr:rowOff>
        </xdr:from>
        <xdr:to>
          <xdr:col>8</xdr:col>
          <xdr:colOff>327660</xdr:colOff>
          <xdr:row>3</xdr:row>
          <xdr:rowOff>68580</xdr:rowOff>
        </xdr:to>
        <xdr:sp macro="" textlink="">
          <xdr:nvSpPr>
            <xdr:cNvPr id="1029" name="ComboBox1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E17"/>
  <sheetViews>
    <sheetView workbookViewId="0">
      <selection activeCell="K26" sqref="K26"/>
    </sheetView>
  </sheetViews>
  <sheetFormatPr defaultColWidth="8.88671875" defaultRowHeight="13.2" x14ac:dyDescent="0.25"/>
  <cols>
    <col min="1" max="1" width="30.44140625" bestFit="1" customWidth="1"/>
    <col min="2" max="2" width="9.44140625" bestFit="1" customWidth="1"/>
    <col min="3" max="3" width="14.88671875" bestFit="1" customWidth="1"/>
    <col min="4" max="4" width="7.109375" bestFit="1" customWidth="1"/>
    <col min="5" max="5" width="12.44140625" bestFit="1" customWidth="1"/>
  </cols>
  <sheetData>
    <row r="1" spans="1:5" x14ac:dyDescent="0.25">
      <c r="A1" s="1" t="s">
        <v>10</v>
      </c>
    </row>
    <row r="3" spans="1:5" ht="13.8" thickBot="1" x14ac:dyDescent="0.3">
      <c r="A3" s="2" t="s">
        <v>0</v>
      </c>
      <c r="B3" s="2" t="s">
        <v>7</v>
      </c>
      <c r="C3" s="2" t="s">
        <v>6</v>
      </c>
      <c r="D3" s="2" t="s">
        <v>8</v>
      </c>
      <c r="E3" s="2" t="s">
        <v>9</v>
      </c>
    </row>
    <row r="4" spans="1:5" ht="13.8" thickTop="1" x14ac:dyDescent="0.25">
      <c r="A4" s="1" t="s">
        <v>11</v>
      </c>
      <c r="B4" t="s">
        <v>1</v>
      </c>
      <c r="C4" s="3">
        <v>25.14</v>
      </c>
      <c r="D4">
        <v>1225</v>
      </c>
      <c r="E4" s="4">
        <f>C4*D4</f>
        <v>30796.5</v>
      </c>
    </row>
    <row r="5" spans="1:5" x14ac:dyDescent="0.25">
      <c r="A5" s="1" t="s">
        <v>13</v>
      </c>
      <c r="B5" t="s">
        <v>1</v>
      </c>
      <c r="C5" s="3">
        <v>55.32</v>
      </c>
      <c r="D5">
        <v>1500</v>
      </c>
      <c r="E5" s="4">
        <f t="shared" ref="E5:E16" si="0">C5*D5</f>
        <v>82980</v>
      </c>
    </row>
    <row r="6" spans="1:5" x14ac:dyDescent="0.25">
      <c r="A6" s="1" t="s">
        <v>12</v>
      </c>
      <c r="B6" t="s">
        <v>1</v>
      </c>
      <c r="C6" s="3">
        <v>51</v>
      </c>
      <c r="D6">
        <v>1400</v>
      </c>
      <c r="E6" s="4">
        <f t="shared" si="0"/>
        <v>71400</v>
      </c>
    </row>
    <row r="7" spans="1:5" x14ac:dyDescent="0.25">
      <c r="A7" s="1" t="s">
        <v>14</v>
      </c>
      <c r="B7" t="s">
        <v>1</v>
      </c>
      <c r="C7" s="3">
        <v>19.11</v>
      </c>
      <c r="D7">
        <v>600</v>
      </c>
      <c r="E7" s="4">
        <f t="shared" si="0"/>
        <v>11466</v>
      </c>
    </row>
    <row r="8" spans="1:5" x14ac:dyDescent="0.25">
      <c r="A8" s="1" t="s">
        <v>15</v>
      </c>
      <c r="B8" t="s">
        <v>1</v>
      </c>
      <c r="C8" s="3">
        <v>12.68</v>
      </c>
      <c r="D8">
        <v>1800</v>
      </c>
      <c r="E8" s="4">
        <f t="shared" si="0"/>
        <v>22824</v>
      </c>
    </row>
    <row r="9" spans="1:5" x14ac:dyDescent="0.25">
      <c r="A9" s="1" t="s">
        <v>16</v>
      </c>
      <c r="B9" t="s">
        <v>2</v>
      </c>
      <c r="C9" s="3">
        <v>22.38</v>
      </c>
      <c r="D9">
        <v>600</v>
      </c>
      <c r="E9" s="4">
        <f t="shared" si="0"/>
        <v>13428</v>
      </c>
    </row>
    <row r="10" spans="1:5" x14ac:dyDescent="0.25">
      <c r="A10" s="1" t="s">
        <v>17</v>
      </c>
      <c r="B10" t="s">
        <v>2</v>
      </c>
      <c r="C10" s="3">
        <v>69.92</v>
      </c>
      <c r="D10">
        <v>850</v>
      </c>
      <c r="E10" s="4">
        <f t="shared" si="0"/>
        <v>59432</v>
      </c>
    </row>
    <row r="11" spans="1:5" x14ac:dyDescent="0.25">
      <c r="A11" s="1" t="s">
        <v>18</v>
      </c>
      <c r="B11" t="s">
        <v>3</v>
      </c>
      <c r="C11" s="3">
        <v>19.02</v>
      </c>
      <c r="D11">
        <v>1000</v>
      </c>
      <c r="E11" s="4">
        <f t="shared" si="0"/>
        <v>19020</v>
      </c>
    </row>
    <row r="12" spans="1:5" x14ac:dyDescent="0.25">
      <c r="A12" s="1" t="s">
        <v>19</v>
      </c>
      <c r="B12" t="s">
        <v>3</v>
      </c>
      <c r="C12" s="3">
        <v>39.54</v>
      </c>
      <c r="D12">
        <v>400</v>
      </c>
      <c r="E12" s="4">
        <f t="shared" si="0"/>
        <v>15816</v>
      </c>
    </row>
    <row r="13" spans="1:5" x14ac:dyDescent="0.25">
      <c r="A13" s="1" t="s">
        <v>20</v>
      </c>
      <c r="B13" t="s">
        <v>4</v>
      </c>
      <c r="C13" s="3">
        <v>19.87</v>
      </c>
      <c r="D13">
        <v>1500</v>
      </c>
      <c r="E13" s="4">
        <f t="shared" si="0"/>
        <v>29805</v>
      </c>
    </row>
    <row r="14" spans="1:5" x14ac:dyDescent="0.25">
      <c r="A14" s="1" t="s">
        <v>21</v>
      </c>
      <c r="B14" t="s">
        <v>4</v>
      </c>
      <c r="C14" s="3">
        <v>30.44</v>
      </c>
      <c r="D14">
        <v>675</v>
      </c>
      <c r="E14" s="4">
        <f t="shared" si="0"/>
        <v>20547</v>
      </c>
    </row>
    <row r="15" spans="1:5" x14ac:dyDescent="0.25">
      <c r="A15" s="1" t="s">
        <v>22</v>
      </c>
      <c r="B15" t="s">
        <v>5</v>
      </c>
      <c r="C15" s="3">
        <v>11.23</v>
      </c>
      <c r="D15">
        <v>700</v>
      </c>
      <c r="E15" s="4">
        <f t="shared" si="0"/>
        <v>7861</v>
      </c>
    </row>
    <row r="16" spans="1:5" ht="13.8" thickBot="1" x14ac:dyDescent="0.3">
      <c r="A16" s="1" t="s">
        <v>23</v>
      </c>
      <c r="B16" t="s">
        <v>5</v>
      </c>
      <c r="C16" s="3">
        <v>10.59</v>
      </c>
      <c r="D16">
        <v>400</v>
      </c>
      <c r="E16" s="5">
        <f t="shared" si="0"/>
        <v>4236</v>
      </c>
    </row>
    <row r="17" spans="5:5" ht="13.8" thickTop="1" x14ac:dyDescent="0.25">
      <c r="E17" s="4">
        <f>SUM(E4:E16)</f>
        <v>389611.5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07A54-5310-45C5-A7E7-6F7D01587A2C}">
  <sheetPr codeName="Sheet1"/>
  <dimension ref="B1:K3"/>
  <sheetViews>
    <sheetView tabSelected="1" workbookViewId="0">
      <selection activeCell="H2" sqref="H2"/>
    </sheetView>
  </sheetViews>
  <sheetFormatPr defaultRowHeight="13.2" x14ac:dyDescent="0.25"/>
  <cols>
    <col min="2" max="2" width="10.44140625" customWidth="1"/>
    <col min="3" max="3" width="19.109375" customWidth="1"/>
    <col min="4" max="4" width="15.6640625" customWidth="1"/>
    <col min="5" max="5" width="12.6640625" customWidth="1"/>
    <col min="8" max="8" width="28.33203125" customWidth="1"/>
  </cols>
  <sheetData>
    <row r="1" spans="2:11" x14ac:dyDescent="0.25">
      <c r="H1" s="6" t="s">
        <v>14</v>
      </c>
      <c r="K1" s="6"/>
    </row>
    <row r="2" spans="2:11" ht="13.8" thickBot="1" x14ac:dyDescent="0.3">
      <c r="B2" s="2" t="s">
        <v>7</v>
      </c>
      <c r="C2" s="2" t="s">
        <v>6</v>
      </c>
      <c r="D2" s="2" t="s">
        <v>8</v>
      </c>
      <c r="E2" s="2" t="s">
        <v>9</v>
      </c>
    </row>
    <row r="3" spans="2:11" ht="13.8" thickTop="1" x14ac:dyDescent="0.25">
      <c r="B3" t="str">
        <f>VLOOKUP($H$1,Data!A4:E16,2,FALSE)</f>
        <v>Large Cap</v>
      </c>
      <c r="C3" s="7">
        <f>VLOOKUP($H$1,Data!A4:E16,3,FALSE)</f>
        <v>19.11</v>
      </c>
      <c r="D3" s="8">
        <f>VLOOKUP($H$1,Data!A4:E16,4,FALSE)</f>
        <v>600</v>
      </c>
      <c r="E3" s="7">
        <f>C3*D3</f>
        <v>11466</v>
      </c>
    </row>
  </sheetData>
  <pageMargins left="0.7" right="0.7" top="0.75" bottom="0.75" header="0.3" footer="0.3"/>
  <pageSetup orientation="portrait" horizontalDpi="4294967293" verticalDpi="4294967293" r:id="rId1"/>
  <drawing r:id="rId2"/>
  <legacyDrawing r:id="rId3"/>
  <controls>
    <mc:AlternateContent xmlns:mc="http://schemas.openxmlformats.org/markup-compatibility/2006">
      <mc:Choice Requires="x14">
        <control shapeId="1029" r:id="rId4" name="ComboBox1">
          <controlPr defaultSize="0" autoLine="0" autoPict="0" linkedCell="Sheet1!H1" listFillRange="Data!A4:A16" r:id="rId5">
            <anchor moveWithCells="1">
              <from>
                <xdr:col>6</xdr:col>
                <xdr:colOff>609600</xdr:colOff>
                <xdr:row>1</xdr:row>
                <xdr:rowOff>144780</xdr:rowOff>
              </from>
              <to>
                <xdr:col>8</xdr:col>
                <xdr:colOff>327660</xdr:colOff>
                <xdr:row>3</xdr:row>
                <xdr:rowOff>68580</xdr:rowOff>
              </to>
            </anchor>
          </controlPr>
        </control>
      </mc:Choice>
      <mc:Fallback>
        <control shapeId="1029" r:id="rId4" name="ComboBox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CF5AD6D8DCD440A6B8A117BF8AF6A2" ma:contentTypeVersion="17" ma:contentTypeDescription="Create a new document." ma:contentTypeScope="" ma:versionID="a7849ec144fb851c109e01fd7098b556">
  <xsd:schema xmlns:xsd="http://www.w3.org/2001/XMLSchema" xmlns:xs="http://www.w3.org/2001/XMLSchema" xmlns:p="http://schemas.microsoft.com/office/2006/metadata/properties" xmlns:ns3="7a6e37b5-1edd-440d-8fb5-458a524f50c1" xmlns:ns4="3d6dd6d0-93c8-45ce-b910-d93d26537f89" targetNamespace="http://schemas.microsoft.com/office/2006/metadata/properties" ma:root="true" ma:fieldsID="96d0daf57a092a544d5889729c3bfa93" ns3:_="" ns4:_="">
    <xsd:import namespace="7a6e37b5-1edd-440d-8fb5-458a524f50c1"/>
    <xsd:import namespace="3d6dd6d0-93c8-45ce-b910-d93d26537f8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DateTaken" minOccurs="0"/>
                <xsd:element ref="ns3:MigrationWizId" minOccurs="0"/>
                <xsd:element ref="ns3:MigrationWizIdPermissions" minOccurs="0"/>
                <xsd:element ref="ns3:MigrationWizIdPermissionLevels" minOccurs="0"/>
                <xsd:element ref="ns3:MigrationWizIdDocumentLibraryPermissions" minOccurs="0"/>
                <xsd:element ref="ns3:MigrationWizIdSecurityGroup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6e37b5-1edd-440d-8fb5-458a524f50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igrationWizId" ma:index="17" nillable="true" ma:displayName="MigrationWizId" ma:internalName="MigrationWizId">
      <xsd:simpleType>
        <xsd:restriction base="dms:Text"/>
      </xsd:simpleType>
    </xsd:element>
    <xsd:element name="MigrationWizIdPermissions" ma:index="18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9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20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21" nillable="true" ma:displayName="MigrationWizIdSecurityGroups" ma:internalName="MigrationWizIdSecurityGroup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6dd6d0-93c8-45ce-b910-d93d26537f89" elementFormDefault="qualified">
    <xsd:import namespace="http://schemas.microsoft.com/office/2006/documentManagement/types"/>
    <xsd:import namespace="http://schemas.microsoft.com/office/infopath/2007/PartnerControls"/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Levels xmlns="7a6e37b5-1edd-440d-8fb5-458a524f50c1" xsi:nil="true"/>
    <MigrationWizId xmlns="7a6e37b5-1edd-440d-8fb5-458a524f50c1" xsi:nil="true"/>
    <MigrationWizIdPermissions xmlns="7a6e37b5-1edd-440d-8fb5-458a524f50c1" xsi:nil="true"/>
    <MigrationWizIdSecurityGroups xmlns="7a6e37b5-1edd-440d-8fb5-458a524f50c1" xsi:nil="true"/>
    <MigrationWizIdDocumentLibraryPermissions xmlns="7a6e37b5-1edd-440d-8fb5-458a524f50c1" xsi:nil="true"/>
  </documentManagement>
</p:properties>
</file>

<file path=customXml/itemProps1.xml><?xml version="1.0" encoding="utf-8"?>
<ds:datastoreItem xmlns:ds="http://schemas.openxmlformats.org/officeDocument/2006/customXml" ds:itemID="{E7BF6FE9-17C2-42A4-90CD-00AF262138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6e37b5-1edd-440d-8fb5-458a524f50c1"/>
    <ds:schemaRef ds:uri="3d6dd6d0-93c8-45ce-b910-d93d26537f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5BF9FA-F412-403A-A144-8069A362CF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45A67C-2C51-45AE-9F5D-67777D6E18A0}">
  <ds:schemaRefs>
    <ds:schemaRef ds:uri="http://purl.org/dc/terms/"/>
    <ds:schemaRef ds:uri="3d6dd6d0-93c8-45ce-b910-d93d26537f89"/>
    <ds:schemaRef ds:uri="http://schemas.microsoft.com/office/2006/documentManagement/types"/>
    <ds:schemaRef ds:uri="7a6e37b5-1edd-440d-8fb5-458a524f50c1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</vt:lpstr>
      <vt:lpstr>Sheet1</vt:lpstr>
      <vt:lpstr>FidelityCapitalAppreciation</vt:lpstr>
      <vt:lpstr>MutualFunds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Evans</dc:creator>
  <cp:lastModifiedBy>George</cp:lastModifiedBy>
  <dcterms:created xsi:type="dcterms:W3CDTF">2005-01-13T17:33:45Z</dcterms:created>
  <dcterms:modified xsi:type="dcterms:W3CDTF">2022-05-12T19:03:58Z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0x01010024CF5AD6D8DCD440A6B8A117BF8AF6A2</vt:lpwstr>
  </property>
</Properties>
</file>