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60379\Desktop\Data Mining\"/>
    </mc:Choice>
  </mc:AlternateContent>
  <xr:revisionPtr revIDLastSave="0" documentId="10_ncr:100000_{D99FA78C-69B0-485C-85C0-A8FAD03A705A}" xr6:coauthVersionLast="31" xr6:coauthVersionMax="31" xr10:uidLastSave="{00000000-0000-0000-0000-000000000000}"/>
  <bookViews>
    <workbookView xWindow="0" yWindow="0" windowWidth="28800" windowHeight="12225" xr2:uid="{84E16951-CDD0-4ABF-931E-E1A0C37E8D0E}"/>
  </bookViews>
  <sheets>
    <sheet name="red_high_norm" sheetId="1" r:id="rId1"/>
    <sheet name="red_med_norm" sheetId="2" r:id="rId2"/>
    <sheet name="red_low_norm" sheetId="3" r:id="rId3"/>
  </sheets>
  <externalReferences>
    <externalReference r:id="rId4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L26" i="1"/>
  <c r="B26" i="1"/>
  <c r="C25" i="1"/>
  <c r="D25" i="1"/>
  <c r="E25" i="1"/>
  <c r="F25" i="1"/>
  <c r="G25" i="1"/>
  <c r="H25" i="1"/>
  <c r="I25" i="1"/>
  <c r="J25" i="1"/>
  <c r="K25" i="1"/>
  <c r="L25" i="1"/>
  <c r="B25" i="1"/>
  <c r="C24" i="1"/>
  <c r="D24" i="1"/>
  <c r="E24" i="1"/>
  <c r="F24" i="1"/>
  <c r="G24" i="1"/>
  <c r="H24" i="1"/>
  <c r="I24" i="1"/>
  <c r="J24" i="1"/>
  <c r="K24" i="1"/>
  <c r="L24" i="1"/>
  <c r="B24" i="1"/>
  <c r="C19" i="1"/>
  <c r="D19" i="1"/>
  <c r="E19" i="1"/>
  <c r="F19" i="1"/>
  <c r="F21" i="1" s="1"/>
  <c r="G19" i="1"/>
  <c r="H19" i="1"/>
  <c r="I19" i="1"/>
  <c r="J19" i="1"/>
  <c r="K19" i="1"/>
  <c r="L19" i="1"/>
  <c r="B19" i="1"/>
  <c r="I27" i="1"/>
  <c r="E27" i="1"/>
  <c r="L27" i="1"/>
  <c r="K27" i="1"/>
  <c r="H27" i="1"/>
  <c r="G27" i="1"/>
  <c r="D27" i="1"/>
  <c r="C27" i="1"/>
  <c r="B27" i="1"/>
  <c r="J21" i="1"/>
  <c r="D21" i="1"/>
  <c r="B21" i="1"/>
  <c r="L20" i="1"/>
  <c r="K20" i="1"/>
  <c r="J20" i="1"/>
  <c r="I20" i="1"/>
  <c r="H20" i="1"/>
  <c r="G20" i="1"/>
  <c r="F20" i="1"/>
  <c r="E20" i="1"/>
  <c r="D20" i="1"/>
  <c r="C20" i="1"/>
  <c r="B20" i="1"/>
  <c r="L18" i="1"/>
  <c r="L21" i="1" s="1"/>
  <c r="K18" i="1"/>
  <c r="K21" i="1" s="1"/>
  <c r="J18" i="1"/>
  <c r="I18" i="1"/>
  <c r="H18" i="1"/>
  <c r="H21" i="1" s="1"/>
  <c r="G18" i="1"/>
  <c r="G21" i="1" s="1"/>
  <c r="F18" i="1"/>
  <c r="E18" i="1"/>
  <c r="D18" i="1"/>
  <c r="C18" i="1"/>
  <c r="C21" i="1" s="1"/>
  <c r="B18" i="1"/>
  <c r="J27" i="1" l="1"/>
  <c r="F27" i="1"/>
  <c r="E21" i="1"/>
  <c r="I21" i="1"/>
  <c r="L12" i="3"/>
  <c r="K12" i="3"/>
  <c r="J12" i="3"/>
  <c r="I12" i="3"/>
  <c r="H12" i="3"/>
  <c r="G12" i="3"/>
  <c r="F12" i="3"/>
  <c r="E12" i="3"/>
  <c r="D12" i="3"/>
  <c r="C12" i="3"/>
  <c r="B12" i="3"/>
  <c r="L12" i="2"/>
  <c r="K12" i="2"/>
  <c r="J12" i="2"/>
  <c r="I12" i="2"/>
  <c r="H12" i="2"/>
  <c r="G12" i="2"/>
  <c r="F12" i="2"/>
  <c r="E12" i="2"/>
  <c r="D12" i="2"/>
  <c r="C12" i="2"/>
  <c r="B12" i="2"/>
  <c r="C11" i="3"/>
  <c r="D11" i="3"/>
  <c r="E11" i="3"/>
  <c r="F11" i="3"/>
  <c r="G11" i="3"/>
  <c r="H11" i="3"/>
  <c r="I11" i="3"/>
  <c r="J11" i="3"/>
  <c r="K11" i="3"/>
  <c r="L11" i="3"/>
  <c r="B11" i="3"/>
  <c r="C10" i="3"/>
  <c r="D10" i="3"/>
  <c r="E10" i="3"/>
  <c r="F10" i="3"/>
  <c r="G10" i="3"/>
  <c r="H10" i="3"/>
  <c r="I10" i="3"/>
  <c r="J10" i="3"/>
  <c r="K10" i="3"/>
  <c r="L10" i="3"/>
  <c r="B10" i="3"/>
  <c r="C11" i="2"/>
  <c r="D11" i="2"/>
  <c r="E11" i="2"/>
  <c r="F11" i="2"/>
  <c r="G11" i="2"/>
  <c r="H11" i="2"/>
  <c r="I11" i="2"/>
  <c r="J11" i="2"/>
  <c r="K11" i="2"/>
  <c r="L11" i="2"/>
  <c r="B11" i="2"/>
  <c r="C10" i="2"/>
  <c r="D10" i="2"/>
  <c r="E10" i="2"/>
  <c r="F10" i="2"/>
  <c r="G10" i="2"/>
  <c r="H10" i="2"/>
  <c r="I10" i="2"/>
  <c r="J10" i="2"/>
  <c r="K10" i="2"/>
  <c r="L10" i="2"/>
  <c r="B10" i="2"/>
  <c r="C10" i="1"/>
  <c r="C11" i="1" s="1"/>
  <c r="D10" i="1"/>
  <c r="D11" i="1" s="1"/>
  <c r="E10" i="1"/>
  <c r="E11" i="1" s="1"/>
  <c r="F10" i="1"/>
  <c r="F11" i="1" s="1"/>
  <c r="G10" i="1"/>
  <c r="G11" i="1" s="1"/>
  <c r="H10" i="1"/>
  <c r="H11" i="1" s="1"/>
  <c r="I10" i="1"/>
  <c r="I11" i="1" s="1"/>
  <c r="J10" i="1"/>
  <c r="J11" i="1" s="1"/>
  <c r="K10" i="1"/>
  <c r="K11" i="1" s="1"/>
  <c r="L10" i="1"/>
  <c r="L11" i="1" s="1"/>
  <c r="B10" i="1"/>
  <c r="B11" i="1" s="1"/>
  <c r="A12" i="1" l="1"/>
  <c r="C12" i="1" s="1"/>
  <c r="C15" i="1" s="1"/>
  <c r="I12" i="1" l="1"/>
  <c r="I15" i="1" s="1"/>
  <c r="F12" i="1"/>
  <c r="F15" i="1" s="1"/>
  <c r="L12" i="1"/>
  <c r="L15" i="1" s="1"/>
  <c r="E12" i="1"/>
  <c r="E15" i="1" s="1"/>
  <c r="G12" i="1"/>
  <c r="G15" i="1" s="1"/>
  <c r="D12" i="1"/>
  <c r="D15" i="1" s="1"/>
  <c r="B12" i="1"/>
  <c r="B15" i="1" s="1"/>
  <c r="K12" i="1"/>
  <c r="K15" i="1" s="1"/>
  <c r="H12" i="1"/>
  <c r="H15" i="1" s="1"/>
  <c r="J12" i="1"/>
  <c r="J15" i="1" s="1"/>
</calcChain>
</file>

<file path=xl/sharedStrings.xml><?xml version="1.0" encoding="utf-8"?>
<sst xmlns="http://schemas.openxmlformats.org/spreadsheetml/2006/main" count="48" uniqueCount="16">
  <si>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</si>
  <si>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</si>
  <si>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</si>
  <si>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</si>
  <si>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</si>
  <si>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</si>
  <si>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</si>
  <si>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</si>
  <si>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</si>
  <si>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</si>
  <si>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</si>
  <si>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count</t>
  </si>
  <si>
    <t>mean</t>
  </si>
  <si>
    <t>std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</si>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</sst>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9" fontId="2" fillId="3" borderId="0" xfId="0" applyNumberFormat="1" applyFont="1" applyFill="1" applyAlignment="1">
      <alignment horizontal="right" vertical="center" wrapText="1"/>
    </xf>
    <xf numFmtId="9" fontId="2" fillId="2" borderId="0" xfId="0" applyNumberFormat="1" applyFont="1" applyFill="1" applyAlignment="1">
      <alignment horizontal="right" vertical="center" wrapText="1"/>
    </xf>
    <xf numFmtId="3" fontId="0" fillId="0" borderId="0" xfId="0" applyNumberFormat="1"/>
    <xf numFmtId="9" fontId="0" fillId="0" borderId="0" xfId="0" applyNumberFormat="1"/>
    <xf numFmtId="43" fontId="0" fillId="0" borderId="0" xfId="0" applyNumberFormat="1"/>
    <xf numFmtId="0" fontId="0" fillId="4" borderId="0" xfId="0" applyFill="1"/>
    <xf numFmtId="0" fontId="0" fillId="0" borderId="0" xfId="1" applyNumberFormat="1" applyFont="1"/>
    <xf numFmtId="0" fontId="0" fillId="0" borderId="0" xfId="0" applyNumberFormat="1"/>
    <xf numFmtId="2" fontId="0" fillId="0" borderId="0" xfId="0" applyNumberForma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i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ite_high_norm"/>
      <sheetName val="white_med_norm"/>
      <sheetName val="white_low_norm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CEB7B-C006-4834-8A94-2520A1D7DE9E}">
  <dimension ref="A1:L27"/>
  <sheetViews>
    <sheetView tabSelected="1" workbookViewId="0">
      <selection activeCell="B28" sqref="B28"/>
    </sheetView>
  </sheetViews>
  <sheetFormatPr defaultRowHeight="15" x14ac:dyDescent="0.25"/>
  <cols>
    <col min="2" max="2" width="11.85546875" bestFit="1" customWidth="1"/>
    <col min="3" max="3" width="14.140625" bestFit="1" customWidth="1"/>
    <col min="4" max="4" width="11.140625" bestFit="1" customWidth="1"/>
    <col min="5" max="5" width="13.42578125" bestFit="1" customWidth="1"/>
    <col min="6" max="6" width="11.140625" bestFit="1" customWidth="1"/>
    <col min="7" max="7" width="17.7109375" bestFit="1" customWidth="1"/>
    <col min="8" max="8" width="18.140625" bestFit="1" customWidth="1"/>
    <col min="9" max="12" width="11.14062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 s="7">
        <v>217000000</v>
      </c>
      <c r="C2" s="7">
        <v>217000000</v>
      </c>
      <c r="D2" s="7">
        <v>217000000</v>
      </c>
      <c r="E2" s="7">
        <v>217000000</v>
      </c>
      <c r="F2" s="7">
        <v>217000000</v>
      </c>
      <c r="G2" s="7">
        <v>217000000</v>
      </c>
      <c r="H2" s="7">
        <v>217000000</v>
      </c>
      <c r="I2" s="7">
        <v>217000000</v>
      </c>
      <c r="J2" s="7">
        <v>217000000</v>
      </c>
      <c r="K2" s="7">
        <v>217000000</v>
      </c>
      <c r="L2" s="7">
        <v>217000000</v>
      </c>
    </row>
    <row r="3" spans="1:12" x14ac:dyDescent="0.25">
      <c r="A3" t="s">
        <v>12</v>
      </c>
      <c r="B3" s="11">
        <v>0.37584099999999998</v>
      </c>
      <c r="C3" s="12">
        <v>0.19556799999999999</v>
      </c>
      <c r="D3" s="12">
        <v>0.376498</v>
      </c>
      <c r="E3" s="12">
        <v>0.123887</v>
      </c>
      <c r="F3" s="12">
        <v>0.106699</v>
      </c>
      <c r="G3" s="12">
        <v>0.182839</v>
      </c>
      <c r="H3" s="12">
        <v>0.10208299999999999</v>
      </c>
      <c r="I3" s="12">
        <v>0.437612</v>
      </c>
      <c r="J3" s="12">
        <v>0.43212699999999998</v>
      </c>
      <c r="K3" s="12">
        <v>0.24757899999999999</v>
      </c>
      <c r="L3" s="12">
        <v>0.47970000000000002</v>
      </c>
    </row>
    <row r="4" spans="1:12" x14ac:dyDescent="0.25">
      <c r="A4" t="s">
        <v>13</v>
      </c>
      <c r="B4" s="11">
        <v>0.17698900000000001</v>
      </c>
      <c r="C4" s="12">
        <v>9.9290000000000003E-2</v>
      </c>
      <c r="D4" s="12">
        <v>0.194438</v>
      </c>
      <c r="E4" s="12">
        <v>9.3357999999999997E-2</v>
      </c>
      <c r="F4" s="12">
        <v>4.7545999999999998E-2</v>
      </c>
      <c r="G4" s="12">
        <v>0.14415</v>
      </c>
      <c r="H4" s="12">
        <v>0.115096</v>
      </c>
      <c r="I4" s="12">
        <v>0.16161600000000001</v>
      </c>
      <c r="J4" s="12">
        <v>0.12163599999999999</v>
      </c>
      <c r="K4" s="12">
        <v>8.0262E-2</v>
      </c>
      <c r="L4" s="12">
        <v>0.153562</v>
      </c>
    </row>
    <row r="5" spans="1:12" x14ac:dyDescent="0.25">
      <c r="A5" t="s">
        <v>14</v>
      </c>
      <c r="B5" s="11">
        <v>2.6549E-2</v>
      </c>
      <c r="C5" s="12">
        <v>0</v>
      </c>
      <c r="D5" s="12">
        <v>0</v>
      </c>
      <c r="E5" s="12">
        <v>2.0548E-2</v>
      </c>
      <c r="F5" s="12">
        <v>0</v>
      </c>
      <c r="G5" s="12">
        <v>2.8169E-2</v>
      </c>
      <c r="H5" s="12">
        <v>3.5339999999999998E-3</v>
      </c>
      <c r="I5" s="12">
        <v>4.1849999999999998E-2</v>
      </c>
      <c r="J5" s="12">
        <v>0.110236</v>
      </c>
      <c r="K5" s="12">
        <v>3.5928000000000002E-2</v>
      </c>
      <c r="L5" s="12">
        <v>0.12307700000000001</v>
      </c>
    </row>
    <row r="6" spans="1:12" x14ac:dyDescent="0.25">
      <c r="A6" s="8">
        <v>0.25</v>
      </c>
      <c r="B6" s="11">
        <v>0.24778800000000001</v>
      </c>
      <c r="C6" s="12">
        <v>0.12328799999999999</v>
      </c>
      <c r="D6" s="12">
        <v>0.3</v>
      </c>
      <c r="E6" s="12">
        <v>7.5342000000000006E-2</v>
      </c>
      <c r="F6" s="12">
        <v>8.3472000000000005E-2</v>
      </c>
      <c r="G6" s="12">
        <v>7.0422999999999999E-2</v>
      </c>
      <c r="H6" s="12">
        <v>3.8869000000000001E-2</v>
      </c>
      <c r="I6" s="12">
        <v>0.33994099999999999</v>
      </c>
      <c r="J6" s="12">
        <v>0.362205</v>
      </c>
      <c r="K6" s="12">
        <v>0.19161700000000001</v>
      </c>
      <c r="L6" s="12">
        <v>0.36923099999999998</v>
      </c>
    </row>
    <row r="7" spans="1:12" x14ac:dyDescent="0.25">
      <c r="A7" s="8">
        <v>0.5</v>
      </c>
      <c r="B7" s="11">
        <v>0.36283199999999999</v>
      </c>
      <c r="C7" s="12">
        <v>0.171233</v>
      </c>
      <c r="D7" s="12">
        <v>0.4</v>
      </c>
      <c r="E7" s="12">
        <v>9.5890000000000003E-2</v>
      </c>
      <c r="F7" s="12">
        <v>0.101836</v>
      </c>
      <c r="G7" s="12">
        <v>0.140845</v>
      </c>
      <c r="H7" s="12">
        <v>7.4204999999999993E-2</v>
      </c>
      <c r="I7" s="12">
        <v>0.41483100000000001</v>
      </c>
      <c r="J7" s="12">
        <v>0.417323</v>
      </c>
      <c r="K7" s="12">
        <v>0.24550900000000001</v>
      </c>
      <c r="L7" s="12">
        <v>0.49230800000000002</v>
      </c>
    </row>
    <row r="8" spans="1:12" x14ac:dyDescent="0.25">
      <c r="A8" s="8">
        <v>0.75</v>
      </c>
      <c r="B8" s="11">
        <v>0.48672599999999999</v>
      </c>
      <c r="C8" s="12">
        <v>0.25342500000000001</v>
      </c>
      <c r="D8" s="12">
        <v>0.49</v>
      </c>
      <c r="E8" s="12">
        <v>0.12328799999999999</v>
      </c>
      <c r="F8" s="12">
        <v>0.12187000000000001</v>
      </c>
      <c r="G8" s="12">
        <v>0.23943700000000001</v>
      </c>
      <c r="H8" s="12">
        <v>0.130742</v>
      </c>
      <c r="I8" s="12">
        <v>0.53450799999999998</v>
      </c>
      <c r="J8" s="12">
        <v>0.50393699999999997</v>
      </c>
      <c r="K8" s="12">
        <v>0.29341299999999998</v>
      </c>
      <c r="L8" s="12">
        <v>0.584615</v>
      </c>
    </row>
    <row r="9" spans="1:12" x14ac:dyDescent="0.25">
      <c r="A9" t="s">
        <v>15</v>
      </c>
      <c r="B9" s="11">
        <v>0.97345099999999996</v>
      </c>
      <c r="C9" s="12">
        <v>0.54452100000000003</v>
      </c>
      <c r="D9" s="12">
        <v>0.76</v>
      </c>
      <c r="E9" s="12">
        <v>0.54794500000000002</v>
      </c>
      <c r="F9" s="12">
        <v>0.57762899999999995</v>
      </c>
      <c r="G9" s="12">
        <v>0.746479</v>
      </c>
      <c r="H9" s="12">
        <v>1</v>
      </c>
      <c r="I9" s="12">
        <v>0.96402299999999996</v>
      </c>
      <c r="J9" s="12">
        <v>0.81889800000000001</v>
      </c>
      <c r="K9" s="12">
        <v>0.61676600000000004</v>
      </c>
      <c r="L9" s="12">
        <v>0.86153800000000003</v>
      </c>
    </row>
    <row r="10" spans="1:12" x14ac:dyDescent="0.25">
      <c r="B10" s="9">
        <f>B9-B5</f>
        <v>0.94690199999999991</v>
      </c>
      <c r="C10" s="9">
        <f t="shared" ref="C10:L10" si="0">C9-C5</f>
        <v>0.54452100000000003</v>
      </c>
      <c r="D10" s="9">
        <f t="shared" si="0"/>
        <v>0.76</v>
      </c>
      <c r="E10" s="9">
        <f t="shared" si="0"/>
        <v>0.527397</v>
      </c>
      <c r="F10" s="9">
        <f t="shared" si="0"/>
        <v>0.57762899999999995</v>
      </c>
      <c r="G10" s="9">
        <f t="shared" si="0"/>
        <v>0.71831</v>
      </c>
      <c r="H10" s="9">
        <f t="shared" si="0"/>
        <v>0.99646599999999996</v>
      </c>
      <c r="I10" s="9">
        <f t="shared" si="0"/>
        <v>0.92217299999999991</v>
      </c>
      <c r="J10" s="9">
        <f t="shared" si="0"/>
        <v>0.70866200000000001</v>
      </c>
      <c r="K10" s="9">
        <f t="shared" si="0"/>
        <v>0.58083800000000008</v>
      </c>
      <c r="L10" s="9">
        <f t="shared" si="0"/>
        <v>0.73846100000000003</v>
      </c>
    </row>
    <row r="11" spans="1:12" x14ac:dyDescent="0.25">
      <c r="B11">
        <f>B10/B4</f>
        <v>5.3500613032448339</v>
      </c>
      <c r="C11">
        <f t="shared" ref="C11:L11" si="1">C10/C4</f>
        <v>5.4841474468727966</v>
      </c>
      <c r="D11">
        <f t="shared" si="1"/>
        <v>3.908700974089427</v>
      </c>
      <c r="E11">
        <f t="shared" si="1"/>
        <v>5.6491891428693846</v>
      </c>
      <c r="F11">
        <f t="shared" si="1"/>
        <v>12.148845328734279</v>
      </c>
      <c r="G11">
        <f t="shared" si="1"/>
        <v>4.983073187651752</v>
      </c>
      <c r="H11">
        <f t="shared" si="1"/>
        <v>8.6576944463751992</v>
      </c>
      <c r="I11">
        <f t="shared" si="1"/>
        <v>5.7059511434511423</v>
      </c>
      <c r="J11">
        <f t="shared" si="1"/>
        <v>5.8260876714130685</v>
      </c>
      <c r="K11">
        <f t="shared" si="1"/>
        <v>7.2367745633051763</v>
      </c>
      <c r="L11">
        <f t="shared" si="1"/>
        <v>4.80887849858689</v>
      </c>
    </row>
    <row r="12" spans="1:12" x14ac:dyDescent="0.25">
      <c r="A12">
        <f>AVERAGE(B11:L11,red_med_norm!B11:L11,red_low_norm!B11:L11)</f>
        <v>6.9810456684784574</v>
      </c>
      <c r="B12" t="b">
        <f>B11&lt;$A$12</f>
        <v>1</v>
      </c>
      <c r="C12" t="b">
        <f t="shared" ref="C12:L12" si="2">C11&lt;$A$12</f>
        <v>1</v>
      </c>
      <c r="D12" t="b">
        <f t="shared" si="2"/>
        <v>1</v>
      </c>
      <c r="E12" t="b">
        <f t="shared" si="2"/>
        <v>1</v>
      </c>
      <c r="F12" t="b">
        <f t="shared" si="2"/>
        <v>0</v>
      </c>
      <c r="G12" t="b">
        <f t="shared" si="2"/>
        <v>1</v>
      </c>
      <c r="H12" t="b">
        <f t="shared" si="2"/>
        <v>0</v>
      </c>
      <c r="I12" t="b">
        <f t="shared" si="2"/>
        <v>1</v>
      </c>
      <c r="J12" t="b">
        <f t="shared" si="2"/>
        <v>1</v>
      </c>
      <c r="K12" t="b">
        <f t="shared" si="2"/>
        <v>0</v>
      </c>
      <c r="L12" t="b">
        <f t="shared" si="2"/>
        <v>1</v>
      </c>
    </row>
    <row r="13" spans="1:12" x14ac:dyDescent="0.25">
      <c r="B13" t="b">
        <v>1</v>
      </c>
      <c r="C13" t="b">
        <v>1</v>
      </c>
      <c r="D13" t="b">
        <v>1</v>
      </c>
      <c r="E13" t="b">
        <v>0</v>
      </c>
      <c r="F13" t="b">
        <v>0</v>
      </c>
      <c r="G13" t="b">
        <v>0</v>
      </c>
      <c r="H13" t="b">
        <v>1</v>
      </c>
      <c r="I13" t="b">
        <v>1</v>
      </c>
      <c r="J13" t="b">
        <v>0</v>
      </c>
      <c r="K13" t="b">
        <v>0</v>
      </c>
      <c r="L13" t="b">
        <v>1</v>
      </c>
    </row>
    <row r="14" spans="1:12" x14ac:dyDescent="0.25">
      <c r="B14" t="b">
        <v>0</v>
      </c>
      <c r="C14" t="b">
        <v>0</v>
      </c>
      <c r="D14" t="b">
        <v>1</v>
      </c>
      <c r="E14" t="b">
        <v>0</v>
      </c>
      <c r="F14" t="b">
        <v>0</v>
      </c>
      <c r="G14" t="b">
        <v>1</v>
      </c>
      <c r="H14" t="b">
        <v>1</v>
      </c>
      <c r="I14" t="b">
        <v>1</v>
      </c>
      <c r="J14" t="b">
        <v>0</v>
      </c>
      <c r="K14" t="b">
        <v>0</v>
      </c>
      <c r="L14" t="b">
        <v>0</v>
      </c>
    </row>
    <row r="15" spans="1:12" x14ac:dyDescent="0.25">
      <c r="B15" s="10">
        <f>COUNTIF(B12:B14,TRUE)</f>
        <v>2</v>
      </c>
      <c r="C15" s="10">
        <f t="shared" ref="C15:L15" si="3">COUNTIF(C12:C14,TRUE)</f>
        <v>2</v>
      </c>
      <c r="D15" s="10">
        <f t="shared" si="3"/>
        <v>3</v>
      </c>
      <c r="E15">
        <f t="shared" si="3"/>
        <v>1</v>
      </c>
      <c r="F15">
        <f t="shared" si="3"/>
        <v>0</v>
      </c>
      <c r="G15" s="10">
        <f t="shared" si="3"/>
        <v>2</v>
      </c>
      <c r="H15" s="10">
        <f t="shared" si="3"/>
        <v>2</v>
      </c>
      <c r="I15" s="10">
        <f t="shared" si="3"/>
        <v>3</v>
      </c>
      <c r="J15">
        <f t="shared" si="3"/>
        <v>1</v>
      </c>
      <c r="K15">
        <f t="shared" si="3"/>
        <v>0</v>
      </c>
      <c r="L15" s="10">
        <f t="shared" si="3"/>
        <v>2</v>
      </c>
    </row>
    <row r="18" spans="1:12" x14ac:dyDescent="0.25">
      <c r="A18">
        <v>0.2</v>
      </c>
      <c r="B18" t="b">
        <f>B9&lt;$A$19</f>
        <v>0</v>
      </c>
      <c r="C18" t="b">
        <f t="shared" ref="C18:L18" si="4">C9&lt;$A$19</f>
        <v>0</v>
      </c>
      <c r="D18" t="b">
        <f t="shared" si="4"/>
        <v>0</v>
      </c>
      <c r="E18" t="b">
        <f t="shared" si="4"/>
        <v>0</v>
      </c>
      <c r="F18" t="b">
        <f t="shared" si="4"/>
        <v>0</v>
      </c>
      <c r="G18" t="b">
        <f t="shared" si="4"/>
        <v>0</v>
      </c>
      <c r="H18" t="b">
        <f t="shared" si="4"/>
        <v>0</v>
      </c>
      <c r="I18" t="b">
        <f t="shared" si="4"/>
        <v>0</v>
      </c>
      <c r="J18" t="b">
        <f t="shared" si="4"/>
        <v>0</v>
      </c>
      <c r="K18" t="b">
        <f t="shared" si="4"/>
        <v>0</v>
      </c>
      <c r="L18" t="b">
        <f t="shared" si="4"/>
        <v>0</v>
      </c>
    </row>
    <row r="19" spans="1:12" x14ac:dyDescent="0.25">
      <c r="B19">
        <f>red_med_norm!B16</f>
        <v>0</v>
      </c>
      <c r="C19">
        <f>red_med_norm!C16</f>
        <v>0</v>
      </c>
      <c r="D19">
        <f>red_med_norm!D16</f>
        <v>0</v>
      </c>
      <c r="E19">
        <f>red_med_norm!E16</f>
        <v>0</v>
      </c>
      <c r="F19">
        <f>red_med_norm!F16</f>
        <v>0</v>
      </c>
      <c r="G19">
        <f>red_med_norm!G16</f>
        <v>0</v>
      </c>
      <c r="H19">
        <f>red_med_norm!H16</f>
        <v>0</v>
      </c>
      <c r="I19">
        <f>red_med_norm!I16</f>
        <v>0</v>
      </c>
      <c r="J19">
        <f>red_med_norm!J16</f>
        <v>0</v>
      </c>
      <c r="K19">
        <f>red_med_norm!K16</f>
        <v>0</v>
      </c>
      <c r="L19">
        <f>red_med_norm!L16</f>
        <v>0</v>
      </c>
    </row>
    <row r="20" spans="1:12" x14ac:dyDescent="0.25">
      <c r="B20">
        <f>[1]white_low_norm!B15</f>
        <v>0</v>
      </c>
      <c r="C20">
        <f>[1]white_low_norm!C15</f>
        <v>0</v>
      </c>
      <c r="D20">
        <f>[1]white_low_norm!D15</f>
        <v>0</v>
      </c>
      <c r="E20">
        <f>[1]white_low_norm!E15</f>
        <v>0</v>
      </c>
      <c r="F20">
        <f>[1]white_low_norm!F15</f>
        <v>0</v>
      </c>
      <c r="G20">
        <f>[1]white_low_norm!G15</f>
        <v>0</v>
      </c>
      <c r="H20">
        <f>[1]white_low_norm!H15</f>
        <v>0</v>
      </c>
      <c r="I20">
        <f>[1]white_low_norm!I15</f>
        <v>0</v>
      </c>
      <c r="J20">
        <f>[1]white_low_norm!J15</f>
        <v>0</v>
      </c>
      <c r="K20">
        <f>[1]white_low_norm!K15</f>
        <v>0</v>
      </c>
      <c r="L20">
        <f>[1]white_low_norm!L15</f>
        <v>0</v>
      </c>
    </row>
    <row r="21" spans="1:12" x14ac:dyDescent="0.25">
      <c r="B21">
        <f>COUNTIF(B18:B20,TRUE)</f>
        <v>0</v>
      </c>
      <c r="C21">
        <f t="shared" ref="C21:L21" si="5">COUNTIF(C18:C20,TRUE)</f>
        <v>0</v>
      </c>
      <c r="D21">
        <f t="shared" si="5"/>
        <v>0</v>
      </c>
      <c r="E21">
        <f t="shared" si="5"/>
        <v>0</v>
      </c>
      <c r="F21">
        <f t="shared" si="5"/>
        <v>0</v>
      </c>
      <c r="G21">
        <f t="shared" si="5"/>
        <v>0</v>
      </c>
      <c r="H21">
        <f t="shared" si="5"/>
        <v>0</v>
      </c>
      <c r="I21">
        <f t="shared" si="5"/>
        <v>0</v>
      </c>
      <c r="J21">
        <f t="shared" si="5"/>
        <v>0</v>
      </c>
      <c r="K21">
        <f t="shared" si="5"/>
        <v>0</v>
      </c>
      <c r="L21">
        <f t="shared" si="5"/>
        <v>0</v>
      </c>
    </row>
    <row r="24" spans="1:12" x14ac:dyDescent="0.25">
      <c r="B24" s="3">
        <f>B3</f>
        <v>0.37584099999999998</v>
      </c>
      <c r="C24" s="3">
        <f t="shared" ref="C24:L24" si="6">C3</f>
        <v>0.19556799999999999</v>
      </c>
      <c r="D24" s="3">
        <f t="shared" si="6"/>
        <v>0.376498</v>
      </c>
      <c r="E24" s="3">
        <f t="shared" si="6"/>
        <v>0.123887</v>
      </c>
      <c r="F24" s="3">
        <f t="shared" si="6"/>
        <v>0.106699</v>
      </c>
      <c r="G24" s="3">
        <f t="shared" si="6"/>
        <v>0.182839</v>
      </c>
      <c r="H24" s="3">
        <f t="shared" si="6"/>
        <v>0.10208299999999999</v>
      </c>
      <c r="I24" s="3">
        <f t="shared" si="6"/>
        <v>0.437612</v>
      </c>
      <c r="J24" s="3">
        <f t="shared" si="6"/>
        <v>0.43212699999999998</v>
      </c>
      <c r="K24" s="3">
        <f t="shared" si="6"/>
        <v>0.24757899999999999</v>
      </c>
      <c r="L24" s="3">
        <f t="shared" si="6"/>
        <v>0.47970000000000002</v>
      </c>
    </row>
    <row r="25" spans="1:12" x14ac:dyDescent="0.25">
      <c r="B25">
        <f>red_med_norm!B3</f>
        <v>0.33160899999999999</v>
      </c>
      <c r="C25">
        <f>red_med_norm!C3</f>
        <v>0.25855099999999998</v>
      </c>
      <c r="D25">
        <f>red_med_norm!D3</f>
        <v>0.27382400000000001</v>
      </c>
      <c r="E25">
        <f>red_med_norm!E3</f>
        <v>0.108027</v>
      </c>
      <c r="F25">
        <f>red_med_norm!F3</f>
        <v>0.121797</v>
      </c>
      <c r="G25">
        <f>red_med_norm!G3</f>
        <v>0.207206</v>
      </c>
      <c r="H25">
        <f>red_med_norm!H3</f>
        <v>0.12321500000000001</v>
      </c>
      <c r="I25">
        <f>red_med_norm!I3</f>
        <v>0.48054799999999998</v>
      </c>
      <c r="J25">
        <f>red_med_norm!J3</f>
        <v>0.455175</v>
      </c>
      <c r="K25">
        <f>red_med_norm!K3</f>
        <v>0.206784</v>
      </c>
      <c r="L25">
        <f>red_med_norm!L3</f>
        <v>0.343003</v>
      </c>
    </row>
    <row r="26" spans="1:12" x14ac:dyDescent="0.25">
      <c r="B26">
        <f>red_low_norm!B3</f>
        <v>0.313469</v>
      </c>
      <c r="C26">
        <f>red_low_norm!C3</f>
        <v>0.321577</v>
      </c>
      <c r="D26">
        <f>red_low_norm!D3</f>
        <v>0.23775499999999999</v>
      </c>
      <c r="E26">
        <f>red_low_norm!E3</f>
        <v>0.112471</v>
      </c>
      <c r="F26">
        <f>red_low_norm!F3</f>
        <v>0.13520699999999999</v>
      </c>
      <c r="G26">
        <f>red_low_norm!G3</f>
        <v>0.21925600000000001</v>
      </c>
      <c r="H26">
        <f>red_low_norm!H3</f>
        <v>0.17189099999999999</v>
      </c>
      <c r="I26">
        <f>red_low_norm!I3</f>
        <v>0.51383999999999996</v>
      </c>
      <c r="J26">
        <f>red_low_norm!J3</f>
        <v>0.45012099999999999</v>
      </c>
      <c r="K26">
        <f>red_low_norm!K3</f>
        <v>0.17277500000000001</v>
      </c>
      <c r="L26">
        <f>red_low_norm!L3</f>
        <v>0.234843</v>
      </c>
    </row>
    <row r="27" spans="1:12" x14ac:dyDescent="0.25">
      <c r="B27" s="13">
        <f>_xlfn.STDEV.P(B24:B26)</f>
        <v>2.6195410556473855E-2</v>
      </c>
      <c r="C27" s="13">
        <f t="shared" ref="C27:L27" si="7">_xlfn.STDEV.P(C24:C26)</f>
        <v>5.144295983146998E-2</v>
      </c>
      <c r="D27" s="13">
        <f t="shared" si="7"/>
        <v>5.8776925826003683E-2</v>
      </c>
      <c r="E27" s="13">
        <f t="shared" si="7"/>
        <v>6.6801013964360341E-3</v>
      </c>
      <c r="F27" s="13">
        <f t="shared" si="7"/>
        <v>1.1645140941850188E-2</v>
      </c>
      <c r="G27" s="13">
        <f t="shared" si="7"/>
        <v>1.5147977782162507E-2</v>
      </c>
      <c r="H27" s="13">
        <f t="shared" si="7"/>
        <v>2.9229116503164329E-2</v>
      </c>
      <c r="I27" s="13">
        <f t="shared" si="7"/>
        <v>3.1202858387582931E-2</v>
      </c>
      <c r="J27" s="13">
        <f t="shared" si="7"/>
        <v>9.8912826715693951E-3</v>
      </c>
      <c r="K27" s="13">
        <f t="shared" si="7"/>
        <v>3.0580463120539345E-2</v>
      </c>
      <c r="L27" s="13">
        <f t="shared" si="7"/>
        <v>0.10018849227442374</v>
      </c>
    </row>
  </sheetData>
  <conditionalFormatting sqref="B12:L14">
    <cfRule type="cellIs" dxfId="3" priority="4" operator="equal">
      <formula>FALSE</formula>
    </cfRule>
    <cfRule type="cellIs" dxfId="2" priority="3" operator="equal">
      <formula>TRUE</formula>
    </cfRule>
  </conditionalFormatting>
  <conditionalFormatting sqref="B21:L21">
    <cfRule type="cellIs" dxfId="1" priority="1" operator="greaterThan">
      <formula>1.5</formula>
    </cfRule>
    <cfRule type="cellIs" dxfId="0" priority="2" operator="greaterThan">
      <formula>1.5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B0A7-23A8-4449-B293-62F5AE70A13E}">
  <dimension ref="A1:L12"/>
  <sheetViews>
    <sheetView workbookViewId="0">
      <selection activeCell="B12" sqref="B12:L12"/>
    </sheetView>
  </sheetViews>
  <sheetFormatPr defaultRowHeight="15" x14ac:dyDescent="0.25"/>
  <sheetData>
    <row r="1" spans="1:12" ht="36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2" t="s">
        <v>11</v>
      </c>
      <c r="B2" s="4">
        <v>638</v>
      </c>
      <c r="C2" s="4">
        <v>638</v>
      </c>
      <c r="D2" s="4">
        <v>638</v>
      </c>
      <c r="E2" s="4">
        <v>638</v>
      </c>
      <c r="F2" s="4">
        <v>638</v>
      </c>
      <c r="G2" s="4">
        <v>638</v>
      </c>
      <c r="H2" s="4">
        <v>638</v>
      </c>
      <c r="I2" s="4">
        <v>638</v>
      </c>
      <c r="J2" s="4">
        <v>638</v>
      </c>
      <c r="K2" s="4">
        <v>638</v>
      </c>
      <c r="L2" s="4">
        <v>638</v>
      </c>
    </row>
    <row r="3" spans="1:12" x14ac:dyDescent="0.25">
      <c r="A3" s="1" t="s">
        <v>12</v>
      </c>
      <c r="B3" s="3">
        <v>0.33160899999999999</v>
      </c>
      <c r="C3" s="3">
        <v>0.25855099999999998</v>
      </c>
      <c r="D3" s="3">
        <v>0.27382400000000001</v>
      </c>
      <c r="E3" s="3">
        <v>0.108027</v>
      </c>
      <c r="F3" s="3">
        <v>0.121797</v>
      </c>
      <c r="G3" s="3">
        <v>0.207206</v>
      </c>
      <c r="H3" s="3">
        <v>0.12321500000000001</v>
      </c>
      <c r="I3" s="3">
        <v>0.48054799999999998</v>
      </c>
      <c r="J3" s="3">
        <v>0.455175</v>
      </c>
      <c r="K3" s="3">
        <v>0.206784</v>
      </c>
      <c r="L3" s="3">
        <v>0.343003</v>
      </c>
    </row>
    <row r="4" spans="1:12" x14ac:dyDescent="0.25">
      <c r="A4" s="2" t="s">
        <v>13</v>
      </c>
      <c r="B4" s="4">
        <v>0.15910199999999999</v>
      </c>
      <c r="C4" s="4">
        <v>0.110248</v>
      </c>
      <c r="D4" s="4">
        <v>0.195108</v>
      </c>
      <c r="E4" s="4">
        <v>9.8738000000000006E-2</v>
      </c>
      <c r="F4" s="4">
        <v>6.6048999999999997E-2</v>
      </c>
      <c r="G4" s="4">
        <v>0.140013</v>
      </c>
      <c r="H4" s="4">
        <v>8.8473999999999997E-2</v>
      </c>
      <c r="I4" s="4">
        <v>0.146844</v>
      </c>
      <c r="J4" s="4">
        <v>0.121256</v>
      </c>
      <c r="K4" s="4">
        <v>9.5000000000000001E-2</v>
      </c>
      <c r="L4" s="4">
        <v>0.16148299999999999</v>
      </c>
    </row>
    <row r="5" spans="1:12" x14ac:dyDescent="0.25">
      <c r="A5" s="1" t="s">
        <v>14</v>
      </c>
      <c r="B5" s="3">
        <v>8.8500000000000002E-3</v>
      </c>
      <c r="C5" s="3">
        <v>2.7397000000000001E-2</v>
      </c>
      <c r="D5" s="3">
        <v>0</v>
      </c>
      <c r="E5" s="3">
        <v>0</v>
      </c>
      <c r="F5" s="3">
        <v>3.6727999999999997E-2</v>
      </c>
      <c r="G5" s="3">
        <v>0</v>
      </c>
      <c r="H5" s="3">
        <v>0</v>
      </c>
      <c r="I5" s="3">
        <v>0</v>
      </c>
      <c r="J5" s="3">
        <v>9.4488000000000003E-2</v>
      </c>
      <c r="K5" s="3">
        <v>4.1916000000000002E-2</v>
      </c>
      <c r="L5" s="3">
        <v>0</v>
      </c>
    </row>
    <row r="6" spans="1:12" x14ac:dyDescent="0.25">
      <c r="A6" s="5">
        <v>0.25</v>
      </c>
      <c r="B6" s="4">
        <v>0.21238899999999999</v>
      </c>
      <c r="C6" s="4">
        <v>0.17808199999999999</v>
      </c>
      <c r="D6" s="4">
        <v>0.09</v>
      </c>
      <c r="E6" s="4">
        <v>6.8492999999999998E-2</v>
      </c>
      <c r="F6" s="4">
        <v>9.3907000000000004E-2</v>
      </c>
      <c r="G6" s="4">
        <v>9.8591999999999999E-2</v>
      </c>
      <c r="H6" s="4">
        <v>6.0070999999999999E-2</v>
      </c>
      <c r="I6" s="4">
        <v>0.39151999999999998</v>
      </c>
      <c r="J6" s="4">
        <v>0.37795299999999998</v>
      </c>
      <c r="K6" s="4">
        <v>0.149701</v>
      </c>
      <c r="L6" s="4">
        <v>0.21538499999999999</v>
      </c>
    </row>
    <row r="7" spans="1:12" x14ac:dyDescent="0.25">
      <c r="A7" s="6">
        <v>0.5</v>
      </c>
      <c r="B7" s="3">
        <v>0.29203499999999999</v>
      </c>
      <c r="C7" s="3">
        <v>0.25342500000000001</v>
      </c>
      <c r="D7" s="3">
        <v>0.26</v>
      </c>
      <c r="E7" s="3">
        <v>8.9040999999999995E-2</v>
      </c>
      <c r="F7" s="3">
        <v>0.110184</v>
      </c>
      <c r="G7" s="3">
        <v>0.18309900000000001</v>
      </c>
      <c r="H7" s="3">
        <v>0.10247299999999999</v>
      </c>
      <c r="I7" s="3">
        <v>0.47650500000000001</v>
      </c>
      <c r="J7" s="3">
        <v>0.45669300000000002</v>
      </c>
      <c r="K7" s="3">
        <v>0.18562899999999999</v>
      </c>
      <c r="L7" s="3">
        <v>0.323077</v>
      </c>
    </row>
    <row r="8" spans="1:12" x14ac:dyDescent="0.25">
      <c r="A8" s="5">
        <v>0.75</v>
      </c>
      <c r="B8" s="4">
        <v>0.42477900000000002</v>
      </c>
      <c r="C8" s="4">
        <v>0.32876699999999998</v>
      </c>
      <c r="D8" s="4">
        <v>0.43</v>
      </c>
      <c r="E8" s="4">
        <v>0.10958900000000001</v>
      </c>
      <c r="F8" s="4">
        <v>0.12687799999999999</v>
      </c>
      <c r="G8" s="4">
        <v>0.28169</v>
      </c>
      <c r="H8" s="4">
        <v>0.16961100000000001</v>
      </c>
      <c r="I8" s="4">
        <v>0.57433900000000004</v>
      </c>
      <c r="J8" s="4">
        <v>0.527559</v>
      </c>
      <c r="K8" s="4">
        <v>0.25149700000000003</v>
      </c>
      <c r="L8" s="4">
        <v>0.446154</v>
      </c>
    </row>
    <row r="9" spans="1:12" x14ac:dyDescent="0.25">
      <c r="A9" s="1" t="s">
        <v>15</v>
      </c>
      <c r="B9" s="3">
        <v>0.85840700000000003</v>
      </c>
      <c r="C9" s="3">
        <v>0.63013699999999995</v>
      </c>
      <c r="D9" s="3">
        <v>0.78</v>
      </c>
      <c r="E9" s="3">
        <v>0.99315100000000001</v>
      </c>
      <c r="F9" s="3">
        <v>0.67278800000000005</v>
      </c>
      <c r="G9" s="3">
        <v>1</v>
      </c>
      <c r="H9" s="3">
        <v>0.56183700000000003</v>
      </c>
      <c r="I9" s="3">
        <v>1</v>
      </c>
      <c r="J9" s="3">
        <v>1</v>
      </c>
      <c r="K9" s="3">
        <v>0.97006000000000003</v>
      </c>
      <c r="L9" s="3">
        <v>0.86153800000000003</v>
      </c>
    </row>
    <row r="10" spans="1:12" x14ac:dyDescent="0.25">
      <c r="B10">
        <f>B9-B5</f>
        <v>0.84955700000000001</v>
      </c>
      <c r="C10">
        <f t="shared" ref="C10:L10" si="0">C9-C5</f>
        <v>0.60273999999999994</v>
      </c>
      <c r="D10">
        <f t="shared" si="0"/>
        <v>0.78</v>
      </c>
      <c r="E10">
        <f t="shared" si="0"/>
        <v>0.99315100000000001</v>
      </c>
      <c r="F10">
        <f t="shared" si="0"/>
        <v>0.63606000000000007</v>
      </c>
      <c r="G10">
        <f t="shared" si="0"/>
        <v>1</v>
      </c>
      <c r="H10">
        <f t="shared" si="0"/>
        <v>0.56183700000000003</v>
      </c>
      <c r="I10">
        <f t="shared" si="0"/>
        <v>1</v>
      </c>
      <c r="J10">
        <f t="shared" si="0"/>
        <v>0.90551199999999998</v>
      </c>
      <c r="K10">
        <f t="shared" si="0"/>
        <v>0.92814400000000008</v>
      </c>
      <c r="L10">
        <f t="shared" si="0"/>
        <v>0.86153800000000003</v>
      </c>
    </row>
    <row r="11" spans="1:12" x14ac:dyDescent="0.25">
      <c r="B11">
        <f>B10/B4</f>
        <v>5.3397003180349714</v>
      </c>
      <c r="C11">
        <f t="shared" ref="C11:L11" si="1">C10/C4</f>
        <v>5.4671286553951086</v>
      </c>
      <c r="D11">
        <f t="shared" si="1"/>
        <v>3.9977858416876808</v>
      </c>
      <c r="E11">
        <f t="shared" si="1"/>
        <v>10.05844760882335</v>
      </c>
      <c r="F11">
        <f t="shared" si="1"/>
        <v>9.6301230904328623</v>
      </c>
      <c r="G11">
        <f t="shared" si="1"/>
        <v>7.1421939391342235</v>
      </c>
      <c r="H11">
        <f t="shared" si="1"/>
        <v>6.3503063046770807</v>
      </c>
      <c r="I11">
        <f t="shared" si="1"/>
        <v>6.8099479719974942</v>
      </c>
      <c r="J11">
        <f t="shared" si="1"/>
        <v>7.4677706670185389</v>
      </c>
      <c r="K11">
        <f t="shared" si="1"/>
        <v>9.7699368421052633</v>
      </c>
      <c r="L11">
        <f t="shared" si="1"/>
        <v>5.3351622152177018</v>
      </c>
    </row>
    <row r="12" spans="1:12" x14ac:dyDescent="0.25">
      <c r="A12">
        <v>6.98</v>
      </c>
      <c r="B12" t="b">
        <f>B11&lt;$A$12</f>
        <v>1</v>
      </c>
      <c r="C12" t="b">
        <f t="shared" ref="C12:L12" si="2">C11&lt;$A$12</f>
        <v>1</v>
      </c>
      <c r="D12" t="b">
        <f t="shared" si="2"/>
        <v>1</v>
      </c>
      <c r="E12" t="b">
        <f t="shared" si="2"/>
        <v>0</v>
      </c>
      <c r="F12" t="b">
        <f t="shared" si="2"/>
        <v>0</v>
      </c>
      <c r="G12" t="b">
        <f t="shared" si="2"/>
        <v>0</v>
      </c>
      <c r="H12" t="b">
        <f t="shared" si="2"/>
        <v>1</v>
      </c>
      <c r="I12" t="b">
        <f t="shared" si="2"/>
        <v>1</v>
      </c>
      <c r="J12" t="b">
        <f t="shared" si="2"/>
        <v>0</v>
      </c>
      <c r="K12" t="b">
        <f t="shared" si="2"/>
        <v>0</v>
      </c>
      <c r="L12" t="b">
        <f t="shared" si="2"/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3811-CE8B-42AF-A04D-E8EED69B7BB1}">
  <dimension ref="A1:L12"/>
  <sheetViews>
    <sheetView workbookViewId="0">
      <selection activeCell="D37" sqref="D37"/>
    </sheetView>
  </sheetViews>
  <sheetFormatPr defaultRowHeight="15" x14ac:dyDescent="0.25"/>
  <sheetData>
    <row r="1" spans="1:12" ht="36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2" t="s">
        <v>11</v>
      </c>
      <c r="B2" s="4">
        <v>744</v>
      </c>
      <c r="C2" s="4">
        <v>744</v>
      </c>
      <c r="D2" s="4">
        <v>744</v>
      </c>
      <c r="E2" s="4">
        <v>744</v>
      </c>
      <c r="F2" s="4">
        <v>744</v>
      </c>
      <c r="G2" s="4">
        <v>744</v>
      </c>
      <c r="H2" s="4">
        <v>744</v>
      </c>
      <c r="I2" s="4">
        <v>744</v>
      </c>
      <c r="J2" s="4">
        <v>744</v>
      </c>
      <c r="K2" s="4">
        <v>744</v>
      </c>
      <c r="L2" s="4">
        <v>744</v>
      </c>
    </row>
    <row r="3" spans="1:12" x14ac:dyDescent="0.25">
      <c r="A3" s="1" t="s">
        <v>12</v>
      </c>
      <c r="B3" s="3">
        <v>0.313469</v>
      </c>
      <c r="C3" s="3">
        <v>0.321577</v>
      </c>
      <c r="D3" s="3">
        <v>0.23775499999999999</v>
      </c>
      <c r="E3" s="3">
        <v>0.112471</v>
      </c>
      <c r="F3" s="3">
        <v>0.13520699999999999</v>
      </c>
      <c r="G3" s="3">
        <v>0.21925600000000001</v>
      </c>
      <c r="H3" s="3">
        <v>0.17189099999999999</v>
      </c>
      <c r="I3" s="3">
        <v>0.51383999999999996</v>
      </c>
      <c r="J3" s="3">
        <v>0.45012099999999999</v>
      </c>
      <c r="K3" s="3">
        <v>0.17277500000000001</v>
      </c>
      <c r="L3" s="3">
        <v>0.234843</v>
      </c>
    </row>
    <row r="4" spans="1:12" x14ac:dyDescent="0.25">
      <c r="A4" s="2" t="s">
        <v>13</v>
      </c>
      <c r="B4" s="4">
        <v>0.13915</v>
      </c>
      <c r="C4" s="4">
        <v>0.121888</v>
      </c>
      <c r="D4" s="4">
        <v>0.183368</v>
      </c>
      <c r="E4" s="4">
        <v>9.5449000000000006E-2</v>
      </c>
      <c r="F4" s="4">
        <v>9.3122999999999997E-2</v>
      </c>
      <c r="G4" s="4">
        <v>0.15338399999999999</v>
      </c>
      <c r="H4" s="4">
        <v>0.12975400000000001</v>
      </c>
      <c r="I4" s="4">
        <v>0.11734899999999999</v>
      </c>
      <c r="J4" s="4">
        <v>0.121493</v>
      </c>
      <c r="K4" s="4">
        <v>0.105505</v>
      </c>
      <c r="L4" s="4">
        <v>0.116616</v>
      </c>
    </row>
    <row r="5" spans="1:12" x14ac:dyDescent="0.25">
      <c r="A5" s="1" t="s">
        <v>14</v>
      </c>
      <c r="B5" s="3">
        <v>0</v>
      </c>
      <c r="C5" s="3">
        <v>4.1096000000000001E-2</v>
      </c>
      <c r="D5" s="3">
        <v>0</v>
      </c>
      <c r="E5" s="3">
        <v>2.0548E-2</v>
      </c>
      <c r="F5" s="3">
        <v>4.5074999999999997E-2</v>
      </c>
      <c r="G5" s="3">
        <v>2.8169E-2</v>
      </c>
      <c r="H5" s="3">
        <v>0</v>
      </c>
      <c r="I5" s="3">
        <v>0.18281900000000001</v>
      </c>
      <c r="J5" s="3">
        <v>0</v>
      </c>
      <c r="K5" s="3">
        <v>0</v>
      </c>
      <c r="L5" s="3">
        <v>0</v>
      </c>
    </row>
    <row r="6" spans="1:12" x14ac:dyDescent="0.25">
      <c r="A6" s="5">
        <v>0.25</v>
      </c>
      <c r="B6" s="4">
        <v>0.22123899999999999</v>
      </c>
      <c r="C6" s="4">
        <v>0.232877</v>
      </c>
      <c r="D6" s="4">
        <v>0.08</v>
      </c>
      <c r="E6" s="4">
        <v>6.8492999999999998E-2</v>
      </c>
      <c r="F6" s="4">
        <v>0.103506</v>
      </c>
      <c r="G6" s="4">
        <v>9.8591999999999999E-2</v>
      </c>
      <c r="H6" s="4">
        <v>6.2720999999999999E-2</v>
      </c>
      <c r="I6" s="4">
        <v>0.44419999999999998</v>
      </c>
      <c r="J6" s="4">
        <v>0.362205</v>
      </c>
      <c r="K6" s="4">
        <v>0.113772</v>
      </c>
      <c r="L6" s="4">
        <v>0.15384600000000001</v>
      </c>
    </row>
    <row r="7" spans="1:12" x14ac:dyDescent="0.25">
      <c r="A7" s="6">
        <v>0.5</v>
      </c>
      <c r="B7" s="3">
        <v>0.28318599999999999</v>
      </c>
      <c r="C7" s="3">
        <v>0.32191799999999998</v>
      </c>
      <c r="D7" s="3">
        <v>0.22</v>
      </c>
      <c r="E7" s="3">
        <v>8.9040999999999995E-2</v>
      </c>
      <c r="F7" s="3">
        <v>0.115192</v>
      </c>
      <c r="G7" s="3">
        <v>0.18309900000000001</v>
      </c>
      <c r="H7" s="3">
        <v>0.13780899999999999</v>
      </c>
      <c r="I7" s="3">
        <v>0.50403799999999999</v>
      </c>
      <c r="J7" s="3">
        <v>0.44881900000000002</v>
      </c>
      <c r="K7" s="3">
        <v>0.149701</v>
      </c>
      <c r="L7" s="3">
        <v>0.2</v>
      </c>
    </row>
    <row r="8" spans="1:12" x14ac:dyDescent="0.25">
      <c r="A8" s="5">
        <v>0.75</v>
      </c>
      <c r="B8" s="4">
        <v>0.38053100000000001</v>
      </c>
      <c r="C8" s="4">
        <v>0.38356200000000001</v>
      </c>
      <c r="D8" s="4">
        <v>0.36</v>
      </c>
      <c r="E8" s="4">
        <v>0.116438</v>
      </c>
      <c r="F8" s="4">
        <v>0.13689499999999999</v>
      </c>
      <c r="G8" s="4">
        <v>0.309859</v>
      </c>
      <c r="H8" s="4">
        <v>0.254417</v>
      </c>
      <c r="I8" s="4">
        <v>0.57489000000000001</v>
      </c>
      <c r="J8" s="4">
        <v>0.51968499999999995</v>
      </c>
      <c r="K8" s="4">
        <v>0.19161700000000001</v>
      </c>
      <c r="L8" s="4">
        <v>0.29230800000000001</v>
      </c>
    </row>
    <row r="9" spans="1:12" x14ac:dyDescent="0.25">
      <c r="A9" s="1" t="s">
        <v>15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0.943662</v>
      </c>
      <c r="H9" s="3">
        <v>0.52650200000000003</v>
      </c>
      <c r="I9" s="3">
        <v>0.96035199999999998</v>
      </c>
      <c r="J9" s="3">
        <v>0.91338600000000003</v>
      </c>
      <c r="K9" s="3">
        <v>1</v>
      </c>
      <c r="L9" s="3">
        <v>1</v>
      </c>
    </row>
    <row r="10" spans="1:12" x14ac:dyDescent="0.25">
      <c r="B10">
        <f>B9-B5</f>
        <v>1</v>
      </c>
      <c r="C10">
        <f t="shared" ref="C10:L10" si="0">C9-C5</f>
        <v>0.95890399999999998</v>
      </c>
      <c r="D10">
        <f t="shared" si="0"/>
        <v>1</v>
      </c>
      <c r="E10">
        <f t="shared" si="0"/>
        <v>0.97945199999999999</v>
      </c>
      <c r="F10">
        <f t="shared" si="0"/>
        <v>0.95492500000000002</v>
      </c>
      <c r="G10">
        <f t="shared" si="0"/>
        <v>0.915493</v>
      </c>
      <c r="H10">
        <f t="shared" si="0"/>
        <v>0.52650200000000003</v>
      </c>
      <c r="I10">
        <f t="shared" si="0"/>
        <v>0.77753300000000003</v>
      </c>
      <c r="J10">
        <f t="shared" si="0"/>
        <v>0.91338600000000003</v>
      </c>
      <c r="K10">
        <f t="shared" si="0"/>
        <v>1</v>
      </c>
      <c r="L10">
        <f t="shared" si="0"/>
        <v>1</v>
      </c>
    </row>
    <row r="11" spans="1:12" x14ac:dyDescent="0.25">
      <c r="B11">
        <f>B10/B4</f>
        <v>7.186489399928135</v>
      </c>
      <c r="C11">
        <f t="shared" ref="C11:L11" si="1">C10/C4</f>
        <v>7.8670911000262533</v>
      </c>
      <c r="D11">
        <f t="shared" si="1"/>
        <v>5.4535142445792069</v>
      </c>
      <c r="E11">
        <f t="shared" si="1"/>
        <v>10.26152185984138</v>
      </c>
      <c r="F11">
        <f t="shared" si="1"/>
        <v>10.254448417684138</v>
      </c>
      <c r="G11">
        <f t="shared" si="1"/>
        <v>5.9686342773692171</v>
      </c>
      <c r="H11">
        <f t="shared" si="1"/>
        <v>4.0576937897868275</v>
      </c>
      <c r="I11">
        <f t="shared" si="1"/>
        <v>6.6258170073882185</v>
      </c>
      <c r="J11">
        <f t="shared" si="1"/>
        <v>7.5180133834871148</v>
      </c>
      <c r="K11">
        <f t="shared" si="1"/>
        <v>9.4782237808634662</v>
      </c>
      <c r="L11">
        <f t="shared" si="1"/>
        <v>8.5751526377169522</v>
      </c>
    </row>
    <row r="12" spans="1:12" x14ac:dyDescent="0.25">
      <c r="A12">
        <v>6.98</v>
      </c>
      <c r="B12" t="b">
        <f>B11&lt;$A$12</f>
        <v>0</v>
      </c>
      <c r="C12" t="b">
        <f t="shared" ref="C12:L12" si="2">C11&lt;$A$12</f>
        <v>0</v>
      </c>
      <c r="D12" t="b">
        <f t="shared" si="2"/>
        <v>1</v>
      </c>
      <c r="E12" t="b">
        <f t="shared" si="2"/>
        <v>0</v>
      </c>
      <c r="F12" t="b">
        <f t="shared" si="2"/>
        <v>0</v>
      </c>
      <c r="G12" t="b">
        <f t="shared" si="2"/>
        <v>1</v>
      </c>
      <c r="H12" t="b">
        <f t="shared" si="2"/>
        <v>1</v>
      </c>
      <c r="I12" t="b">
        <f t="shared" si="2"/>
        <v>1</v>
      </c>
      <c r="J12" t="b">
        <f t="shared" si="2"/>
        <v>0</v>
      </c>
      <c r="K12" t="b">
        <f t="shared" si="2"/>
        <v>0</v>
      </c>
      <c r="L12" t="b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red_high_norm</vt:lpstr>
      <vt:lpstr>red_med_norm</vt:lpstr>
      <vt:lpstr>red_low_norm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Monych, Michael</dc:creator>
  <cp:lastModifiedBy>Monych, Michael</cp:lastModifiedBy>
  <dcterms:created xsi:type="dcterms:W3CDTF">2018-11-20T23:35:24Z</dcterms:created>
  <dcterms:modified xsi:type="dcterms:W3CDTF">2018-11-21T00:47:49Z</dcterms:modified>
</cp:coreProperties>
</file>