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0379\Desktop\Data Mining\"/>
    </mc:Choice>
  </mc:AlternateContent>
  <xr:revisionPtr revIDLastSave="0" documentId="10_ncr:100000_{B44B1A74-C5ED-4197-89CA-F5D9BD197CD2}" xr6:coauthVersionLast="31" xr6:coauthVersionMax="31" xr10:uidLastSave="{00000000-0000-0000-0000-000000000000}"/>
  <bookViews>
    <workbookView xWindow="0" yWindow="0" windowWidth="28800" windowHeight="12225" xr2:uid="{84E16951-CDD0-4ABF-931E-E1A0C37E8D0E}"/>
  </bookViews>
  <sheets>
    <sheet name="white_high_norm" sheetId="1" r:id="rId1"/>
    <sheet name="white_med_norm" sheetId="2" r:id="rId2"/>
    <sheet name="white_low_norm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C28" i="1"/>
  <c r="D28" i="1"/>
  <c r="E28" i="1"/>
  <c r="F28" i="1"/>
  <c r="G28" i="1"/>
  <c r="H28" i="1"/>
  <c r="I28" i="1"/>
  <c r="J28" i="1"/>
  <c r="K28" i="1"/>
  <c r="L28" i="1"/>
  <c r="B28" i="1"/>
  <c r="C27" i="1"/>
  <c r="D27" i="1"/>
  <c r="E27" i="1"/>
  <c r="F27" i="1"/>
  <c r="G27" i="1"/>
  <c r="H27" i="1"/>
  <c r="I27" i="1"/>
  <c r="J27" i="1"/>
  <c r="K27" i="1"/>
  <c r="L27" i="1"/>
  <c r="B27" i="1"/>
  <c r="C26" i="1"/>
  <c r="D26" i="1"/>
  <c r="E26" i="1"/>
  <c r="F26" i="1"/>
  <c r="G26" i="1"/>
  <c r="H26" i="1"/>
  <c r="I26" i="1"/>
  <c r="J26" i="1"/>
  <c r="K26" i="1"/>
  <c r="L26" i="1"/>
  <c r="B26" i="1"/>
  <c r="A16" i="3"/>
  <c r="I16" i="3" s="1"/>
  <c r="A17" i="2"/>
  <c r="D17" i="2" s="1"/>
  <c r="C19" i="1"/>
  <c r="D19" i="1"/>
  <c r="E19" i="1"/>
  <c r="F19" i="1"/>
  <c r="G19" i="1"/>
  <c r="H19" i="1"/>
  <c r="I19" i="1"/>
  <c r="J19" i="1"/>
  <c r="K19" i="1"/>
  <c r="L19" i="1"/>
  <c r="B19" i="1"/>
  <c r="B11" i="1"/>
  <c r="C11" i="1"/>
  <c r="D11" i="1"/>
  <c r="E11" i="1"/>
  <c r="F11" i="1"/>
  <c r="G11" i="1"/>
  <c r="H11" i="1"/>
  <c r="I11" i="1"/>
  <c r="J11" i="1"/>
  <c r="K11" i="1"/>
  <c r="L11" i="1"/>
  <c r="B11" i="2"/>
  <c r="H17" i="2" l="1"/>
  <c r="F17" i="2"/>
  <c r="L17" i="2"/>
  <c r="K16" i="3"/>
  <c r="K21" i="1" s="1"/>
  <c r="C16" i="3"/>
  <c r="D20" i="1"/>
  <c r="K17" i="2"/>
  <c r="K20" i="1" s="1"/>
  <c r="G17" i="2"/>
  <c r="G20" i="1" s="1"/>
  <c r="C17" i="2"/>
  <c r="J16" i="3"/>
  <c r="F16" i="3"/>
  <c r="F21" i="1" s="1"/>
  <c r="B16" i="3"/>
  <c r="B21" i="1" s="1"/>
  <c r="E16" i="3"/>
  <c r="B17" i="2"/>
  <c r="I17" i="2"/>
  <c r="I20" i="1" s="1"/>
  <c r="I22" i="1" s="1"/>
  <c r="E17" i="2"/>
  <c r="E20" i="1" s="1"/>
  <c r="L16" i="3"/>
  <c r="H16" i="3"/>
  <c r="H21" i="1" s="1"/>
  <c r="D16" i="3"/>
  <c r="D21" i="1" s="1"/>
  <c r="D22" i="1" s="1"/>
  <c r="G16" i="3"/>
  <c r="C20" i="1"/>
  <c r="L21" i="1"/>
  <c r="B20" i="1"/>
  <c r="C22" i="1"/>
  <c r="G21" i="1"/>
  <c r="G22" i="1" s="1"/>
  <c r="C21" i="1"/>
  <c r="J20" i="1"/>
  <c r="F20" i="1"/>
  <c r="J21" i="1"/>
  <c r="I21" i="1"/>
  <c r="E21" i="1"/>
  <c r="L20" i="1"/>
  <c r="L22" i="1" s="1"/>
  <c r="H20" i="1"/>
  <c r="C14" i="1"/>
  <c r="D14" i="1"/>
  <c r="E14" i="1"/>
  <c r="F14" i="1"/>
  <c r="G14" i="1"/>
  <c r="H14" i="1"/>
  <c r="I14" i="1"/>
  <c r="J14" i="1"/>
  <c r="K14" i="1"/>
  <c r="L14" i="1"/>
  <c r="B14" i="1"/>
  <c r="C13" i="1"/>
  <c r="D13" i="1"/>
  <c r="E13" i="1"/>
  <c r="F13" i="1"/>
  <c r="G13" i="1"/>
  <c r="H13" i="1"/>
  <c r="I13" i="1"/>
  <c r="J13" i="1"/>
  <c r="K13" i="1"/>
  <c r="L13" i="1"/>
  <c r="B13" i="1"/>
  <c r="L12" i="2"/>
  <c r="H12" i="2"/>
  <c r="D12" i="2"/>
  <c r="D11" i="3"/>
  <c r="D12" i="3" s="1"/>
  <c r="F11" i="3"/>
  <c r="F12" i="3" s="1"/>
  <c r="H11" i="3"/>
  <c r="H12" i="3" s="1"/>
  <c r="J11" i="3"/>
  <c r="J12" i="3" s="1"/>
  <c r="L11" i="3"/>
  <c r="L12" i="3" s="1"/>
  <c r="C10" i="3"/>
  <c r="C11" i="3" s="1"/>
  <c r="C12" i="3" s="1"/>
  <c r="D10" i="3"/>
  <c r="E10" i="3"/>
  <c r="E11" i="3" s="1"/>
  <c r="E12" i="3" s="1"/>
  <c r="F10" i="3"/>
  <c r="G10" i="3"/>
  <c r="G11" i="3" s="1"/>
  <c r="G12" i="3" s="1"/>
  <c r="H10" i="3"/>
  <c r="I10" i="3"/>
  <c r="I11" i="3" s="1"/>
  <c r="I12" i="3" s="1"/>
  <c r="J10" i="3"/>
  <c r="K10" i="3"/>
  <c r="K11" i="3" s="1"/>
  <c r="K12" i="3" s="1"/>
  <c r="L10" i="3"/>
  <c r="B10" i="3"/>
  <c r="B11" i="3" s="1"/>
  <c r="B12" i="3" s="1"/>
  <c r="D11" i="2"/>
  <c r="E11" i="2"/>
  <c r="E12" i="2" s="1"/>
  <c r="F11" i="2"/>
  <c r="F12" i="2" s="1"/>
  <c r="H11" i="2"/>
  <c r="I11" i="2"/>
  <c r="I12" i="2" s="1"/>
  <c r="J11" i="2"/>
  <c r="J12" i="2" s="1"/>
  <c r="L11" i="2"/>
  <c r="B12" i="2"/>
  <c r="C10" i="2"/>
  <c r="C11" i="2" s="1"/>
  <c r="C12" i="2" s="1"/>
  <c r="D10" i="2"/>
  <c r="E10" i="2"/>
  <c r="F10" i="2"/>
  <c r="G10" i="2"/>
  <c r="G11" i="2" s="1"/>
  <c r="G12" i="2" s="1"/>
  <c r="H10" i="2"/>
  <c r="I10" i="2"/>
  <c r="J10" i="2"/>
  <c r="K10" i="2"/>
  <c r="K11" i="2" s="1"/>
  <c r="K12" i="2" s="1"/>
  <c r="L10" i="2"/>
  <c r="B10" i="2"/>
  <c r="C10" i="1"/>
  <c r="D10" i="1"/>
  <c r="E10" i="1"/>
  <c r="F10" i="1"/>
  <c r="G10" i="1"/>
  <c r="H10" i="1"/>
  <c r="I10" i="1"/>
  <c r="J10" i="1"/>
  <c r="K10" i="1"/>
  <c r="L10" i="1"/>
  <c r="B10" i="1"/>
  <c r="K22" i="1" l="1"/>
  <c r="E22" i="1"/>
  <c r="F22" i="1"/>
  <c r="H22" i="1"/>
  <c r="B22" i="1"/>
  <c r="J22" i="1"/>
  <c r="A12" i="1"/>
  <c r="B12" i="1" s="1"/>
  <c r="B15" i="1" s="1"/>
  <c r="C12" i="1" l="1"/>
  <c r="C15" i="1" s="1"/>
  <c r="E12" i="1"/>
  <c r="E15" i="1" s="1"/>
  <c r="J12" i="1"/>
  <c r="J15" i="1" s="1"/>
  <c r="G12" i="1"/>
  <c r="G15" i="1" s="1"/>
  <c r="L12" i="1"/>
  <c r="L15" i="1" s="1"/>
  <c r="H12" i="1"/>
  <c r="H15" i="1" s="1"/>
  <c r="I12" i="1"/>
  <c r="I15" i="1" s="1"/>
  <c r="F12" i="1"/>
  <c r="F15" i="1" s="1"/>
  <c r="D12" i="1"/>
  <c r="D15" i="1" s="1"/>
  <c r="K12" i="1"/>
  <c r="K15" i="1" s="1"/>
</calcChain>
</file>

<file path=xl/sharedStrings.xml><?xml version="1.0" encoding="utf-8"?>
<sst xmlns="http://schemas.openxmlformats.org/spreadsheetml/2006/main" count="50" uniqueCount="17">
  <si>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</si>
  <si>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</si>
  <si>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</si>
  <si>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</si>
  <si>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</si>
  <si>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</si>
  <si>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</si>
  <si>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</si>
  <si>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</si>
  <si>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</si>
  <si>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</si>
  <si>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count</t>
  </si>
  <si>
    <t>mean</t>
  </si>
  <si>
    <t>std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</si>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</sst>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9" fontId="1" fillId="3" borderId="0" xfId="0" applyNumberFormat="1" applyFont="1" applyFill="1" applyAlignment="1">
      <alignment horizontal="right" vertical="center" wrapText="1"/>
    </xf>
    <xf numFmtId="9" fontId="1" fillId="2" borderId="0" xfId="0" applyNumberFormat="1" applyFont="1" applyFill="1" applyAlignment="1">
      <alignment horizontal="right" vertical="center" wrapText="1"/>
    </xf>
    <xf numFmtId="2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EB7B-C006-4834-8A94-2520A1D7DE9E}">
  <dimension ref="A1:L28"/>
  <sheetViews>
    <sheetView tabSelected="1" workbookViewId="0">
      <selection activeCell="A19" sqref="A19"/>
    </sheetView>
  </sheetViews>
  <sheetFormatPr defaultRowHeight="15" x14ac:dyDescent="0.25"/>
  <cols>
    <col min="2" max="2" width="11" bestFit="1" customWidth="1"/>
    <col min="3" max="3" width="12.42578125" bestFit="1" customWidth="1"/>
    <col min="4" max="4" width="12" bestFit="1" customWidth="1"/>
    <col min="5" max="5" width="12.7109375" bestFit="1" customWidth="1"/>
    <col min="6" max="6" width="12" bestFit="1" customWidth="1"/>
    <col min="7" max="7" width="15.85546875" bestFit="1" customWidth="1"/>
    <col min="8" max="8" width="16.140625" bestFit="1" customWidth="1"/>
    <col min="9" max="11" width="12" bestFit="1" customWidth="1"/>
    <col min="12" max="12" width="11" bestFit="1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 t="s">
        <v>11</v>
      </c>
      <c r="B2" s="4">
        <v>1060</v>
      </c>
      <c r="C2" s="4">
        <v>1060</v>
      </c>
      <c r="D2" s="4">
        <v>1060</v>
      </c>
      <c r="E2" s="4">
        <v>1060</v>
      </c>
      <c r="F2" s="4">
        <v>1060</v>
      </c>
      <c r="G2" s="4">
        <v>1060</v>
      </c>
      <c r="H2" s="4">
        <v>1060</v>
      </c>
      <c r="I2" s="4">
        <v>1060</v>
      </c>
      <c r="J2" s="4">
        <v>1060</v>
      </c>
      <c r="K2" s="4">
        <v>1060</v>
      </c>
      <c r="L2" s="4">
        <v>1060</v>
      </c>
    </row>
    <row r="3" spans="1:12" x14ac:dyDescent="0.25">
      <c r="A3" s="1" t="s">
        <v>12</v>
      </c>
      <c r="B3" s="3">
        <v>0.28126400000000001</v>
      </c>
      <c r="C3" s="3">
        <v>0.18171499999999999</v>
      </c>
      <c r="D3" s="3">
        <v>0.19642000000000001</v>
      </c>
      <c r="E3" s="3">
        <v>7.1496000000000004E-2</v>
      </c>
      <c r="F3" s="3">
        <v>8.6528999999999995E-2</v>
      </c>
      <c r="G3" s="3">
        <v>0.113416</v>
      </c>
      <c r="H3" s="3">
        <v>0.26971099999999998</v>
      </c>
      <c r="I3" s="3">
        <v>0.102217</v>
      </c>
      <c r="J3" s="3">
        <v>0.45012000000000002</v>
      </c>
      <c r="K3" s="3">
        <v>0.32574599999999998</v>
      </c>
      <c r="L3" s="3">
        <v>0.55097099999999999</v>
      </c>
    </row>
    <row r="4" spans="1:12" x14ac:dyDescent="0.25">
      <c r="A4" s="2" t="s">
        <v>13</v>
      </c>
      <c r="B4" s="4">
        <v>7.3923000000000003E-2</v>
      </c>
      <c r="C4" s="4">
        <v>9.2252000000000001E-2</v>
      </c>
      <c r="D4" s="4">
        <v>4.8365999999999999E-2</v>
      </c>
      <c r="E4" s="4">
        <v>6.5810999999999995E-2</v>
      </c>
      <c r="F4" s="4">
        <v>3.3071999999999997E-2</v>
      </c>
      <c r="G4" s="4">
        <v>4.8073999999999999E-2</v>
      </c>
      <c r="H4" s="4">
        <v>7.5927999999999995E-2</v>
      </c>
      <c r="I4" s="4">
        <v>5.3435999999999997E-2</v>
      </c>
      <c r="J4" s="4">
        <v>0.14289499999999999</v>
      </c>
      <c r="K4" s="4">
        <v>0.15470200000000001</v>
      </c>
      <c r="L4" s="4">
        <v>0.20245299999999999</v>
      </c>
    </row>
    <row r="5" spans="1:12" x14ac:dyDescent="0.25">
      <c r="A5" s="1" t="s">
        <v>14</v>
      </c>
      <c r="B5" s="3">
        <v>9.6150000000000003E-3</v>
      </c>
      <c r="C5" s="3">
        <v>0</v>
      </c>
      <c r="D5" s="3">
        <v>6.0239999999999998E-3</v>
      </c>
      <c r="E5" s="3">
        <v>3.0669999999999998E-3</v>
      </c>
      <c r="F5" s="3">
        <v>8.9020000000000002E-3</v>
      </c>
      <c r="G5" s="3">
        <v>1.0453E-2</v>
      </c>
      <c r="H5" s="3">
        <v>5.8005000000000001E-2</v>
      </c>
      <c r="I5" s="3">
        <v>0</v>
      </c>
      <c r="J5" s="3">
        <v>0.10909099999999999</v>
      </c>
      <c r="K5" s="3">
        <v>0</v>
      </c>
      <c r="L5" s="3">
        <v>8.0644999999999994E-2</v>
      </c>
    </row>
    <row r="6" spans="1:12" x14ac:dyDescent="0.25">
      <c r="A6" s="5">
        <v>0.25</v>
      </c>
      <c r="B6" s="4">
        <v>0.230769</v>
      </c>
      <c r="C6" s="4">
        <v>0.10784299999999999</v>
      </c>
      <c r="D6" s="4">
        <v>0.16867499999999999</v>
      </c>
      <c r="E6" s="4">
        <v>1.8405000000000001E-2</v>
      </c>
      <c r="F6" s="4">
        <v>6.5282000000000007E-2</v>
      </c>
      <c r="G6" s="4">
        <v>8.0139000000000002E-2</v>
      </c>
      <c r="H6" s="4">
        <v>0.21345700000000001</v>
      </c>
      <c r="I6" s="4">
        <v>6.5355999999999997E-2</v>
      </c>
      <c r="J6" s="4">
        <v>0.34545500000000001</v>
      </c>
      <c r="K6" s="4">
        <v>0.20930199999999999</v>
      </c>
      <c r="L6" s="4">
        <v>0.43548399999999998</v>
      </c>
    </row>
    <row r="7" spans="1:12" x14ac:dyDescent="0.25">
      <c r="A7" s="6">
        <v>0.5</v>
      </c>
      <c r="B7" s="3">
        <v>0.27884599999999998</v>
      </c>
      <c r="C7" s="3">
        <v>0.16666700000000001</v>
      </c>
      <c r="D7" s="3">
        <v>0.186747</v>
      </c>
      <c r="E7" s="3">
        <v>5.0229999999999997E-2</v>
      </c>
      <c r="F7" s="3">
        <v>8.3085999999999993E-2</v>
      </c>
      <c r="G7" s="3">
        <v>0.108014</v>
      </c>
      <c r="H7" s="3">
        <v>0.262181</v>
      </c>
      <c r="I7" s="3">
        <v>8.9068999999999995E-2</v>
      </c>
      <c r="J7" s="3">
        <v>0.43636399999999997</v>
      </c>
      <c r="K7" s="3">
        <v>0.30232599999999998</v>
      </c>
      <c r="L7" s="3">
        <v>0.56451600000000002</v>
      </c>
    </row>
    <row r="8" spans="1:12" x14ac:dyDescent="0.25">
      <c r="A8" s="5">
        <v>0.75</v>
      </c>
      <c r="B8" s="4">
        <v>0.32692300000000002</v>
      </c>
      <c r="C8" s="4">
        <v>0.235294</v>
      </c>
      <c r="D8" s="4">
        <v>0.216867</v>
      </c>
      <c r="E8" s="4">
        <v>0.104294</v>
      </c>
      <c r="F8" s="4">
        <v>0.10385800000000001</v>
      </c>
      <c r="G8" s="4">
        <v>0.139373</v>
      </c>
      <c r="H8" s="4">
        <v>0.31786500000000001</v>
      </c>
      <c r="I8" s="4">
        <v>0.12521699999999999</v>
      </c>
      <c r="J8" s="4">
        <v>0.54545500000000002</v>
      </c>
      <c r="K8" s="4">
        <v>0.418605</v>
      </c>
      <c r="L8" s="4">
        <v>0.709677</v>
      </c>
    </row>
    <row r="9" spans="1:12" x14ac:dyDescent="0.25">
      <c r="A9" s="1" t="s">
        <v>15</v>
      </c>
      <c r="B9" s="3">
        <v>0.519231</v>
      </c>
      <c r="C9" s="3">
        <v>0.66666700000000001</v>
      </c>
      <c r="D9" s="3">
        <v>0.44578299999999998</v>
      </c>
      <c r="E9" s="3">
        <v>0.28604299999999999</v>
      </c>
      <c r="F9" s="3">
        <v>0.37388700000000002</v>
      </c>
      <c r="G9" s="3">
        <v>0.369338</v>
      </c>
      <c r="H9" s="3">
        <v>0.51044100000000003</v>
      </c>
      <c r="I9" s="3">
        <v>0.260073</v>
      </c>
      <c r="J9" s="3">
        <v>1</v>
      </c>
      <c r="K9" s="3">
        <v>1</v>
      </c>
      <c r="L9" s="3">
        <v>1</v>
      </c>
    </row>
    <row r="10" spans="1:12" x14ac:dyDescent="0.25">
      <c r="B10" s="8">
        <f>B9-B5</f>
        <v>0.50961599999999996</v>
      </c>
      <c r="C10" s="8">
        <f t="shared" ref="C10:L10" si="0">C9-C5</f>
        <v>0.66666700000000001</v>
      </c>
      <c r="D10" s="8">
        <f t="shared" si="0"/>
        <v>0.43975900000000001</v>
      </c>
      <c r="E10" s="8">
        <f t="shared" si="0"/>
        <v>0.28297600000000001</v>
      </c>
      <c r="F10" s="8">
        <f t="shared" si="0"/>
        <v>0.364985</v>
      </c>
      <c r="G10" s="8">
        <f t="shared" si="0"/>
        <v>0.35888500000000001</v>
      </c>
      <c r="H10" s="8">
        <f t="shared" si="0"/>
        <v>0.45243600000000006</v>
      </c>
      <c r="I10" s="8">
        <f t="shared" si="0"/>
        <v>0.260073</v>
      </c>
      <c r="J10" s="8">
        <f t="shared" si="0"/>
        <v>0.89090899999999995</v>
      </c>
      <c r="K10" s="8">
        <f t="shared" si="0"/>
        <v>1</v>
      </c>
      <c r="L10" s="8">
        <f t="shared" si="0"/>
        <v>0.91935500000000003</v>
      </c>
    </row>
    <row r="11" spans="1:12" x14ac:dyDescent="0.25">
      <c r="B11">
        <f>B10/B4</f>
        <v>6.8938760602248275</v>
      </c>
      <c r="C11">
        <f t="shared" ref="C11:L11" si="1">C10/C4</f>
        <v>7.2265858734769974</v>
      </c>
      <c r="D11">
        <f t="shared" si="1"/>
        <v>9.0923169168424103</v>
      </c>
      <c r="E11">
        <f t="shared" si="1"/>
        <v>4.2998282961814898</v>
      </c>
      <c r="F11">
        <f t="shared" si="1"/>
        <v>11.036072810836963</v>
      </c>
      <c r="G11">
        <f t="shared" si="1"/>
        <v>7.4652618879227859</v>
      </c>
      <c r="H11">
        <f t="shared" si="1"/>
        <v>5.9587503951111591</v>
      </c>
      <c r="I11">
        <f t="shared" si="1"/>
        <v>4.8669997754322933</v>
      </c>
      <c r="J11">
        <f t="shared" si="1"/>
        <v>6.2347108016375659</v>
      </c>
      <c r="K11">
        <f t="shared" si="1"/>
        <v>6.464040542462282</v>
      </c>
      <c r="L11">
        <f t="shared" si="1"/>
        <v>4.5410786701110881</v>
      </c>
    </row>
    <row r="12" spans="1:12" x14ac:dyDescent="0.25">
      <c r="A12">
        <f>AVERAGE(B11:L11,white_med_norm!B11:L11,white_low_norm!B11:L11)</f>
        <v>8.334682788404411</v>
      </c>
      <c r="B12" t="b">
        <f>B11&lt;$A$12</f>
        <v>1</v>
      </c>
      <c r="C12" t="b">
        <f t="shared" ref="C12:L12" si="2">C11&lt;$A$12</f>
        <v>1</v>
      </c>
      <c r="D12" t="b">
        <f t="shared" si="2"/>
        <v>0</v>
      </c>
      <c r="E12" t="b">
        <f t="shared" si="2"/>
        <v>1</v>
      </c>
      <c r="F12" t="b">
        <f t="shared" si="2"/>
        <v>0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</row>
    <row r="13" spans="1:12" x14ac:dyDescent="0.25">
      <c r="B13" t="b">
        <f>white_med_norm!B12</f>
        <v>0</v>
      </c>
      <c r="C13" t="b">
        <f>white_med_norm!C12</f>
        <v>0</v>
      </c>
      <c r="D13" t="b">
        <f>white_med_norm!D12</f>
        <v>0</v>
      </c>
      <c r="E13" t="b">
        <f>white_med_norm!E12</f>
        <v>0</v>
      </c>
      <c r="F13" t="b">
        <f>white_med_norm!F12</f>
        <v>0</v>
      </c>
      <c r="G13" t="b">
        <f>white_med_norm!G12</f>
        <v>1</v>
      </c>
      <c r="H13" t="b">
        <f>white_med_norm!H12</f>
        <v>1</v>
      </c>
      <c r="I13" t="b">
        <f>white_med_norm!I12</f>
        <v>0</v>
      </c>
      <c r="J13" t="b">
        <f>white_med_norm!J12</f>
        <v>0</v>
      </c>
      <c r="K13" t="b">
        <f>white_med_norm!K12</f>
        <v>0</v>
      </c>
      <c r="L13" t="b">
        <f>white_med_norm!L12</f>
        <v>1</v>
      </c>
    </row>
    <row r="14" spans="1:12" x14ac:dyDescent="0.25">
      <c r="B14" t="b">
        <f>white_low_norm!B12</f>
        <v>0</v>
      </c>
      <c r="C14" t="b">
        <f>white_low_norm!C12</f>
        <v>0</v>
      </c>
      <c r="D14" t="b">
        <f>white_low_norm!D12</f>
        <v>0</v>
      </c>
      <c r="E14" t="b">
        <f>white_low_norm!E12</f>
        <v>1</v>
      </c>
      <c r="F14" t="b">
        <f>white_low_norm!F12</f>
        <v>0</v>
      </c>
      <c r="G14" t="b">
        <f>white_low_norm!G12</f>
        <v>0</v>
      </c>
      <c r="H14" t="b">
        <f>white_low_norm!H12</f>
        <v>0</v>
      </c>
      <c r="I14" t="b">
        <f>white_low_norm!I12</f>
        <v>1</v>
      </c>
      <c r="J14" t="b">
        <f>white_low_norm!J12</f>
        <v>1</v>
      </c>
      <c r="K14" t="b">
        <f>white_low_norm!K12</f>
        <v>1</v>
      </c>
      <c r="L14" t="b">
        <f>white_low_norm!L12</f>
        <v>1</v>
      </c>
    </row>
    <row r="15" spans="1:12" x14ac:dyDescent="0.25">
      <c r="B15">
        <f>COUNTIF(B12:B14,TRUE)</f>
        <v>1</v>
      </c>
      <c r="C15">
        <f t="shared" ref="C15:L15" si="3">COUNTIF(C12:C14,TRUE)</f>
        <v>1</v>
      </c>
      <c r="D15">
        <f t="shared" si="3"/>
        <v>0</v>
      </c>
      <c r="E15">
        <f t="shared" si="3"/>
        <v>2</v>
      </c>
      <c r="F15">
        <f t="shared" si="3"/>
        <v>0</v>
      </c>
      <c r="G15">
        <f t="shared" si="3"/>
        <v>2</v>
      </c>
      <c r="H15">
        <f t="shared" si="3"/>
        <v>2</v>
      </c>
      <c r="I15">
        <f t="shared" si="3"/>
        <v>2</v>
      </c>
      <c r="J15">
        <f t="shared" si="3"/>
        <v>2</v>
      </c>
      <c r="K15">
        <f t="shared" si="3"/>
        <v>2</v>
      </c>
      <c r="L15">
        <f t="shared" si="3"/>
        <v>3</v>
      </c>
    </row>
    <row r="19" spans="1:12" x14ac:dyDescent="0.25">
      <c r="A19">
        <v>0.4</v>
      </c>
      <c r="B19" t="b">
        <f>B10&lt;$A$19</f>
        <v>0</v>
      </c>
      <c r="C19" t="b">
        <f t="shared" ref="C19:L19" si="4">C10&lt;$A$19</f>
        <v>0</v>
      </c>
      <c r="D19" t="b">
        <f t="shared" si="4"/>
        <v>0</v>
      </c>
      <c r="E19" t="b">
        <f t="shared" si="4"/>
        <v>1</v>
      </c>
      <c r="F19" t="b">
        <f t="shared" si="4"/>
        <v>1</v>
      </c>
      <c r="G19" t="b">
        <f t="shared" si="4"/>
        <v>1</v>
      </c>
      <c r="H19" t="b">
        <f t="shared" si="4"/>
        <v>0</v>
      </c>
      <c r="I19" t="b">
        <f t="shared" si="4"/>
        <v>1</v>
      </c>
      <c r="J19" t="b">
        <f t="shared" si="4"/>
        <v>0</v>
      </c>
      <c r="K19" t="b">
        <f t="shared" si="4"/>
        <v>0</v>
      </c>
      <c r="L19" t="b">
        <f t="shared" si="4"/>
        <v>0</v>
      </c>
    </row>
    <row r="20" spans="1:12" x14ac:dyDescent="0.25">
      <c r="B20" t="b">
        <f>white_med_norm!B17</f>
        <v>0</v>
      </c>
      <c r="C20" t="b">
        <f>white_med_norm!C17</f>
        <v>0</v>
      </c>
      <c r="D20" t="b">
        <f>white_med_norm!D17</f>
        <v>0</v>
      </c>
      <c r="E20" t="b">
        <f>white_med_norm!E17</f>
        <v>0</v>
      </c>
      <c r="F20" t="b">
        <f>white_med_norm!F17</f>
        <v>0</v>
      </c>
      <c r="G20" t="b">
        <f>white_med_norm!G17</f>
        <v>1</v>
      </c>
      <c r="H20" t="b">
        <f>white_med_norm!H17</f>
        <v>0</v>
      </c>
      <c r="I20" t="b">
        <f>white_med_norm!I17</f>
        <v>0</v>
      </c>
      <c r="J20" t="b">
        <f>white_med_norm!J17</f>
        <v>0</v>
      </c>
      <c r="K20" t="b">
        <f>white_med_norm!K17</f>
        <v>0</v>
      </c>
      <c r="L20" t="b">
        <f>white_med_norm!L17</f>
        <v>0</v>
      </c>
    </row>
    <row r="21" spans="1:12" x14ac:dyDescent="0.25">
      <c r="B21" t="b">
        <f>white_low_norm!B16</f>
        <v>0</v>
      </c>
      <c r="C21" t="b">
        <f>white_low_norm!C16</f>
        <v>0</v>
      </c>
      <c r="D21" t="b">
        <f>white_low_norm!D16</f>
        <v>0</v>
      </c>
      <c r="E21" t="b">
        <f>white_low_norm!E16</f>
        <v>1</v>
      </c>
      <c r="F21" t="b">
        <f>white_low_norm!F16</f>
        <v>0</v>
      </c>
      <c r="G21" t="b">
        <f>white_low_norm!G16</f>
        <v>0</v>
      </c>
      <c r="H21" t="b">
        <f>white_low_norm!H16</f>
        <v>0</v>
      </c>
      <c r="I21" t="b">
        <f>white_low_norm!I16</f>
        <v>1</v>
      </c>
      <c r="J21" t="b">
        <f>white_low_norm!J16</f>
        <v>0</v>
      </c>
      <c r="K21" t="b">
        <f>white_low_norm!K16</f>
        <v>0</v>
      </c>
      <c r="L21" t="b">
        <f>white_low_norm!L16</f>
        <v>0</v>
      </c>
    </row>
    <row r="22" spans="1:12" x14ac:dyDescent="0.25">
      <c r="B22">
        <f>COUNTIF(B19:B21,TRUE)</f>
        <v>0</v>
      </c>
      <c r="C22">
        <f t="shared" ref="C22" si="5">COUNTIF(C19:C21,TRUE)</f>
        <v>0</v>
      </c>
      <c r="D22">
        <f t="shared" ref="D22" si="6">COUNTIF(D19:D21,TRUE)</f>
        <v>0</v>
      </c>
      <c r="E22">
        <f t="shared" ref="E22" si="7">COUNTIF(E19:E21,TRUE)</f>
        <v>2</v>
      </c>
      <c r="F22">
        <f t="shared" ref="F22" si="8">COUNTIF(F19:F21,TRUE)</f>
        <v>1</v>
      </c>
      <c r="G22">
        <f t="shared" ref="G22" si="9">COUNTIF(G19:G21,TRUE)</f>
        <v>2</v>
      </c>
      <c r="H22">
        <f t="shared" ref="H22" si="10">COUNTIF(H19:H21,TRUE)</f>
        <v>0</v>
      </c>
      <c r="I22">
        <f t="shared" ref="I22" si="11">COUNTIF(I19:I21,TRUE)</f>
        <v>2</v>
      </c>
      <c r="J22">
        <f t="shared" ref="J22" si="12">COUNTIF(J19:J21,TRUE)</f>
        <v>0</v>
      </c>
      <c r="K22">
        <f t="shared" ref="K22" si="13">COUNTIF(K19:K21,TRUE)</f>
        <v>0</v>
      </c>
      <c r="L22">
        <f t="shared" ref="L22" si="14">COUNTIF(L19:L21,TRUE)</f>
        <v>0</v>
      </c>
    </row>
    <row r="25" spans="1:12" x14ac:dyDescent="0.25">
      <c r="B25" s="3">
        <v>0.28126400000000001</v>
      </c>
      <c r="C25" s="3">
        <v>0.18171499999999999</v>
      </c>
      <c r="D25" s="3">
        <v>0.19642000000000001</v>
      </c>
      <c r="E25" s="3">
        <v>7.1496000000000004E-2</v>
      </c>
      <c r="F25" s="3">
        <v>8.6528999999999995E-2</v>
      </c>
      <c r="G25" s="3">
        <v>0.113416</v>
      </c>
      <c r="H25" s="3">
        <v>0.26971099999999998</v>
      </c>
      <c r="I25" s="3">
        <v>0.102217</v>
      </c>
      <c r="J25" s="3">
        <v>0.45012000000000002</v>
      </c>
      <c r="K25" s="3">
        <v>0.32574599999999998</v>
      </c>
      <c r="L25" s="3">
        <v>0.55097099999999999</v>
      </c>
    </row>
    <row r="26" spans="1:12" x14ac:dyDescent="0.25">
      <c r="B26">
        <f>white_med_norm!B3</f>
        <v>0.29208400000000001</v>
      </c>
      <c r="C26">
        <f>white_med_norm!C3</f>
        <v>0.17702399999999999</v>
      </c>
      <c r="D26">
        <f>white_med_norm!D3</f>
        <v>0.20363000000000001</v>
      </c>
      <c r="E26">
        <f>white_med_norm!E3</f>
        <v>8.9594999999999994E-2</v>
      </c>
      <c r="F26">
        <f>white_med_norm!F3</f>
        <v>0.10747</v>
      </c>
      <c r="G26">
        <f>white_med_norm!G3</f>
        <v>0.11724900000000001</v>
      </c>
      <c r="H26">
        <f>white_med_norm!H3</f>
        <v>0.29709400000000002</v>
      </c>
      <c r="I26">
        <f>white_med_norm!I3</f>
        <v>0.13208700000000001</v>
      </c>
      <c r="J26">
        <f>white_med_norm!J3</f>
        <v>0.42599900000000002</v>
      </c>
      <c r="K26">
        <f>white_med_norm!K3</f>
        <v>0.31523899999999999</v>
      </c>
      <c r="L26">
        <f>white_med_norm!L3</f>
        <v>0.415383</v>
      </c>
    </row>
    <row r="27" spans="1:12" x14ac:dyDescent="0.25">
      <c r="B27">
        <f>white_low_norm!B3</f>
        <v>0.30399300000000001</v>
      </c>
      <c r="C27">
        <f>white_low_norm!C3</f>
        <v>0.22575000000000001</v>
      </c>
      <c r="D27">
        <f>white_low_norm!D3</f>
        <v>0.20139199999999999</v>
      </c>
      <c r="E27">
        <f>white_low_norm!E3</f>
        <v>9.8995E-2</v>
      </c>
      <c r="F27">
        <f>white_low_norm!F3</f>
        <v>0.12592300000000001</v>
      </c>
      <c r="G27">
        <f>white_low_norm!G3</f>
        <v>0.116163</v>
      </c>
      <c r="H27">
        <f>white_low_norm!H3</f>
        <v>0.32389299999999999</v>
      </c>
      <c r="I27">
        <f>white_low_norm!I3</f>
        <v>0.155195</v>
      </c>
      <c r="J27">
        <f>white_low_norm!J3</f>
        <v>0.40950700000000001</v>
      </c>
      <c r="K27">
        <f>white_low_norm!K3</f>
        <v>0.30407699999999999</v>
      </c>
      <c r="L27">
        <f>white_low_norm!L3</f>
        <v>0.29831099999999999</v>
      </c>
    </row>
    <row r="28" spans="1:12" x14ac:dyDescent="0.25">
      <c r="B28" s="7">
        <f>_xlfn.STDEV.P(B25:B27)</f>
        <v>9.2826248802085429E-3</v>
      </c>
      <c r="C28" s="7">
        <f t="shared" ref="C28:L28" si="15">_xlfn.STDEV.P(C25:C27)</f>
        <v>2.1947689784778714E-2</v>
      </c>
      <c r="D28" s="7">
        <f t="shared" si="15"/>
        <v>3.0131845095992486E-3</v>
      </c>
      <c r="E28" s="7">
        <f t="shared" si="15"/>
        <v>1.1412122219620497E-2</v>
      </c>
      <c r="F28" s="7">
        <f t="shared" si="15"/>
        <v>1.6093221229932706E-2</v>
      </c>
      <c r="G28" s="7">
        <f t="shared" si="15"/>
        <v>1.6130472886916733E-3</v>
      </c>
      <c r="H28" s="7">
        <f t="shared" si="15"/>
        <v>2.2120137165538158E-2</v>
      </c>
      <c r="I28" s="7">
        <f t="shared" si="15"/>
        <v>2.1686824079764865E-2</v>
      </c>
      <c r="J28" s="7">
        <f t="shared" si="15"/>
        <v>1.6677411449822384E-2</v>
      </c>
      <c r="K28" s="7">
        <f t="shared" si="15"/>
        <v>8.8476792562921375E-3</v>
      </c>
      <c r="L28" s="7">
        <f t="shared" si="15"/>
        <v>0.10324029926341766</v>
      </c>
    </row>
  </sheetData>
  <conditionalFormatting sqref="B12:L14">
    <cfRule type="cellIs" dxfId="5" priority="7" operator="equal">
      <formula>FALSE</formula>
    </cfRule>
    <cfRule type="cellIs" dxfId="4" priority="6" operator="equal">
      <formula>TRUE</formula>
    </cfRule>
  </conditionalFormatting>
  <conditionalFormatting sqref="B15:L15">
    <cfRule type="cellIs" dxfId="2" priority="4" operator="greaterThan">
      <formula>1.5</formula>
    </cfRule>
    <cfRule type="cellIs" dxfId="3" priority="3" operator="greaterThan">
      <formula>1.5</formula>
    </cfRule>
  </conditionalFormatting>
  <conditionalFormatting sqref="B22:L22">
    <cfRule type="cellIs" dxfId="0" priority="1" operator="greaterThan">
      <formula>1.5</formula>
    </cfRule>
    <cfRule type="cellIs" dxfId="1" priority="2" operator="greaterThan">
      <formula>1.5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B0A7-23A8-4449-B293-62F5AE70A13E}">
  <dimension ref="A1:L17"/>
  <sheetViews>
    <sheetView workbookViewId="0">
      <selection activeCell="B17" sqref="B17:L17"/>
    </sheetView>
  </sheetViews>
  <sheetFormatPr defaultRowHeight="15" x14ac:dyDescent="0.25"/>
  <sheetData>
    <row r="1" spans="1:12" ht="3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 t="s">
        <v>11</v>
      </c>
      <c r="B2" s="4">
        <v>2198</v>
      </c>
      <c r="C2" s="4">
        <v>2198</v>
      </c>
      <c r="D2" s="4">
        <v>2198</v>
      </c>
      <c r="E2" s="4">
        <v>2198</v>
      </c>
      <c r="F2" s="4">
        <v>2198</v>
      </c>
      <c r="G2" s="4">
        <v>2198</v>
      </c>
      <c r="H2" s="4">
        <v>2198</v>
      </c>
      <c r="I2" s="4">
        <v>2198</v>
      </c>
      <c r="J2" s="4">
        <v>2198</v>
      </c>
      <c r="K2" s="4">
        <v>2198</v>
      </c>
      <c r="L2" s="4">
        <v>2198</v>
      </c>
    </row>
    <row r="3" spans="1:12" x14ac:dyDescent="0.25">
      <c r="A3" s="1" t="s">
        <v>12</v>
      </c>
      <c r="B3" s="3">
        <v>0.29208400000000001</v>
      </c>
      <c r="C3" s="3">
        <v>0.17702399999999999</v>
      </c>
      <c r="D3" s="3">
        <v>0.20363000000000001</v>
      </c>
      <c r="E3" s="3">
        <v>8.9594999999999994E-2</v>
      </c>
      <c r="F3" s="3">
        <v>0.10747</v>
      </c>
      <c r="G3" s="3">
        <v>0.11724900000000001</v>
      </c>
      <c r="H3" s="3">
        <v>0.29709400000000002</v>
      </c>
      <c r="I3" s="3">
        <v>0.13208700000000001</v>
      </c>
      <c r="J3" s="3">
        <v>0.42599900000000002</v>
      </c>
      <c r="K3" s="3">
        <v>0.31523899999999999</v>
      </c>
      <c r="L3" s="3">
        <v>0.415383</v>
      </c>
    </row>
    <row r="4" spans="1:12" x14ac:dyDescent="0.25">
      <c r="A4" s="2" t="s">
        <v>13</v>
      </c>
      <c r="B4" s="4">
        <v>8.0522999999999997E-2</v>
      </c>
      <c r="C4" s="4">
        <v>8.6414000000000005E-2</v>
      </c>
      <c r="D4" s="4">
        <v>7.1882000000000001E-2</v>
      </c>
      <c r="E4" s="4">
        <v>7.9242999999999994E-2</v>
      </c>
      <c r="F4" s="4">
        <v>6.0691000000000002E-2</v>
      </c>
      <c r="G4" s="4">
        <v>5.4828000000000002E-2</v>
      </c>
      <c r="H4" s="4">
        <v>9.5792000000000002E-2</v>
      </c>
      <c r="I4" s="4">
        <v>5.8290000000000002E-2</v>
      </c>
      <c r="J4" s="4">
        <v>0.137269</v>
      </c>
      <c r="K4" s="4">
        <v>0.13181000000000001</v>
      </c>
      <c r="L4" s="4">
        <v>0.18512500000000001</v>
      </c>
    </row>
    <row r="5" spans="1:12" x14ac:dyDescent="0.25">
      <c r="A5" s="1" t="s">
        <v>14</v>
      </c>
      <c r="B5" s="3">
        <v>0</v>
      </c>
      <c r="C5" s="3">
        <v>0</v>
      </c>
      <c r="D5" s="3">
        <v>0</v>
      </c>
      <c r="E5" s="3">
        <v>1.534E-3</v>
      </c>
      <c r="F5" s="3">
        <v>1.7804E-2</v>
      </c>
      <c r="G5" s="3">
        <v>3.4840000000000001E-3</v>
      </c>
      <c r="H5" s="3">
        <v>2.0882000000000001E-2</v>
      </c>
      <c r="I5" s="3">
        <v>9.0609999999999996E-3</v>
      </c>
      <c r="J5" s="3">
        <v>0</v>
      </c>
      <c r="K5" s="3">
        <v>1.1627999999999999E-2</v>
      </c>
      <c r="L5" s="3">
        <v>8.0644999999999994E-2</v>
      </c>
    </row>
    <row r="6" spans="1:12" x14ac:dyDescent="0.25">
      <c r="A6" s="5">
        <v>0.25</v>
      </c>
      <c r="B6" s="4">
        <v>0.24038499999999999</v>
      </c>
      <c r="C6" s="4">
        <v>0.117647</v>
      </c>
      <c r="D6" s="4">
        <v>0.16265099999999999</v>
      </c>
      <c r="E6" s="4">
        <v>1.6871000000000001E-2</v>
      </c>
      <c r="F6" s="4">
        <v>8.0118999999999996E-2</v>
      </c>
      <c r="G6" s="4">
        <v>7.6655000000000001E-2</v>
      </c>
      <c r="H6" s="4">
        <v>0.22795799999999999</v>
      </c>
      <c r="I6" s="4">
        <v>8.8489999999999999E-2</v>
      </c>
      <c r="J6" s="4">
        <v>0.32727299999999998</v>
      </c>
      <c r="K6" s="4">
        <v>0.22092999999999999</v>
      </c>
      <c r="L6" s="4">
        <v>0.25806499999999999</v>
      </c>
    </row>
    <row r="7" spans="1:12" x14ac:dyDescent="0.25">
      <c r="A7" s="6">
        <v>0.5</v>
      </c>
      <c r="B7" s="3">
        <v>0.288462</v>
      </c>
      <c r="C7" s="3">
        <v>0.16666700000000001</v>
      </c>
      <c r="D7" s="3">
        <v>0.192771</v>
      </c>
      <c r="E7" s="3">
        <v>7.2085999999999997E-2</v>
      </c>
      <c r="F7" s="3">
        <v>0.10088999999999999</v>
      </c>
      <c r="G7" s="3">
        <v>0.111498</v>
      </c>
      <c r="H7" s="3">
        <v>0.285383</v>
      </c>
      <c r="I7" s="3">
        <v>0.126277</v>
      </c>
      <c r="J7" s="3">
        <v>0.418182</v>
      </c>
      <c r="K7" s="3">
        <v>0.30232599999999998</v>
      </c>
      <c r="L7" s="3">
        <v>0.40322599999999997</v>
      </c>
    </row>
    <row r="8" spans="1:12" x14ac:dyDescent="0.25">
      <c r="A8" s="5">
        <v>0.75</v>
      </c>
      <c r="B8" s="4">
        <v>0.336538</v>
      </c>
      <c r="C8" s="4">
        <v>0.21568599999999999</v>
      </c>
      <c r="D8" s="4">
        <v>0.22891600000000001</v>
      </c>
      <c r="E8" s="4">
        <v>0.14263799999999999</v>
      </c>
      <c r="F8" s="4">
        <v>0.11869399999999999</v>
      </c>
      <c r="G8" s="4">
        <v>0.15331</v>
      </c>
      <c r="H8" s="4">
        <v>0.35962899999999998</v>
      </c>
      <c r="I8" s="4">
        <v>0.16888400000000001</v>
      </c>
      <c r="J8" s="4">
        <v>0.50909099999999996</v>
      </c>
      <c r="K8" s="4">
        <v>0.38372099999999998</v>
      </c>
      <c r="L8" s="4">
        <v>0.54838699999999996</v>
      </c>
    </row>
    <row r="9" spans="1:12" x14ac:dyDescent="0.25">
      <c r="A9" s="1" t="s">
        <v>15</v>
      </c>
      <c r="B9" s="3">
        <v>1</v>
      </c>
      <c r="C9" s="3">
        <v>0.86764699999999995</v>
      </c>
      <c r="D9" s="3">
        <v>1</v>
      </c>
      <c r="E9" s="3">
        <v>1</v>
      </c>
      <c r="F9" s="3">
        <v>0.72997000000000001</v>
      </c>
      <c r="G9" s="3">
        <v>0.38327499999999998</v>
      </c>
      <c r="H9" s="3">
        <v>0.66125299999999998</v>
      </c>
      <c r="I9" s="3">
        <v>1</v>
      </c>
      <c r="J9" s="3">
        <v>0.99090900000000004</v>
      </c>
      <c r="K9" s="3">
        <v>0.97674399999999995</v>
      </c>
      <c r="L9" s="3">
        <v>0.96774199999999999</v>
      </c>
    </row>
    <row r="10" spans="1:12" x14ac:dyDescent="0.25">
      <c r="A10" t="s">
        <v>16</v>
      </c>
      <c r="B10">
        <f>B9-B5</f>
        <v>1</v>
      </c>
      <c r="C10">
        <f t="shared" ref="C10:L10" si="0">C9-C5</f>
        <v>0.86764699999999995</v>
      </c>
      <c r="D10">
        <f t="shared" si="0"/>
        <v>1</v>
      </c>
      <c r="E10">
        <f t="shared" si="0"/>
        <v>0.99846599999999996</v>
      </c>
      <c r="F10">
        <f t="shared" si="0"/>
        <v>0.71216599999999997</v>
      </c>
      <c r="G10">
        <f t="shared" si="0"/>
        <v>0.37979099999999999</v>
      </c>
      <c r="H10">
        <f t="shared" si="0"/>
        <v>0.64037100000000002</v>
      </c>
      <c r="I10">
        <f t="shared" si="0"/>
        <v>0.99093900000000001</v>
      </c>
      <c r="J10">
        <f t="shared" si="0"/>
        <v>0.99090900000000004</v>
      </c>
      <c r="K10">
        <f t="shared" si="0"/>
        <v>0.96511599999999997</v>
      </c>
      <c r="L10">
        <f t="shared" si="0"/>
        <v>0.88709700000000002</v>
      </c>
    </row>
    <row r="11" spans="1:12" x14ac:dyDescent="0.25">
      <c r="B11">
        <f>B10/B4</f>
        <v>12.418812016442507</v>
      </c>
      <c r="C11">
        <f t="shared" ref="C11:L11" si="1">C10/C4</f>
        <v>10.040583701714999</v>
      </c>
      <c r="D11">
        <f t="shared" si="1"/>
        <v>13.911688600762361</v>
      </c>
      <c r="E11">
        <f t="shared" si="1"/>
        <v>12.60005300152695</v>
      </c>
      <c r="F11">
        <f t="shared" si="1"/>
        <v>11.734293387816974</v>
      </c>
      <c r="G11">
        <f t="shared" si="1"/>
        <v>6.926953381483913</v>
      </c>
      <c r="H11">
        <f t="shared" si="1"/>
        <v>6.6850154501419743</v>
      </c>
      <c r="I11">
        <f t="shared" si="1"/>
        <v>17.000154400411734</v>
      </c>
      <c r="J11">
        <f t="shared" si="1"/>
        <v>7.2187383895854129</v>
      </c>
      <c r="K11">
        <f t="shared" si="1"/>
        <v>7.3220241256353837</v>
      </c>
      <c r="L11">
        <f t="shared" si="1"/>
        <v>4.7918811613774475</v>
      </c>
    </row>
    <row r="12" spans="1:12" x14ac:dyDescent="0.25">
      <c r="A12">
        <v>6.98</v>
      </c>
      <c r="B12" t="b">
        <f>B11&lt;$A$12</f>
        <v>0</v>
      </c>
      <c r="C12" t="b">
        <f t="shared" ref="C12:L12" si="2">C11&lt;$A$12</f>
        <v>0</v>
      </c>
      <c r="D12" t="b">
        <f t="shared" si="2"/>
        <v>0</v>
      </c>
      <c r="E12" t="b">
        <f t="shared" si="2"/>
        <v>0</v>
      </c>
      <c r="F12" t="b">
        <f t="shared" si="2"/>
        <v>0</v>
      </c>
      <c r="G12" t="b">
        <f t="shared" si="2"/>
        <v>1</v>
      </c>
      <c r="H12" t="b">
        <f t="shared" si="2"/>
        <v>1</v>
      </c>
      <c r="I12" t="b">
        <f t="shared" si="2"/>
        <v>0</v>
      </c>
      <c r="J12" t="b">
        <f t="shared" si="2"/>
        <v>0</v>
      </c>
      <c r="K12" t="b">
        <f t="shared" si="2"/>
        <v>0</v>
      </c>
      <c r="L12" t="b">
        <f t="shared" si="2"/>
        <v>1</v>
      </c>
    </row>
    <row r="17" spans="1:12" x14ac:dyDescent="0.25">
      <c r="A17">
        <f>white_high_norm!A19</f>
        <v>0.4</v>
      </c>
      <c r="B17" t="b">
        <f>B9&lt;$A$17</f>
        <v>0</v>
      </c>
      <c r="C17" t="b">
        <f t="shared" ref="C17:L17" si="3">C9&lt;$A$17</f>
        <v>0</v>
      </c>
      <c r="D17" t="b">
        <f t="shared" si="3"/>
        <v>0</v>
      </c>
      <c r="E17" t="b">
        <f t="shared" si="3"/>
        <v>0</v>
      </c>
      <c r="F17" t="b">
        <f t="shared" si="3"/>
        <v>0</v>
      </c>
      <c r="G17" t="b">
        <f t="shared" si="3"/>
        <v>1</v>
      </c>
      <c r="H17" t="b">
        <f t="shared" si="3"/>
        <v>0</v>
      </c>
      <c r="I17" t="b">
        <f t="shared" si="3"/>
        <v>0</v>
      </c>
      <c r="J17" t="b">
        <f t="shared" si="3"/>
        <v>0</v>
      </c>
      <c r="K17" t="b">
        <f t="shared" si="3"/>
        <v>0</v>
      </c>
      <c r="L17" t="b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3811-CE8B-42AF-A04D-E8EED69B7BB1}">
  <dimension ref="A1:L16"/>
  <sheetViews>
    <sheetView workbookViewId="0">
      <selection activeCell="B16" sqref="B16:L16"/>
    </sheetView>
  </sheetViews>
  <sheetFormatPr defaultRowHeight="15" x14ac:dyDescent="0.25"/>
  <sheetData>
    <row r="1" spans="1:12" ht="3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 t="s">
        <v>11</v>
      </c>
      <c r="B2" s="4">
        <v>1640</v>
      </c>
      <c r="C2" s="4">
        <v>1640</v>
      </c>
      <c r="D2" s="4">
        <v>1640</v>
      </c>
      <c r="E2" s="4">
        <v>1640</v>
      </c>
      <c r="F2" s="4">
        <v>1640</v>
      </c>
      <c r="G2" s="4">
        <v>1640</v>
      </c>
      <c r="H2" s="4">
        <v>1640</v>
      </c>
      <c r="I2" s="4">
        <v>1640</v>
      </c>
      <c r="J2" s="4">
        <v>1640</v>
      </c>
      <c r="K2" s="4">
        <v>1640</v>
      </c>
      <c r="L2" s="4">
        <v>1640</v>
      </c>
    </row>
    <row r="3" spans="1:12" x14ac:dyDescent="0.25">
      <c r="A3" s="1" t="s">
        <v>12</v>
      </c>
      <c r="B3" s="3">
        <v>0.30399300000000001</v>
      </c>
      <c r="C3" s="3">
        <v>0.22575000000000001</v>
      </c>
      <c r="D3" s="3">
        <v>0.20139199999999999</v>
      </c>
      <c r="E3" s="3">
        <v>9.8995E-2</v>
      </c>
      <c r="F3" s="3">
        <v>0.12592300000000001</v>
      </c>
      <c r="G3" s="3">
        <v>0.116163</v>
      </c>
      <c r="H3" s="3">
        <v>0.32389299999999999</v>
      </c>
      <c r="I3" s="3">
        <v>0.155195</v>
      </c>
      <c r="J3" s="3">
        <v>0.40950700000000001</v>
      </c>
      <c r="K3" s="3">
        <v>0.30407699999999999</v>
      </c>
      <c r="L3" s="3">
        <v>0.29831099999999999</v>
      </c>
    </row>
    <row r="4" spans="1:12" x14ac:dyDescent="0.25">
      <c r="A4" s="2" t="s">
        <v>13</v>
      </c>
      <c r="B4" s="4">
        <v>8.5084999999999994E-2</v>
      </c>
      <c r="C4" s="4">
        <v>0.11034099999999999</v>
      </c>
      <c r="D4" s="4">
        <v>8.6137000000000005E-2</v>
      </c>
      <c r="E4" s="4">
        <v>8.1036999999999998E-2</v>
      </c>
      <c r="F4" s="4">
        <v>7.9356999999999997E-2</v>
      </c>
      <c r="G4" s="4">
        <v>7.0444999999999994E-2</v>
      </c>
      <c r="H4" s="4">
        <v>0.108851</v>
      </c>
      <c r="I4" s="4">
        <v>4.9274999999999999E-2</v>
      </c>
      <c r="J4" s="4">
        <v>0.131159</v>
      </c>
      <c r="K4" s="4">
        <v>0.116937</v>
      </c>
      <c r="L4" s="4">
        <v>0.14133399999999999</v>
      </c>
    </row>
    <row r="5" spans="1:12" x14ac:dyDescent="0.25">
      <c r="A5" s="1" t="s">
        <v>14</v>
      </c>
      <c r="B5" s="3">
        <v>3.8462000000000003E-2</v>
      </c>
      <c r="C5" s="3">
        <v>1.9608E-2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2.1210000000000001E-3</v>
      </c>
      <c r="J5" s="3">
        <v>6.3635999999999998E-2</v>
      </c>
      <c r="K5" s="3">
        <v>3.4883999999999998E-2</v>
      </c>
      <c r="L5" s="3">
        <v>0</v>
      </c>
    </row>
    <row r="6" spans="1:12" x14ac:dyDescent="0.25">
      <c r="A6" s="5">
        <v>0.25</v>
      </c>
      <c r="B6" s="4">
        <v>0.25</v>
      </c>
      <c r="C6" s="4">
        <v>0.156863</v>
      </c>
      <c r="D6" s="4">
        <v>0.14457800000000001</v>
      </c>
      <c r="E6" s="4">
        <v>1.6871000000000001E-2</v>
      </c>
      <c r="F6" s="4">
        <v>9.1988E-2</v>
      </c>
      <c r="G6" s="4">
        <v>6.2717999999999996E-2</v>
      </c>
      <c r="H6" s="4">
        <v>0.25058000000000002</v>
      </c>
      <c r="I6" s="4">
        <v>0.117409</v>
      </c>
      <c r="J6" s="4">
        <v>0.32727299999999998</v>
      </c>
      <c r="K6" s="4">
        <v>0.22092999999999999</v>
      </c>
      <c r="L6" s="4">
        <v>0.193548</v>
      </c>
    </row>
    <row r="7" spans="1:12" x14ac:dyDescent="0.25">
      <c r="A7" s="6">
        <v>0.5</v>
      </c>
      <c r="B7" s="3">
        <v>0.288462</v>
      </c>
      <c r="C7" s="3">
        <v>0.20588200000000001</v>
      </c>
      <c r="D7" s="3">
        <v>0.192771</v>
      </c>
      <c r="E7" s="3">
        <v>9.2408000000000004E-2</v>
      </c>
      <c r="F7" s="3">
        <v>0.11276</v>
      </c>
      <c r="G7" s="3">
        <v>0.111498</v>
      </c>
      <c r="H7" s="3">
        <v>0.324826</v>
      </c>
      <c r="I7" s="3">
        <v>0.15481</v>
      </c>
      <c r="J7" s="3">
        <v>0.4</v>
      </c>
      <c r="K7" s="3">
        <v>0.29069800000000001</v>
      </c>
      <c r="L7" s="3">
        <v>0.25806499999999999</v>
      </c>
    </row>
    <row r="8" spans="1:12" x14ac:dyDescent="0.25">
      <c r="A8" s="5">
        <v>0.75</v>
      </c>
      <c r="B8" s="4">
        <v>0.355769</v>
      </c>
      <c r="C8" s="4">
        <v>0.264706</v>
      </c>
      <c r="D8" s="4">
        <v>0.24698800000000001</v>
      </c>
      <c r="E8" s="4">
        <v>0.15989300000000001</v>
      </c>
      <c r="F8" s="4">
        <v>0.13056400000000001</v>
      </c>
      <c r="G8" s="4">
        <v>0.16376299999999999</v>
      </c>
      <c r="H8" s="4">
        <v>0.40139200000000003</v>
      </c>
      <c r="I8" s="4">
        <v>0.19259699999999999</v>
      </c>
      <c r="J8" s="4">
        <v>0.47272700000000001</v>
      </c>
      <c r="K8" s="4">
        <v>0.36046499999999998</v>
      </c>
      <c r="L8" s="4">
        <v>0.38709700000000002</v>
      </c>
    </row>
    <row r="9" spans="1:12" x14ac:dyDescent="0.25">
      <c r="A9" s="1" t="s">
        <v>15</v>
      </c>
      <c r="B9" s="3">
        <v>0.769231</v>
      </c>
      <c r="C9" s="3">
        <v>1</v>
      </c>
      <c r="D9" s="3">
        <v>0.60241</v>
      </c>
      <c r="E9" s="3">
        <v>0.35122700000000001</v>
      </c>
      <c r="F9" s="3">
        <v>1</v>
      </c>
      <c r="G9" s="3">
        <v>1</v>
      </c>
      <c r="H9" s="3">
        <v>1</v>
      </c>
      <c r="I9" s="3">
        <v>0.29496800000000001</v>
      </c>
      <c r="J9" s="3">
        <v>0.97272700000000001</v>
      </c>
      <c r="K9" s="3">
        <v>0.76744199999999996</v>
      </c>
      <c r="L9" s="3">
        <v>0.90322599999999997</v>
      </c>
    </row>
    <row r="10" spans="1:12" x14ac:dyDescent="0.25">
      <c r="A10" t="s">
        <v>16</v>
      </c>
      <c r="B10">
        <f>B9-B5</f>
        <v>0.730769</v>
      </c>
      <c r="C10">
        <f t="shared" ref="C10:L10" si="0">C9-C5</f>
        <v>0.98039200000000004</v>
      </c>
      <c r="D10">
        <f t="shared" si="0"/>
        <v>0.60241</v>
      </c>
      <c r="E10">
        <f t="shared" si="0"/>
        <v>0.35122700000000001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0.29284700000000002</v>
      </c>
      <c r="J10">
        <f t="shared" si="0"/>
        <v>0.90909099999999998</v>
      </c>
      <c r="K10">
        <f t="shared" si="0"/>
        <v>0.73255799999999993</v>
      </c>
      <c r="L10">
        <f t="shared" si="0"/>
        <v>0.90322599999999997</v>
      </c>
    </row>
    <row r="11" spans="1:12" x14ac:dyDescent="0.25">
      <c r="B11">
        <f>B10/B4</f>
        <v>8.5886936592818959</v>
      </c>
      <c r="C11">
        <f t="shared" ref="C11:L11" si="1">C10/C4</f>
        <v>8.8851107022774869</v>
      </c>
      <c r="D11">
        <f t="shared" si="1"/>
        <v>6.9936264323113173</v>
      </c>
      <c r="E11">
        <f t="shared" si="1"/>
        <v>4.33415600281353</v>
      </c>
      <c r="F11">
        <f t="shared" si="1"/>
        <v>12.601282810590119</v>
      </c>
      <c r="G11">
        <f t="shared" si="1"/>
        <v>14.195471644545391</v>
      </c>
      <c r="H11">
        <f t="shared" si="1"/>
        <v>9.1868701252170393</v>
      </c>
      <c r="I11">
        <f t="shared" si="1"/>
        <v>5.9431151699644857</v>
      </c>
      <c r="J11">
        <f t="shared" si="1"/>
        <v>6.9312132602413863</v>
      </c>
      <c r="K11">
        <f t="shared" si="1"/>
        <v>6.2645527078683392</v>
      </c>
      <c r="L11">
        <f t="shared" si="1"/>
        <v>6.3907198550950239</v>
      </c>
    </row>
    <row r="12" spans="1:12" x14ac:dyDescent="0.25">
      <c r="A12">
        <v>6.98</v>
      </c>
      <c r="B12" t="b">
        <f>B11&lt;$A$12</f>
        <v>0</v>
      </c>
      <c r="C12" t="b">
        <f t="shared" ref="C12:L12" si="2">C11&lt;$A$12</f>
        <v>0</v>
      </c>
      <c r="D12" t="b">
        <f t="shared" si="2"/>
        <v>0</v>
      </c>
      <c r="E12" t="b">
        <f t="shared" si="2"/>
        <v>1</v>
      </c>
      <c r="F12" t="b">
        <f t="shared" si="2"/>
        <v>0</v>
      </c>
      <c r="G12" t="b">
        <f t="shared" si="2"/>
        <v>0</v>
      </c>
      <c r="H12" t="b">
        <f t="shared" si="2"/>
        <v>0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</row>
    <row r="16" spans="1:12" x14ac:dyDescent="0.25">
      <c r="A16">
        <f>white_high_norm!A19</f>
        <v>0.4</v>
      </c>
      <c r="B16" t="b">
        <f>B10&lt;$A$16</f>
        <v>0</v>
      </c>
      <c r="C16" t="b">
        <f t="shared" ref="C16:L16" si="3">C10&lt;$A$16</f>
        <v>0</v>
      </c>
      <c r="D16" t="b">
        <f t="shared" si="3"/>
        <v>0</v>
      </c>
      <c r="E16" t="b">
        <f t="shared" si="3"/>
        <v>1</v>
      </c>
      <c r="F16" t="b">
        <f t="shared" si="3"/>
        <v>0</v>
      </c>
      <c r="G16" t="b">
        <f t="shared" si="3"/>
        <v>0</v>
      </c>
      <c r="H16" t="b">
        <f t="shared" si="3"/>
        <v>0</v>
      </c>
      <c r="I16" t="b">
        <f t="shared" si="3"/>
        <v>1</v>
      </c>
      <c r="J16" t="b">
        <f t="shared" si="3"/>
        <v>0</v>
      </c>
      <c r="K16" t="b">
        <f t="shared" si="3"/>
        <v>0</v>
      </c>
      <c r="L16" t="b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white_high_norm</vt:lpstr>
      <vt:lpstr>white_med_norm</vt:lpstr>
      <vt:lpstr>white_low_norm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Monych, Michael</dc:creator>
  <cp:lastModifiedBy>Monych, Michael</cp:lastModifiedBy>
  <dcterms:created xsi:type="dcterms:W3CDTF">2018-11-20T23:35:24Z</dcterms:created>
  <dcterms:modified xsi:type="dcterms:W3CDTF">2018-11-21T01:02:28Z</dcterms:modified>
</cp:coreProperties>
</file>