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3" i="1"/>
  <c r="C4" i="1"/>
  <c r="I4" i="1" s="1"/>
  <c r="C5" i="1"/>
  <c r="I5" i="1" s="1"/>
  <c r="I3" i="1"/>
  <c r="H5" i="1"/>
  <c r="H4" i="1"/>
  <c r="H3" i="1"/>
  <c r="H2" i="1"/>
  <c r="I2" i="1" s="1"/>
</calcChain>
</file>

<file path=xl/sharedStrings.xml><?xml version="1.0" encoding="utf-8"?>
<sst xmlns="http://schemas.openxmlformats.org/spreadsheetml/2006/main" count="50" uniqueCount="38">
  <si>
    <t>计算结果</t>
  </si>
  <si>
    <t xml:space="preserve"> 当前日期 2018/1/19  14:56:00</t>
  </si>
  <si>
    <t>参数初始值</t>
  </si>
  <si>
    <t>c1</t>
  </si>
  <si>
    <t>c2</t>
  </si>
  <si>
    <t>方差分析表(线性回归模型适用)</t>
  </si>
  <si>
    <t>方差来源</t>
  </si>
  <si>
    <t>平方和</t>
  </si>
  <si>
    <t>自由度</t>
  </si>
  <si>
    <t>均方</t>
  </si>
  <si>
    <t>F值</t>
  </si>
  <si>
    <t>p值</t>
  </si>
  <si>
    <t>回归</t>
  </si>
  <si>
    <t>剩余</t>
  </si>
  <si>
    <t>总的</t>
  </si>
  <si>
    <t>相关R=</t>
  </si>
  <si>
    <t>RR=</t>
  </si>
  <si>
    <t>系数ci的协方差阵</t>
  </si>
  <si>
    <t>系数ci的相关阵:</t>
  </si>
  <si>
    <t>方程系数</t>
  </si>
  <si>
    <t>标准误Se</t>
  </si>
  <si>
    <t>tαSe</t>
  </si>
  <si>
    <t>t值</t>
  </si>
  <si>
    <t>95%置信区间</t>
  </si>
  <si>
    <t>观察值</t>
  </si>
  <si>
    <t>拟合值</t>
  </si>
  <si>
    <t>残差</t>
  </si>
  <si>
    <t>标准残差</t>
  </si>
  <si>
    <t>cook距离</t>
  </si>
  <si>
    <t>杠杆率H</t>
  </si>
  <si>
    <t>蚕砂1%</t>
  </si>
  <si>
    <t>厚度（b-a）</t>
  </si>
  <si>
    <t>原始厚度</t>
    <phoneticPr fontId="8" type="noConversion"/>
  </si>
  <si>
    <r>
      <t>M</t>
    </r>
    <r>
      <rPr>
        <sz val="10"/>
        <rFont val="Arial"/>
        <family val="2"/>
      </rPr>
      <t>ab+</t>
    </r>
    <phoneticPr fontId="8" type="noConversion"/>
  </si>
  <si>
    <t>Mab</t>
    <phoneticPr fontId="8" type="noConversion"/>
  </si>
  <si>
    <r>
      <t>C</t>
    </r>
    <r>
      <rPr>
        <sz val="10"/>
        <rFont val="Arial"/>
        <family val="2"/>
      </rPr>
      <t>dgt</t>
    </r>
    <phoneticPr fontId="8" type="noConversion"/>
  </si>
  <si>
    <t>厚度差</t>
    <phoneticPr fontId="8" type="noConversion"/>
  </si>
  <si>
    <t>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</si>
</sst>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.25"/>
      <color indexed="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0"/>
      <name val="MS Sans Serif"/>
      <family val="2"/>
    </font>
    <font>
      <sz val="11.25"/>
      <color indexed="4"/>
      <name val="宋体"/>
      <family val="3"/>
      <charset val="134"/>
    </font>
    <font>
      <sz val="11"/>
      <color rgb="FFFF0000"/>
      <name val="等线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1" applyFont="1" applyAlignment="1"/>
    <xf numFmtId="0" fontId="1" fillId="0" borderId="0" xfId="1">
      <alignment vertical="center"/>
    </xf>
    <xf numFmtId="0" fontId="7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5" sqref="B5"/>
    </sheetView>
  </sheetViews>
  <sheetFormatPr defaultRowHeight="13.8" x14ac:dyDescent="0.25"/>
  <sheetData>
    <row r="1" spans="1:15" x14ac:dyDescent="0.25">
      <c r="A1" s="7" t="s">
        <v>32</v>
      </c>
      <c r="B1" s="8" t="s">
        <v>33</v>
      </c>
      <c r="C1" s="9" t="s">
        <v>34</v>
      </c>
      <c r="D1" s="10"/>
      <c r="E1" s="9" t="s">
        <v>35</v>
      </c>
      <c r="F1" s="10"/>
      <c r="G1" s="10"/>
      <c r="H1" s="11" t="s">
        <v>36</v>
      </c>
      <c r="I1" s="9" t="s">
        <v>37</v>
      </c>
      <c r="K1">
        <v>6.29</v>
      </c>
      <c r="L1" t="s">
        <v>30</v>
      </c>
      <c r="M1" t="s">
        <v>31</v>
      </c>
      <c r="O1" s="5" t="s">
        <v>30</v>
      </c>
    </row>
    <row r="2" spans="1:15" x14ac:dyDescent="0.25">
      <c r="A2" s="8">
        <v>5.2999999999999999E-2</v>
      </c>
      <c r="B2" s="6">
        <v>469.67783254624368</v>
      </c>
      <c r="C2" s="6">
        <v>469.67783254624368</v>
      </c>
      <c r="D2" s="10"/>
      <c r="E2" s="10">
        <f>B2*A2/(6.09*10^(-6)*4.64*86400)</f>
        <v>10.195931689759977</v>
      </c>
      <c r="F2" s="10">
        <v>10.19593168976</v>
      </c>
      <c r="G2" s="10"/>
      <c r="H2" s="8">
        <f>A2-0.053</f>
        <v>0</v>
      </c>
      <c r="I2" s="10">
        <f t="shared" ref="I2:I5" si="0">(B2-C2)*H2/(6.09*10^(-6)*0.2*4.64*86400)</f>
        <v>0</v>
      </c>
      <c r="L2">
        <v>0</v>
      </c>
      <c r="M2">
        <v>0</v>
      </c>
      <c r="O2" s="6">
        <v>469.67783254624368</v>
      </c>
    </row>
    <row r="3" spans="1:15" x14ac:dyDescent="0.25">
      <c r="A3" s="10">
        <v>9.2999999999999999E-2</v>
      </c>
      <c r="B3" s="6">
        <v>341.51386930106071</v>
      </c>
      <c r="C3" s="10">
        <f>6.09*10^(-6)*4.64*86400*10.19593168976/A3</f>
        <v>267.66586155861256</v>
      </c>
      <c r="D3" s="10"/>
      <c r="E3" s="10"/>
      <c r="F3" s="10"/>
      <c r="G3" s="10"/>
      <c r="H3" s="8">
        <f>A3-0.053</f>
        <v>0.04</v>
      </c>
      <c r="I3" s="10">
        <f>(B3-C3)*H3/(6.09*10^(-6)*0.2*4.64*86400)</f>
        <v>6.0495039340488272</v>
      </c>
      <c r="L3">
        <v>5.2963594029073997</v>
      </c>
      <c r="M3">
        <v>3.7999999999999999E-2</v>
      </c>
      <c r="O3" s="6">
        <v>341.51386930106071</v>
      </c>
    </row>
    <row r="4" spans="1:15" x14ac:dyDescent="0.25">
      <c r="A4" s="10">
        <v>0.13300000000000001</v>
      </c>
      <c r="B4" s="6">
        <v>325.87726251226866</v>
      </c>
      <c r="C4" s="10">
        <f t="shared" ref="C4:C5" si="1">6.09*10^(-6)*4.64*86400*10.19593168976/A4</f>
        <v>187.16485056354111</v>
      </c>
      <c r="D4" s="10"/>
      <c r="E4" s="10"/>
      <c r="F4" s="10"/>
      <c r="G4" s="10"/>
      <c r="H4" s="8">
        <f>A4-0.053</f>
        <v>8.0000000000000016E-2</v>
      </c>
      <c r="I4" s="10">
        <f t="shared" si="0"/>
        <v>22.726172511296792</v>
      </c>
      <c r="L4">
        <v>12.986937555326698</v>
      </c>
      <c r="M4">
        <v>0.06</v>
      </c>
      <c r="O4" s="6">
        <v>325.87726251226866</v>
      </c>
    </row>
    <row r="5" spans="1:15" x14ac:dyDescent="0.25">
      <c r="A5" s="10">
        <v>0.17299999999999999</v>
      </c>
      <c r="B5" s="6">
        <v>304.41091336987603</v>
      </c>
      <c r="C5" s="10">
        <f t="shared" si="1"/>
        <v>143.88974060665302</v>
      </c>
      <c r="D5" s="10"/>
      <c r="E5" s="10"/>
      <c r="F5" s="10"/>
      <c r="G5" s="10"/>
      <c r="H5" s="8">
        <f>A5-0.053</f>
        <v>0.12</v>
      </c>
      <c r="I5" s="10">
        <f t="shared" si="0"/>
        <v>39.448869203728236</v>
      </c>
      <c r="L5">
        <v>39.479037370820308</v>
      </c>
      <c r="M5">
        <v>0.12</v>
      </c>
      <c r="O5" s="6">
        <v>304.41091336987603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4" workbookViewId="0">
      <selection activeCell="A19" sqref="A19"/>
    </sheetView>
  </sheetViews>
  <sheetFormatPr defaultRowHeight="13.8" x14ac:dyDescent="0.25"/>
  <cols>
    <col min="1" max="1" width="14.109375" bestFit="1" customWidth="1"/>
    <col min="2" max="4" width="15.33203125" bestFit="1" customWidth="1"/>
    <col min="5" max="8" width="14.109375" bestFit="1" customWidth="1"/>
  </cols>
  <sheetData>
    <row r="1" spans="1:8" ht="15" x14ac:dyDescent="0.25">
      <c r="A1" s="1" t="s">
        <v>0</v>
      </c>
      <c r="B1" s="12" t="s">
        <v>1</v>
      </c>
      <c r="C1" s="13"/>
      <c r="D1" s="2"/>
      <c r="E1" s="2"/>
      <c r="F1" s="2"/>
      <c r="G1" s="2"/>
      <c r="H1" s="2"/>
    </row>
    <row r="2" spans="1:8" ht="15" x14ac:dyDescent="0.25">
      <c r="A2" s="3" t="s">
        <v>2</v>
      </c>
      <c r="B2" s="2"/>
      <c r="C2" s="2"/>
      <c r="D2" s="2"/>
      <c r="E2" s="2"/>
      <c r="F2" s="2"/>
      <c r="G2" s="2"/>
      <c r="H2" s="2"/>
    </row>
    <row r="3" spans="1:8" ht="15" x14ac:dyDescent="0.25">
      <c r="A3" s="3" t="s">
        <v>3</v>
      </c>
      <c r="B3" s="4">
        <v>1</v>
      </c>
      <c r="C3" s="2"/>
      <c r="D3" s="2"/>
      <c r="E3" s="2"/>
      <c r="F3" s="2"/>
      <c r="G3" s="2"/>
      <c r="H3" s="2"/>
    </row>
    <row r="4" spans="1:8" ht="15" x14ac:dyDescent="0.25">
      <c r="A4" s="3" t="s">
        <v>4</v>
      </c>
      <c r="B4" s="4">
        <v>1</v>
      </c>
      <c r="C4" s="2"/>
      <c r="D4" s="2"/>
      <c r="E4" s="2"/>
      <c r="F4" s="2"/>
      <c r="G4" s="2"/>
      <c r="H4" s="2"/>
    </row>
    <row r="5" spans="1:8" ht="15" x14ac:dyDescent="0.25">
      <c r="A5" s="3"/>
      <c r="B5" s="14" t="s">
        <v>5</v>
      </c>
      <c r="C5" s="14"/>
      <c r="D5" s="14"/>
      <c r="E5" s="14"/>
      <c r="F5" s="14"/>
      <c r="G5" s="2"/>
      <c r="H5" s="2"/>
    </row>
    <row r="6" spans="1:8" ht="15" x14ac:dyDescent="0.25">
      <c r="A6" s="3" t="s">
        <v>6</v>
      </c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2"/>
      <c r="H6" s="2"/>
    </row>
    <row r="7" spans="1:8" ht="15" x14ac:dyDescent="0.25">
      <c r="A7" s="3" t="s">
        <v>12</v>
      </c>
      <c r="B7" s="4">
        <v>921.14449738301403</v>
      </c>
      <c r="C7" s="4">
        <v>1</v>
      </c>
      <c r="D7" s="4">
        <v>921.14449738301403</v>
      </c>
      <c r="E7" s="4">
        <v>46002.540534699103</v>
      </c>
      <c r="F7" s="4">
        <v>2.17372210895572E-5</v>
      </c>
      <c r="G7" s="2"/>
      <c r="H7" s="2"/>
    </row>
    <row r="8" spans="1:8" ht="15" x14ac:dyDescent="0.25">
      <c r="A8" s="3" t="s">
        <v>13</v>
      </c>
      <c r="B8" s="4">
        <v>4.00475489690926E-2</v>
      </c>
      <c r="C8" s="4">
        <v>2</v>
      </c>
      <c r="D8" s="4">
        <v>2.00237744845463E-2</v>
      </c>
      <c r="E8" s="2"/>
      <c r="F8" s="2"/>
      <c r="G8" s="2"/>
      <c r="H8" s="2"/>
    </row>
    <row r="9" spans="1:8" ht="15" x14ac:dyDescent="0.25">
      <c r="A9" s="3" t="s">
        <v>14</v>
      </c>
      <c r="B9" s="4">
        <v>921.18454493198305</v>
      </c>
      <c r="C9" s="4">
        <v>3</v>
      </c>
      <c r="D9" s="4">
        <v>307.06151497732799</v>
      </c>
      <c r="E9" s="2"/>
      <c r="F9" s="2"/>
      <c r="G9" s="2"/>
      <c r="H9" s="2"/>
    </row>
    <row r="10" spans="1:8" ht="15" x14ac:dyDescent="0.25">
      <c r="A10" s="3" t="s">
        <v>15</v>
      </c>
      <c r="B10" s="4">
        <v>0.99997826277891</v>
      </c>
      <c r="C10" s="3"/>
      <c r="D10" s="3" t="s">
        <v>16</v>
      </c>
      <c r="E10" s="4">
        <v>0.99995652603032703</v>
      </c>
      <c r="F10" s="2"/>
      <c r="G10" s="2"/>
      <c r="H10" s="2"/>
    </row>
    <row r="11" spans="1:8" ht="15" x14ac:dyDescent="0.25">
      <c r="A11" s="3"/>
      <c r="B11" s="14" t="s">
        <v>17</v>
      </c>
      <c r="C11" s="14"/>
      <c r="D11" s="14"/>
      <c r="E11" s="14"/>
      <c r="F11" s="2"/>
      <c r="G11" s="2"/>
      <c r="H11" s="2"/>
    </row>
    <row r="12" spans="1:8" ht="15" x14ac:dyDescent="0.25">
      <c r="A12" s="3"/>
      <c r="B12" s="3" t="s">
        <v>3</v>
      </c>
      <c r="C12" s="3" t="s">
        <v>4</v>
      </c>
      <c r="D12" s="3"/>
      <c r="E12" s="2"/>
      <c r="F12" s="2"/>
      <c r="G12" s="2"/>
      <c r="H12" s="2"/>
    </row>
    <row r="13" spans="1:8" ht="15" x14ac:dyDescent="0.25">
      <c r="A13" s="3" t="s">
        <v>3</v>
      </c>
      <c r="B13" s="4">
        <v>4.6334055500228404</v>
      </c>
      <c r="C13" s="4">
        <v>-1.1831211650130199E-5</v>
      </c>
      <c r="D13" s="3"/>
      <c r="E13" s="2"/>
      <c r="F13" s="2"/>
      <c r="G13" s="2"/>
      <c r="H13" s="2"/>
    </row>
    <row r="14" spans="1:8" ht="15" x14ac:dyDescent="0.25">
      <c r="A14" s="3" t="s">
        <v>4</v>
      </c>
      <c r="B14" s="4">
        <v>-1.1831211648967701E-5</v>
      </c>
      <c r="C14" s="4">
        <v>3.06147812343858E-11</v>
      </c>
      <c r="D14" s="3"/>
      <c r="E14" s="2"/>
      <c r="F14" s="2"/>
      <c r="G14" s="2"/>
      <c r="H14" s="2"/>
    </row>
    <row r="15" spans="1:8" ht="15" x14ac:dyDescent="0.25">
      <c r="A15" s="3"/>
      <c r="B15" s="14" t="s">
        <v>18</v>
      </c>
      <c r="C15" s="14"/>
      <c r="D15" s="14"/>
      <c r="E15" s="14"/>
      <c r="F15" s="2"/>
      <c r="G15" s="2"/>
      <c r="H15" s="2"/>
    </row>
    <row r="16" spans="1:8" ht="15" x14ac:dyDescent="0.25">
      <c r="A16" s="3"/>
      <c r="B16" s="3" t="s">
        <v>3</v>
      </c>
      <c r="C16" s="3" t="s">
        <v>4</v>
      </c>
      <c r="D16" s="3"/>
      <c r="E16" s="2"/>
      <c r="F16" s="2"/>
      <c r="G16" s="2"/>
      <c r="H16" s="2"/>
    </row>
    <row r="17" spans="1:8" ht="15" x14ac:dyDescent="0.25">
      <c r="A17" s="3" t="s">
        <v>3</v>
      </c>
      <c r="B17" s="4">
        <v>1</v>
      </c>
      <c r="C17" s="4">
        <v>-0.38842406151734599</v>
      </c>
      <c r="D17" s="3"/>
      <c r="E17" s="2"/>
      <c r="F17" s="2"/>
      <c r="G17" s="2"/>
      <c r="H17" s="2"/>
    </row>
    <row r="18" spans="1:8" ht="15" x14ac:dyDescent="0.25">
      <c r="A18" s="3" t="s">
        <v>4</v>
      </c>
      <c r="B18" s="4">
        <v>-0.38842406147918102</v>
      </c>
      <c r="C18" s="4">
        <v>1</v>
      </c>
      <c r="D18" s="3"/>
      <c r="E18" s="2"/>
      <c r="F18" s="2"/>
      <c r="G18" s="2"/>
      <c r="H18" s="2"/>
    </row>
    <row r="19" spans="1:8" ht="15" x14ac:dyDescent="0.25">
      <c r="A19" s="3"/>
      <c r="B19" s="3" t="s">
        <v>19</v>
      </c>
      <c r="C19" s="3" t="s">
        <v>20</v>
      </c>
      <c r="D19" s="3" t="s">
        <v>21</v>
      </c>
      <c r="E19" s="3" t="s">
        <v>22</v>
      </c>
      <c r="F19" s="3" t="s">
        <v>11</v>
      </c>
      <c r="G19" s="14" t="s">
        <v>23</v>
      </c>
      <c r="H19" s="14"/>
    </row>
    <row r="20" spans="1:8" ht="15" x14ac:dyDescent="0.25">
      <c r="A20" s="3" t="s">
        <v>3</v>
      </c>
      <c r="B20" s="4">
        <v>73.234802705021707</v>
      </c>
      <c r="C20" s="4">
        <v>2.1525346803298802</v>
      </c>
      <c r="D20" s="4">
        <v>9.2616089680612994</v>
      </c>
      <c r="E20" s="4">
        <v>34.022588985092902</v>
      </c>
      <c r="F20" s="4">
        <v>8.6278571325038001E-4</v>
      </c>
      <c r="G20" s="4">
        <v>63.973193736960397</v>
      </c>
      <c r="H20" s="4">
        <v>82.496411673083003</v>
      </c>
    </row>
    <row r="21" spans="1:8" ht="15" x14ac:dyDescent="0.25">
      <c r="A21" s="3" t="s">
        <v>4</v>
      </c>
      <c r="B21" s="4">
        <v>1.3083598964545301E-4</v>
      </c>
      <c r="C21" s="4">
        <v>5.5330625547146797E-6</v>
      </c>
      <c r="D21" s="4">
        <v>2.3806846061935001E-5</v>
      </c>
      <c r="E21" s="4">
        <v>23.646215518378501</v>
      </c>
      <c r="F21" s="4">
        <v>1.7836660573028499E-3</v>
      </c>
      <c r="G21" s="4">
        <v>1.0702914358351799E-4</v>
      </c>
      <c r="H21" s="4">
        <v>1.54642835707388E-4</v>
      </c>
    </row>
    <row r="22" spans="1:8" ht="15" x14ac:dyDescent="0.25">
      <c r="A22" s="3" t="s">
        <v>24</v>
      </c>
      <c r="B22" s="3" t="s">
        <v>25</v>
      </c>
      <c r="C22" s="3" t="s">
        <v>26</v>
      </c>
      <c r="D22" s="3" t="s">
        <v>27</v>
      </c>
      <c r="E22" s="3" t="s">
        <v>28</v>
      </c>
      <c r="F22" s="3" t="s">
        <v>29</v>
      </c>
      <c r="G22" s="2"/>
      <c r="H22" s="2"/>
    </row>
    <row r="23" spans="1:8" ht="15" x14ac:dyDescent="0.25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2"/>
      <c r="H23" s="2"/>
    </row>
    <row r="24" spans="1:8" ht="15" x14ac:dyDescent="0.25">
      <c r="A24" s="4">
        <v>5.2963594029073997</v>
      </c>
      <c r="B24" s="4">
        <v>5.4737974391803901</v>
      </c>
      <c r="C24" s="4">
        <v>-0.17743803627298901</v>
      </c>
      <c r="D24" s="4">
        <v>-1.2539314099432199</v>
      </c>
      <c r="E24" s="4">
        <v>0</v>
      </c>
      <c r="F24" s="4">
        <v>0</v>
      </c>
      <c r="G24" s="2"/>
      <c r="H24" s="2"/>
    </row>
    <row r="25" spans="1:8" ht="15" x14ac:dyDescent="0.25">
      <c r="A25" s="4">
        <v>12.986937555326699</v>
      </c>
      <c r="B25" s="4">
        <v>12.8945718534916</v>
      </c>
      <c r="C25" s="4">
        <v>9.2365701835062097E-2</v>
      </c>
      <c r="D25" s="4">
        <v>8.6133684872433999E-3</v>
      </c>
      <c r="E25" s="4">
        <v>3.7101517664439102E-5</v>
      </c>
      <c r="F25" s="4">
        <v>5743.87723440641</v>
      </c>
      <c r="G25" s="2"/>
      <c r="H25" s="2"/>
    </row>
    <row r="26" spans="1:8" ht="15" x14ac:dyDescent="0.25">
      <c r="A26" s="4">
        <v>39.479037370820301</v>
      </c>
      <c r="B26" s="4">
        <v>39.484682667729601</v>
      </c>
      <c r="C26" s="4">
        <v>-5.6452969093072599E-3</v>
      </c>
      <c r="D26" s="4">
        <v>-3.73125408844983E-5</v>
      </c>
      <c r="E26" s="4">
        <v>6.9611346255059704E-10</v>
      </c>
      <c r="F26" s="4">
        <v>1143190.0219423401</v>
      </c>
      <c r="G26" s="2"/>
      <c r="H26" s="2"/>
    </row>
  </sheetData>
  <mergeCells count="5">
    <mergeCell ref="B1:C1"/>
    <mergeCell ref="B5:F5"/>
    <mergeCell ref="B11:E11"/>
    <mergeCell ref="B15:E15"/>
    <mergeCell ref="G19:H1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2018-03-22T02:02:36Z</dcterms:modified>
</cp:coreProperties>
</file>