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armbvp/Desktop/weather-water-project/buoy/main/Tests/"/>
    </mc:Choice>
  </mc:AlternateContent>
  <xr:revisionPtr revIDLastSave="0" documentId="13_ncr:1_{7BDCBF14-2369-E641-A3C2-20040ECC6ED4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8" i="1"/>
  <c r="T9" i="1"/>
  <c r="T7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7" i="1"/>
  <c r="L7" i="1" s="1"/>
  <c r="M10" i="1"/>
  <c r="D12" i="1"/>
  <c r="D8" i="1"/>
  <c r="D9" i="1"/>
  <c r="D10" i="1"/>
  <c r="D11" i="1"/>
  <c r="D13" i="1"/>
  <c r="D14" i="1"/>
  <c r="D15" i="1"/>
  <c r="D16" i="1"/>
  <c r="D17" i="1"/>
  <c r="D18" i="1"/>
  <c r="D7" i="1"/>
  <c r="M8" i="1"/>
  <c r="M9" i="1"/>
  <c r="M11" i="1"/>
  <c r="M12" i="1"/>
  <c r="M13" i="1"/>
  <c r="M14" i="1"/>
  <c r="M15" i="1"/>
  <c r="M16" i="1"/>
  <c r="M17" i="1"/>
  <c r="M18" i="1"/>
  <c r="M7" i="1"/>
</calcChain>
</file>

<file path=xl/sharedStrings.xml><?xml version="1.0" encoding="utf-8"?>
<sst xmlns="http://schemas.openxmlformats.org/spreadsheetml/2006/main" count="103" uniqueCount="29">
  <si>
    <t>Sensor Testing for Water Weather Project</t>
  </si>
  <si>
    <t>Tempature Sensor</t>
  </si>
  <si>
    <t>Device Result</t>
  </si>
  <si>
    <t>Buoy Result</t>
  </si>
  <si>
    <t>Difference</t>
  </si>
  <si>
    <t>Approve?</t>
  </si>
  <si>
    <t>Salinity Sensor</t>
  </si>
  <si>
    <t>Turbidity Sensor</t>
  </si>
  <si>
    <t>Tests</t>
  </si>
  <si>
    <t>Unit (c)</t>
  </si>
  <si>
    <t>Unit (ppt)</t>
  </si>
  <si>
    <t>Test 1</t>
  </si>
  <si>
    <t>Test 2</t>
  </si>
  <si>
    <t>Test 3</t>
  </si>
  <si>
    <t>Test 4</t>
  </si>
  <si>
    <t>Test 5</t>
  </si>
  <si>
    <t>Test 6</t>
  </si>
  <si>
    <t>Base on a 64 sample for each run</t>
  </si>
  <si>
    <t>Test 7</t>
  </si>
  <si>
    <t>Test 8</t>
  </si>
  <si>
    <t>Test 9</t>
  </si>
  <si>
    <t>Test 10</t>
  </si>
  <si>
    <t>Test 11</t>
  </si>
  <si>
    <t>Test 12</t>
  </si>
  <si>
    <t xml:space="preserve">             ✅</t>
  </si>
  <si>
    <t xml:space="preserve">              ✅</t>
  </si>
  <si>
    <t>raw</t>
  </si>
  <si>
    <t>Unit(ppt)</t>
  </si>
  <si>
    <t>Unit (ntu)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</si>
</sst>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rgb="FF000000"/>
      <name val="Calibri (Body)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2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8"/>
  <sheetViews>
    <sheetView tabSelected="1" topLeftCell="R1" workbookViewId="0">
      <selection activeCell="AE15" sqref="AE15"/>
    </sheetView>
  </sheetViews>
  <sheetFormatPr baseColWidth="10" defaultColWidth="8.83203125" defaultRowHeight="15" x14ac:dyDescent="0.2"/>
  <cols>
    <col min="1" max="1" width="16.33203125" style="7" bestFit="1" customWidth="1"/>
    <col min="2" max="2" width="12.1640625" style="8" bestFit="1" customWidth="1"/>
    <col min="3" max="4" width="12.5" style="8" bestFit="1" customWidth="1"/>
    <col min="5" max="6" width="12.5" style="7" bestFit="1" customWidth="1"/>
    <col min="7" max="7" width="16.33203125" style="7" bestFit="1" customWidth="1"/>
    <col min="8" max="8" width="12.1640625" style="8" bestFit="1" customWidth="1"/>
    <col min="9" max="9" width="12.5" style="9" bestFit="1" customWidth="1"/>
    <col min="10" max="12" width="12.5" style="9" customWidth="1"/>
    <col min="13" max="13" width="12.5" style="8" bestFit="1" customWidth="1"/>
    <col min="14" max="15" width="12.5" style="7" bestFit="1" customWidth="1"/>
    <col min="16" max="16" width="16.33203125" style="7" bestFit="1" customWidth="1"/>
    <col min="17" max="17" width="12.1640625" style="7" bestFit="1" customWidth="1"/>
    <col min="18" max="18" width="12.5" style="7" bestFit="1" customWidth="1"/>
    <col min="19" max="19" width="12.5" style="7" customWidth="1"/>
    <col min="20" max="20" width="14.6640625" style="7" bestFit="1" customWidth="1"/>
    <col min="21" max="22" width="12.5" style="7" bestFit="1" customWidth="1"/>
    <col min="23" max="23" width="16.33203125" style="7" bestFit="1" customWidth="1"/>
    <col min="24" max="24" width="12.1640625" style="7" bestFit="1" customWidth="1"/>
    <col min="25" max="27" width="12.5" style="7" bestFit="1" customWidth="1"/>
  </cols>
  <sheetData>
    <row r="1" spans="1:27" ht="31.5" customHeight="1" x14ac:dyDescent="0.35">
      <c r="A1" s="1" t="s">
        <v>0</v>
      </c>
      <c r="B1" s="2"/>
      <c r="C1" s="2"/>
      <c r="D1" s="2"/>
      <c r="E1" s="3"/>
      <c r="F1" s="3"/>
      <c r="G1" s="3"/>
      <c r="H1" s="2"/>
      <c r="I1" s="4"/>
      <c r="M1" s="2"/>
      <c r="N1" s="3"/>
      <c r="O1" s="3"/>
      <c r="P1" s="3"/>
      <c r="Q1" s="3"/>
      <c r="R1" s="3"/>
      <c r="T1" s="3"/>
      <c r="U1" s="3"/>
      <c r="V1" s="3"/>
      <c r="W1" s="3"/>
      <c r="X1" s="3"/>
      <c r="Y1" s="3"/>
      <c r="Z1" s="3"/>
      <c r="AA1" s="3"/>
    </row>
    <row r="2" spans="1:27" ht="17.25" customHeight="1" x14ac:dyDescent="0.2">
      <c r="A2" s="3"/>
      <c r="B2" s="2"/>
      <c r="C2" s="2"/>
      <c r="D2" s="2"/>
      <c r="E2" s="3"/>
      <c r="F2" s="3"/>
      <c r="G2" s="3"/>
      <c r="H2" s="2"/>
      <c r="I2" s="4"/>
      <c r="M2" s="2"/>
      <c r="N2" s="3"/>
      <c r="O2" s="3"/>
      <c r="P2" s="3"/>
      <c r="Q2" s="3"/>
      <c r="R2" s="3"/>
      <c r="T2" s="3"/>
      <c r="U2" s="3"/>
      <c r="V2" s="3"/>
      <c r="W2" s="3"/>
      <c r="X2" s="3"/>
      <c r="Y2" s="3"/>
      <c r="Z2" s="3"/>
      <c r="AA2" s="3"/>
    </row>
    <row r="3" spans="1:27" ht="17.25" customHeight="1" x14ac:dyDescent="0.2">
      <c r="A3" s="3" t="s">
        <v>17</v>
      </c>
      <c r="B3" s="2"/>
      <c r="C3" s="2"/>
      <c r="D3" s="2"/>
      <c r="E3" s="3"/>
      <c r="F3" s="3"/>
      <c r="G3" s="3"/>
      <c r="H3" s="2"/>
      <c r="I3" s="4"/>
      <c r="M3" s="2"/>
      <c r="N3" s="3"/>
      <c r="O3" s="3"/>
      <c r="P3" s="3"/>
      <c r="Q3" s="3"/>
      <c r="R3" s="3"/>
      <c r="T3" s="3"/>
      <c r="U3" s="3"/>
      <c r="V3" s="3"/>
      <c r="W3" s="3"/>
      <c r="X3" s="3"/>
      <c r="Y3" s="3"/>
      <c r="Z3" s="3"/>
      <c r="AA3" s="3"/>
    </row>
    <row r="4" spans="1:27" ht="17.25" customHeight="1" x14ac:dyDescent="0.2">
      <c r="A4" s="3"/>
      <c r="B4" s="2"/>
      <c r="C4" s="2"/>
      <c r="D4" s="2"/>
      <c r="E4" s="3"/>
      <c r="F4" s="3"/>
      <c r="G4" s="3"/>
      <c r="H4" s="2"/>
      <c r="I4" s="4"/>
      <c r="M4" s="2"/>
      <c r="N4" s="3"/>
      <c r="O4" s="3"/>
      <c r="P4" s="3"/>
      <c r="Q4" s="3"/>
      <c r="R4" s="3"/>
      <c r="U4" s="3"/>
      <c r="V4" s="3"/>
      <c r="W4" s="3"/>
      <c r="X4" s="3"/>
      <c r="Y4" s="3"/>
      <c r="Z4" s="3"/>
      <c r="AA4" s="3"/>
    </row>
    <row r="5" spans="1:27" ht="20.25" customHeight="1" x14ac:dyDescent="0.2">
      <c r="A5" s="3" t="s">
        <v>1</v>
      </c>
      <c r="B5" s="10" t="s">
        <v>3</v>
      </c>
      <c r="C5" s="10" t="s">
        <v>2</v>
      </c>
      <c r="D5" s="10" t="s">
        <v>4</v>
      </c>
      <c r="E5" s="3" t="s">
        <v>5</v>
      </c>
      <c r="F5" s="3"/>
      <c r="G5" s="3" t="s">
        <v>6</v>
      </c>
      <c r="H5" s="10" t="s">
        <v>3</v>
      </c>
      <c r="I5" s="10" t="s">
        <v>2</v>
      </c>
      <c r="J5" s="10" t="s">
        <v>2</v>
      </c>
      <c r="K5" s="10" t="s">
        <v>26</v>
      </c>
      <c r="L5" s="10"/>
      <c r="M5" s="10" t="s">
        <v>4</v>
      </c>
      <c r="N5" s="3" t="s">
        <v>5</v>
      </c>
      <c r="O5" s="3"/>
      <c r="P5" s="5" t="s">
        <v>7</v>
      </c>
      <c r="Q5" s="10" t="s">
        <v>3</v>
      </c>
      <c r="R5" s="10" t="s">
        <v>2</v>
      </c>
      <c r="S5" s="10" t="s">
        <v>2</v>
      </c>
      <c r="T5" s="3" t="s">
        <v>4</v>
      </c>
      <c r="U5" s="3" t="s">
        <v>5</v>
      </c>
      <c r="V5" s="5"/>
      <c r="W5" s="5"/>
      <c r="X5" s="10"/>
      <c r="Y5" s="10"/>
      <c r="Z5" s="5"/>
      <c r="AA5" s="5"/>
    </row>
    <row r="6" spans="1:27" ht="20.25" customHeight="1" x14ac:dyDescent="0.2">
      <c r="A6" s="3" t="s">
        <v>8</v>
      </c>
      <c r="B6" s="2" t="s">
        <v>9</v>
      </c>
      <c r="C6" s="2" t="s">
        <v>9</v>
      </c>
      <c r="D6" s="2"/>
      <c r="E6" s="3"/>
      <c r="F6" s="3"/>
      <c r="G6" s="3" t="s">
        <v>8</v>
      </c>
      <c r="H6" s="2" t="s">
        <v>10</v>
      </c>
      <c r="I6" s="4" t="s">
        <v>10</v>
      </c>
      <c r="J6" s="9" t="s">
        <v>27</v>
      </c>
      <c r="M6" s="2"/>
      <c r="N6" s="3"/>
      <c r="O6" s="3"/>
      <c r="P6" s="5" t="s">
        <v>8</v>
      </c>
      <c r="Q6" s="5" t="s">
        <v>28</v>
      </c>
      <c r="R6" s="5" t="s">
        <v>28</v>
      </c>
      <c r="S6" s="5" t="s">
        <v>28</v>
      </c>
      <c r="T6" s="5"/>
      <c r="U6" s="5"/>
      <c r="V6" s="3"/>
      <c r="W6" s="5"/>
      <c r="X6" s="5"/>
      <c r="Y6" s="5"/>
      <c r="Z6" s="3"/>
      <c r="AA6" s="3"/>
    </row>
    <row r="7" spans="1:27" ht="20.25" customHeight="1" x14ac:dyDescent="0.2">
      <c r="A7" s="3" t="s">
        <v>11</v>
      </c>
      <c r="B7" s="6">
        <v>18.23</v>
      </c>
      <c r="C7" s="6">
        <v>18.5</v>
      </c>
      <c r="D7" s="6">
        <f>ABS(B7-C7) /B7 *100</f>
        <v>1.4810751508502444</v>
      </c>
      <c r="E7" s="3" t="s">
        <v>24</v>
      </c>
      <c r="F7" s="3"/>
      <c r="G7" s="3" t="s">
        <v>11</v>
      </c>
      <c r="H7" s="6">
        <v>12.46</v>
      </c>
      <c r="I7" s="6">
        <v>12.6</v>
      </c>
      <c r="J7" s="6">
        <v>12.57</v>
      </c>
      <c r="K7" s="6">
        <f t="shared" ref="K7:K18" si="0">(I7-H7)</f>
        <v>0.13999999999999879</v>
      </c>
      <c r="L7" s="6">
        <f t="shared" ref="L7:L18" si="1">K7/I7</f>
        <v>1.1111111111111016E-2</v>
      </c>
      <c r="M7" s="6">
        <f t="shared" ref="M7:M18" si="2">ABS(H7-I7) /  H7 * 100</f>
        <v>1.1235955056179678</v>
      </c>
      <c r="N7" s="7" t="s">
        <v>25</v>
      </c>
      <c r="O7" s="3"/>
      <c r="P7" s="5" t="s">
        <v>11</v>
      </c>
      <c r="Q7" s="5">
        <v>676</v>
      </c>
      <c r="R7" s="12">
        <v>678</v>
      </c>
      <c r="S7" s="12">
        <v>681</v>
      </c>
      <c r="T7" s="13">
        <f>ABS(Q7 - R7)/Q7 * 100</f>
        <v>0.29585798816568049</v>
      </c>
      <c r="U7" s="7" t="s">
        <v>25</v>
      </c>
      <c r="V7" s="3"/>
      <c r="W7" s="5"/>
      <c r="X7" s="5"/>
      <c r="Y7" s="5"/>
      <c r="Z7" s="3"/>
      <c r="AA7" s="3"/>
    </row>
    <row r="8" spans="1:27" ht="20.25" customHeight="1" x14ac:dyDescent="0.2">
      <c r="A8" s="3" t="s">
        <v>12</v>
      </c>
      <c r="B8" s="6">
        <v>18.34</v>
      </c>
      <c r="C8" s="6">
        <v>18.5</v>
      </c>
      <c r="D8" s="6">
        <f t="shared" ref="D8:D18" si="3">ABS(B8-C8) /B8 *100</f>
        <v>0.87241003271537698</v>
      </c>
      <c r="E8" s="7" t="s">
        <v>24</v>
      </c>
      <c r="F8" s="3"/>
      <c r="G8" s="3" t="s">
        <v>12</v>
      </c>
      <c r="H8" s="6">
        <v>12.58</v>
      </c>
      <c r="I8" s="6">
        <v>12.6</v>
      </c>
      <c r="J8" s="6">
        <v>12.57</v>
      </c>
      <c r="K8" s="6">
        <f t="shared" si="0"/>
        <v>1.9999999999999574E-2</v>
      </c>
      <c r="L8" s="6">
        <f t="shared" si="1"/>
        <v>1.5873015873015535E-3</v>
      </c>
      <c r="M8" s="6">
        <f t="shared" si="2"/>
        <v>0.15898251192368501</v>
      </c>
      <c r="N8" s="7" t="s">
        <v>25</v>
      </c>
      <c r="O8" s="3"/>
      <c r="P8" s="5" t="s">
        <v>12</v>
      </c>
      <c r="Q8" s="5">
        <v>675</v>
      </c>
      <c r="R8" s="12">
        <v>678</v>
      </c>
      <c r="S8" s="12">
        <v>681</v>
      </c>
      <c r="T8" s="13">
        <f t="shared" ref="T8:T18" si="4">ABS(Q8 - R8)/Q8 * 100</f>
        <v>0.44444444444444442</v>
      </c>
      <c r="U8" s="7" t="s">
        <v>25</v>
      </c>
      <c r="V8" s="3"/>
      <c r="W8" s="5"/>
      <c r="X8" s="5"/>
      <c r="Y8" s="5"/>
      <c r="Z8" s="3"/>
      <c r="AA8" s="3"/>
    </row>
    <row r="9" spans="1:27" ht="20.25" customHeight="1" x14ac:dyDescent="0.2">
      <c r="A9" s="3" t="s">
        <v>13</v>
      </c>
      <c r="B9" s="6">
        <v>18.54</v>
      </c>
      <c r="C9" s="6">
        <v>18.5</v>
      </c>
      <c r="D9" s="6">
        <f t="shared" si="3"/>
        <v>0.21574973031283254</v>
      </c>
      <c r="E9" s="7" t="s">
        <v>24</v>
      </c>
      <c r="F9" s="3"/>
      <c r="G9" s="3" t="s">
        <v>13</v>
      </c>
      <c r="H9" s="6">
        <v>12.68</v>
      </c>
      <c r="I9" s="6">
        <v>12.6</v>
      </c>
      <c r="J9" s="6">
        <v>12.57</v>
      </c>
      <c r="K9" s="6">
        <f t="shared" si="0"/>
        <v>-8.0000000000000071E-2</v>
      </c>
      <c r="L9" s="6">
        <f t="shared" si="1"/>
        <v>-6.3492063492063553E-3</v>
      </c>
      <c r="M9" s="6">
        <f t="shared" si="2"/>
        <v>0.63091482649842334</v>
      </c>
      <c r="N9" s="7" t="s">
        <v>25</v>
      </c>
      <c r="O9" s="3"/>
      <c r="P9" s="5" t="s">
        <v>13</v>
      </c>
      <c r="Q9" s="5">
        <v>657</v>
      </c>
      <c r="R9" s="12">
        <v>678</v>
      </c>
      <c r="S9" s="12">
        <v>681</v>
      </c>
      <c r="T9" s="13">
        <f t="shared" si="4"/>
        <v>3.1963470319634704</v>
      </c>
      <c r="U9" s="7" t="s">
        <v>25</v>
      </c>
      <c r="V9" s="3"/>
      <c r="W9" s="5"/>
      <c r="X9" s="5"/>
      <c r="Y9" s="5"/>
      <c r="Z9" s="3"/>
      <c r="AA9" s="3"/>
    </row>
    <row r="10" spans="1:27" ht="20.25" customHeight="1" x14ac:dyDescent="0.2">
      <c r="A10" s="3" t="s">
        <v>14</v>
      </c>
      <c r="B10" s="6">
        <v>23.83</v>
      </c>
      <c r="C10" s="6">
        <v>24.8</v>
      </c>
      <c r="D10" s="6">
        <f t="shared" si="3"/>
        <v>4.070499370541345</v>
      </c>
      <c r="E10" s="7" t="s">
        <v>24</v>
      </c>
      <c r="F10" s="3"/>
      <c r="G10" s="3" t="s">
        <v>14</v>
      </c>
      <c r="H10" s="6">
        <v>12.47</v>
      </c>
      <c r="I10" s="6">
        <v>12.6</v>
      </c>
      <c r="J10" s="6">
        <v>12.57</v>
      </c>
      <c r="K10" s="6">
        <f t="shared" si="0"/>
        <v>0.12999999999999901</v>
      </c>
      <c r="L10" s="6">
        <f t="shared" si="1"/>
        <v>1.0317460317460239E-2</v>
      </c>
      <c r="M10" s="6">
        <f t="shared" si="2"/>
        <v>1.0425020048115397</v>
      </c>
      <c r="N10" s="7" t="s">
        <v>25</v>
      </c>
      <c r="O10" s="3"/>
      <c r="P10" s="5" t="s">
        <v>14</v>
      </c>
      <c r="Q10" s="5">
        <v>1030</v>
      </c>
      <c r="R10" s="12">
        <v>1034</v>
      </c>
      <c r="S10" s="5">
        <v>1032</v>
      </c>
      <c r="T10" s="13">
        <f t="shared" si="4"/>
        <v>0.38834951456310679</v>
      </c>
      <c r="U10" s="7" t="s">
        <v>25</v>
      </c>
      <c r="V10" s="3"/>
      <c r="W10" s="5"/>
      <c r="X10" s="5"/>
      <c r="Y10" s="5"/>
      <c r="Z10" s="3"/>
      <c r="AA10" s="3"/>
    </row>
    <row r="11" spans="1:27" ht="20.25" customHeight="1" x14ac:dyDescent="0.2">
      <c r="A11" s="3" t="s">
        <v>15</v>
      </c>
      <c r="B11" s="6">
        <v>24.01</v>
      </c>
      <c r="C11" s="6">
        <v>24.8</v>
      </c>
      <c r="D11" s="6">
        <f t="shared" si="3"/>
        <v>3.2902957101207795</v>
      </c>
      <c r="E11" s="7" t="s">
        <v>24</v>
      </c>
      <c r="F11" s="3"/>
      <c r="G11" s="3" t="s">
        <v>15</v>
      </c>
      <c r="H11" s="6">
        <v>8.2799999999999994</v>
      </c>
      <c r="I11" s="6">
        <v>8.23</v>
      </c>
      <c r="J11" s="6">
        <v>8.23</v>
      </c>
      <c r="K11" s="6">
        <f t="shared" si="0"/>
        <v>-4.9999999999998934E-2</v>
      </c>
      <c r="L11" s="6">
        <f t="shared" si="1"/>
        <v>-6.0753341433777558E-3</v>
      </c>
      <c r="M11" s="6">
        <f t="shared" si="2"/>
        <v>0.60386473429950405</v>
      </c>
      <c r="N11" s="7" t="s">
        <v>25</v>
      </c>
      <c r="O11" s="3"/>
      <c r="P11" s="5" t="s">
        <v>15</v>
      </c>
      <c r="Q11" s="5">
        <v>1031</v>
      </c>
      <c r="R11" s="12">
        <v>1034</v>
      </c>
      <c r="S11" s="5">
        <v>1032</v>
      </c>
      <c r="T11" s="13">
        <f t="shared" si="4"/>
        <v>0.29097963142580019</v>
      </c>
      <c r="U11" s="7" t="s">
        <v>25</v>
      </c>
      <c r="V11" s="3"/>
      <c r="W11" s="5"/>
      <c r="X11" s="5"/>
      <c r="Y11" s="5"/>
      <c r="Z11" s="3"/>
      <c r="AA11" s="3"/>
    </row>
    <row r="12" spans="1:27" ht="20.25" customHeight="1" x14ac:dyDescent="0.2">
      <c r="A12" s="3" t="s">
        <v>16</v>
      </c>
      <c r="B12" s="6">
        <v>23.78</v>
      </c>
      <c r="C12" s="6">
        <v>24.8</v>
      </c>
      <c r="D12" s="6">
        <f>ABS(B12-C12) /B12 *100</f>
        <v>4.2893187552565157</v>
      </c>
      <c r="E12" s="7" t="s">
        <v>24</v>
      </c>
      <c r="F12" s="3"/>
      <c r="G12" s="3" t="s">
        <v>16</v>
      </c>
      <c r="H12" s="6">
        <v>8.27</v>
      </c>
      <c r="I12" s="6">
        <v>8.23</v>
      </c>
      <c r="J12" s="6">
        <v>8.23</v>
      </c>
      <c r="K12" s="6">
        <f t="shared" si="0"/>
        <v>-3.9999999999999147E-2</v>
      </c>
      <c r="L12" s="6">
        <f t="shared" si="1"/>
        <v>-4.860267314702205E-3</v>
      </c>
      <c r="M12" s="6">
        <f t="shared" si="2"/>
        <v>0.48367593712211793</v>
      </c>
      <c r="N12" s="7" t="s">
        <v>25</v>
      </c>
      <c r="O12" s="3"/>
      <c r="P12" s="5" t="s">
        <v>16</v>
      </c>
      <c r="Q12" s="5">
        <v>1033</v>
      </c>
      <c r="R12" s="12">
        <v>1034</v>
      </c>
      <c r="S12" s="5">
        <v>1032</v>
      </c>
      <c r="T12" s="13">
        <f t="shared" si="4"/>
        <v>9.6805421103581799E-2</v>
      </c>
      <c r="U12" s="7" t="s">
        <v>25</v>
      </c>
      <c r="V12" s="3"/>
      <c r="W12" s="5"/>
      <c r="X12" s="5"/>
      <c r="Y12" s="5"/>
      <c r="Z12" s="3"/>
      <c r="AA12" s="3"/>
    </row>
    <row r="13" spans="1:27" ht="16" x14ac:dyDescent="0.2">
      <c r="A13" s="7" t="s">
        <v>18</v>
      </c>
      <c r="B13" s="8">
        <v>17.02</v>
      </c>
      <c r="C13" s="8">
        <v>17.2</v>
      </c>
      <c r="D13" s="6">
        <f t="shared" si="3"/>
        <v>1.057579318448882</v>
      </c>
      <c r="E13" s="7" t="s">
        <v>24</v>
      </c>
      <c r="G13" s="7" t="s">
        <v>18</v>
      </c>
      <c r="H13" s="8">
        <v>8.25</v>
      </c>
      <c r="I13" s="6">
        <v>8.23</v>
      </c>
      <c r="J13" s="6">
        <v>8.23</v>
      </c>
      <c r="K13" s="6">
        <f t="shared" si="0"/>
        <v>-1.9999999999999574E-2</v>
      </c>
      <c r="L13" s="6">
        <f t="shared" si="1"/>
        <v>-2.4301336573511025E-3</v>
      </c>
      <c r="M13" s="6">
        <f t="shared" si="2"/>
        <v>0.24242424242423727</v>
      </c>
      <c r="N13" s="7" t="s">
        <v>25</v>
      </c>
      <c r="P13" s="5" t="s">
        <v>18</v>
      </c>
      <c r="Q13" s="5">
        <v>1033</v>
      </c>
      <c r="R13" s="12">
        <v>1034</v>
      </c>
      <c r="S13" s="5">
        <v>1032</v>
      </c>
      <c r="T13" s="13">
        <f t="shared" si="4"/>
        <v>9.6805421103581799E-2</v>
      </c>
      <c r="U13" s="7" t="s">
        <v>25</v>
      </c>
    </row>
    <row r="14" spans="1:27" ht="16" x14ac:dyDescent="0.2">
      <c r="A14" s="7" t="s">
        <v>19</v>
      </c>
      <c r="B14" s="8">
        <v>17.52</v>
      </c>
      <c r="C14" s="8">
        <v>17.2</v>
      </c>
      <c r="D14" s="6">
        <f t="shared" si="3"/>
        <v>1.8264840182648419</v>
      </c>
      <c r="E14" s="7" t="s">
        <v>24</v>
      </c>
      <c r="G14" s="7" t="s">
        <v>19</v>
      </c>
      <c r="H14" s="8">
        <v>8.26</v>
      </c>
      <c r="I14" s="6">
        <v>8.23</v>
      </c>
      <c r="J14" s="6">
        <v>8.23</v>
      </c>
      <c r="K14" s="6">
        <f t="shared" si="0"/>
        <v>-2.9999999999999361E-2</v>
      </c>
      <c r="L14" s="6">
        <f t="shared" si="1"/>
        <v>-3.6452004860266537E-3</v>
      </c>
      <c r="M14" s="6">
        <f t="shared" si="2"/>
        <v>0.36319612590798256</v>
      </c>
      <c r="N14" s="7" t="s">
        <v>25</v>
      </c>
      <c r="P14" s="5" t="s">
        <v>19</v>
      </c>
      <c r="Q14" s="5">
        <v>1476</v>
      </c>
      <c r="R14" s="5">
        <v>1476</v>
      </c>
      <c r="S14" s="5">
        <v>1473</v>
      </c>
      <c r="T14" s="13">
        <f t="shared" si="4"/>
        <v>0</v>
      </c>
      <c r="U14" s="7" t="s">
        <v>25</v>
      </c>
    </row>
    <row r="15" spans="1:27" ht="16" x14ac:dyDescent="0.2">
      <c r="A15" s="7" t="s">
        <v>20</v>
      </c>
      <c r="B15" s="8">
        <v>16.98</v>
      </c>
      <c r="C15" s="8">
        <v>17.2</v>
      </c>
      <c r="D15" s="6">
        <f t="shared" si="3"/>
        <v>1.2956419316843277</v>
      </c>
      <c r="E15" s="7" t="s">
        <v>24</v>
      </c>
      <c r="G15" s="7" t="s">
        <v>20</v>
      </c>
      <c r="H15" s="8">
        <v>14.96</v>
      </c>
      <c r="I15" s="6">
        <v>14.98</v>
      </c>
      <c r="J15" s="6">
        <v>14.97</v>
      </c>
      <c r="K15" s="6">
        <f t="shared" si="0"/>
        <v>1.9999999999999574E-2</v>
      </c>
      <c r="L15" s="6">
        <f t="shared" si="1"/>
        <v>1.3351134846461665E-3</v>
      </c>
      <c r="M15" s="6">
        <f t="shared" si="2"/>
        <v>0.13368983957218966</v>
      </c>
      <c r="N15" s="7" t="s">
        <v>25</v>
      </c>
      <c r="P15" s="5" t="s">
        <v>20</v>
      </c>
      <c r="Q15" s="11">
        <v>1475</v>
      </c>
      <c r="R15" s="5">
        <v>1476</v>
      </c>
      <c r="S15" s="5">
        <v>1473</v>
      </c>
      <c r="T15" s="13">
        <f t="shared" si="4"/>
        <v>6.7796610169491525E-2</v>
      </c>
      <c r="U15" s="7" t="s">
        <v>25</v>
      </c>
    </row>
    <row r="16" spans="1:27" ht="16" x14ac:dyDescent="0.2">
      <c r="A16" s="7" t="s">
        <v>21</v>
      </c>
      <c r="B16" s="8">
        <v>17.93</v>
      </c>
      <c r="C16" s="8">
        <v>18.600000000000001</v>
      </c>
      <c r="D16" s="6">
        <f t="shared" si="3"/>
        <v>3.7367540435025193</v>
      </c>
      <c r="E16" s="7" t="s">
        <v>24</v>
      </c>
      <c r="G16" s="7" t="s">
        <v>21</v>
      </c>
      <c r="H16" s="8">
        <v>14.97</v>
      </c>
      <c r="I16" s="8">
        <v>14.98</v>
      </c>
      <c r="J16" s="6">
        <v>14.97</v>
      </c>
      <c r="K16" s="6">
        <f t="shared" si="0"/>
        <v>9.9999999999997868E-3</v>
      </c>
      <c r="L16" s="6">
        <f t="shared" si="1"/>
        <v>6.6755674232308324E-4</v>
      </c>
      <c r="M16" s="6">
        <f t="shared" si="2"/>
        <v>6.6800267201067381E-2</v>
      </c>
      <c r="N16" s="7" t="s">
        <v>25</v>
      </c>
      <c r="P16" s="5" t="s">
        <v>21</v>
      </c>
      <c r="Q16" s="11">
        <v>1478</v>
      </c>
      <c r="R16" s="5">
        <v>1476</v>
      </c>
      <c r="S16" s="5">
        <v>1473</v>
      </c>
      <c r="T16" s="13">
        <f t="shared" si="4"/>
        <v>0.13531799729364005</v>
      </c>
      <c r="U16" s="7" t="s">
        <v>25</v>
      </c>
    </row>
    <row r="17" spans="1:21" ht="16" x14ac:dyDescent="0.2">
      <c r="A17" s="7" t="s">
        <v>22</v>
      </c>
      <c r="B17" s="8">
        <v>18.45</v>
      </c>
      <c r="C17" s="8">
        <v>18.600000000000001</v>
      </c>
      <c r="D17" s="6">
        <f t="shared" si="3"/>
        <v>0.81300813008131234</v>
      </c>
      <c r="E17" s="7" t="s">
        <v>24</v>
      </c>
      <c r="G17" s="7" t="s">
        <v>22</v>
      </c>
      <c r="H17" s="8">
        <v>14.97</v>
      </c>
      <c r="I17" s="8">
        <v>14.98</v>
      </c>
      <c r="J17" s="6">
        <v>14.97</v>
      </c>
      <c r="K17" s="6">
        <f t="shared" si="0"/>
        <v>9.9999999999997868E-3</v>
      </c>
      <c r="L17" s="6">
        <f t="shared" si="1"/>
        <v>6.6755674232308324E-4</v>
      </c>
      <c r="M17" s="6">
        <f t="shared" si="2"/>
        <v>6.6800267201067381E-2</v>
      </c>
      <c r="N17" s="7" t="s">
        <v>25</v>
      </c>
      <c r="P17" s="5" t="s">
        <v>22</v>
      </c>
      <c r="Q17" s="11">
        <v>1474</v>
      </c>
      <c r="R17" s="5">
        <v>1476</v>
      </c>
      <c r="S17" s="5">
        <v>1473</v>
      </c>
      <c r="T17" s="13">
        <f t="shared" si="4"/>
        <v>0.13568521031207598</v>
      </c>
      <c r="U17" s="7" t="s">
        <v>25</v>
      </c>
    </row>
    <row r="18" spans="1:21" ht="16" x14ac:dyDescent="0.2">
      <c r="A18" s="7" t="s">
        <v>23</v>
      </c>
      <c r="B18" s="8">
        <v>18.36</v>
      </c>
      <c r="C18" s="8">
        <v>18.600000000000001</v>
      </c>
      <c r="D18" s="6">
        <f t="shared" si="3"/>
        <v>1.307189542483671</v>
      </c>
      <c r="E18" s="7" t="s">
        <v>24</v>
      </c>
      <c r="G18" s="7" t="s">
        <v>23</v>
      </c>
      <c r="H18" s="8">
        <v>14.95</v>
      </c>
      <c r="I18" s="8">
        <v>14.98</v>
      </c>
      <c r="J18" s="6">
        <v>14.97</v>
      </c>
      <c r="K18" s="6">
        <f t="shared" si="0"/>
        <v>3.0000000000001137E-2</v>
      </c>
      <c r="L18" s="6">
        <f t="shared" si="1"/>
        <v>2.002670226969368E-3</v>
      </c>
      <c r="M18" s="6">
        <f t="shared" si="2"/>
        <v>0.20066889632107784</v>
      </c>
      <c r="N18" s="7" t="s">
        <v>25</v>
      </c>
      <c r="P18" s="5" t="s">
        <v>23</v>
      </c>
      <c r="Q18" s="11">
        <v>1478</v>
      </c>
      <c r="R18" s="5">
        <v>1476</v>
      </c>
      <c r="S18" s="5">
        <v>1473</v>
      </c>
      <c r="T18" s="13">
        <f t="shared" si="4"/>
        <v>0.13531799729364005</v>
      </c>
      <c r="U18" s="7" t="s">
        <v>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2022-11-09T08:00:33Z</dcterms:created>
  <dcterms:modified xsi:type="dcterms:W3CDTF">2022-12-02T07:36:07Z</dcterms:modified>
</cp:coreProperties>
</file>